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1021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<sst xmlns="http://schemas.openxmlformats.org/spreadsheetml/2006/main" count="57" uniqueCount="21">
  <si>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</si>
  <si>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</si>
  <si>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</si>
  <si>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</si>
  <si>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</si>
  <si>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</si>
  <si>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</si>
  <si>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</si>
  <si>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</si>
  <si>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</si>
  <si>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</si>
  <si>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</si>
  <si>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</si>
  <si>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</si>
  <si>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</si>
  <si>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Výsledky hospodaření územních rozpočtů za leden až duben 2021</t>
  </si>
  <si>
    <t>Výsledky hospodaření obcí za leden až duben 2021</t>
  </si>
  <si>
    <t>Výsledky hospodaření krajů za leden až duben 2021</t>
  </si>
  <si>
    <t>duben 2020</t>
  </si>
  <si>
    <t>duben 2021</t>
  </si>
  <si>
    <t>Rozdíl 04.2021-04.2020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</si>
</sst>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_-;\-* #,##0_-;_-* &quot;-&quot;_-;_-@_-"/>
    <numFmt numFmtId="165" formatCode="_-* #,##0.00_-;\-* #,##0.00_-;_-* &quot;-&quot;??_-;_-@_-"/>
    <numFmt numFmtId="166" formatCode="#,##0.0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</font>
  </fonts>
  <fills count="5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</fills>
  <borders count="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7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</cellStyleXfs>
  <cellXfs count="27">
    <xf numFmtId="0" fontId="0" fillId="0" borderId="0" xfId="0"/>
    <xf numFmtId="0" fontId="0" fillId="0" borderId="0" xfId="0" applyFont="1"/>
    <xf numFmtId="0" fontId="0" fillId="0" borderId="2" xfId="0" applyFont="1" applyBorder="1"/>
    <xf numFmtId="10" fontId="0" fillId="0" borderId="2" xfId="0" applyNumberFormat="1" applyFont="1" applyBorder="1"/>
    <xf numFmtId="0" fontId="0" fillId="0" borderId="2" xfId="0" applyFont="1" applyFill="1" applyBorder="1"/>
    <xf numFmtId="0" fontId="2" fillId="0" borderId="2" xfId="0" applyFont="1" applyBorder="1"/>
    <xf numFmtId="0" fontId="0" fillId="3" borderId="2" xfId="0" applyFont="1" applyFill="1" applyBorder="1"/>
    <xf numFmtId="166" fontId="0" fillId="0" borderId="2" xfId="0" applyNumberFormat="1" applyFont="1" applyBorder="1"/>
    <xf numFmtId="0" fontId="0" fillId="0" borderId="3" xfId="0" applyFont="1" applyBorder="1"/>
    <xf numFmtId="166" fontId="0" fillId="0" borderId="3" xfId="0" applyNumberFormat="1" applyFont="1" applyBorder="1"/>
    <xf numFmtId="166" fontId="2" fillId="0" borderId="2" xfId="0" applyNumberFormat="1" applyFont="1" applyBorder="1"/>
    <xf numFmtId="10" fontId="0" fillId="0" borderId="3" xfId="0" applyNumberFormat="1" applyFont="1" applyBorder="1"/>
    <xf numFmtId="10" fontId="2" fillId="0" borderId="2" xfId="0" applyNumberFormat="1" applyFont="1" applyBorder="1"/>
    <xf numFmtId="10" fontId="0" fillId="3" borderId="2" xfId="0" applyNumberFormat="1" applyFont="1" applyFill="1" applyBorder="1"/>
    <xf numFmtId="10" fontId="2" fillId="3" borderId="2" xfId="0" applyNumberFormat="1" applyFont="1" applyFill="1" applyBorder="1"/>
    <xf numFmtId="0" fontId="0" fillId="0" borderId="0" xfId="0" applyFont="1" applyAlignment="1">
      <alignment wrapText="1"/>
    </xf>
    <xf numFmtId="0" fontId="0" fillId="4" borderId="4" xfId="0" applyFont="1" applyFill="1" applyBorder="1"/>
    <xf numFmtId="49" fontId="2" fillId="4" borderId="5" xfId="0" applyNumberFormat="1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166" fontId="0" fillId="3" borderId="2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/>
    </xf>
    <xf numFmtId="0" fontId="6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/>
    </xf>
  </cellXfs>
  <cellStyles count="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stdDataEmph" xfId="21"/>
    <cellStyle name="SAPBEXstdData" xfId="2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G4" sqref="G4"/>
    </sheetView>
  </sheetViews>
  <sheetFormatPr defaultRowHeight="15"/>
  <cols>
    <col min="1" max="1" width="3.28571428571429" customWidth="1"/>
    <col min="2" max="2" width="20.7142857142857" bestFit="1" customWidth="1"/>
    <col min="3" max="4" width="11.5714285714286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1" t="s">
        <v>15</v>
      </c>
      <c r="C2" s="21"/>
      <c r="D2" s="21"/>
      <c r="E2" s="21"/>
      <c r="F2" s="22"/>
    </row>
    <row r="3" spans="2:6" ht="15.75" thickBot="1">
      <c r="B3" s="16" t="s">
        <v>11</v>
      </c>
      <c r="C3" s="17" t="s">
        <v>18</v>
      </c>
      <c r="D3" s="17" t="s">
        <v>19</v>
      </c>
      <c r="E3" s="18" t="s">
        <v>12</v>
      </c>
      <c r="F3" s="19" t="s">
        <v>20</v>
      </c>
    </row>
    <row r="4" spans="2:6" ht="15">
      <c r="B4" s="8" t="s">
        <v>0</v>
      </c>
      <c r="C4" s="9">
        <v>94368.11088095</v>
      </c>
      <c r="D4" s="9">
        <v>91166.758422839994</v>
      </c>
      <c r="E4" s="11">
        <f>(D4/C4)-1</f>
        <v>-0.033924091816870949</v>
      </c>
      <c r="F4" s="9">
        <f>D4-C4</f>
        <v>-3201.3524581100064</v>
      </c>
    </row>
    <row r="5" spans="2:6" ht="15">
      <c r="B5" s="2" t="s">
        <v>1</v>
      </c>
      <c r="C5" s="7">
        <v>12962.84672912</v>
      </c>
      <c r="D5" s="7">
        <v>14418.14614828</v>
      </c>
      <c r="E5" s="3">
        <f t="shared" si="0" ref="E5:E14">(D5/C5)-1</f>
        <v>0.1122669618464891</v>
      </c>
      <c r="F5" s="7">
        <f t="shared" si="1" ref="F5:F15">D5-C5</f>
        <v>1455.299419160001</v>
      </c>
    </row>
    <row r="6" spans="2:6" ht="15">
      <c r="B6" s="2" t="s">
        <v>2</v>
      </c>
      <c r="C6" s="7">
        <v>1715.14881627</v>
      </c>
      <c r="D6" s="7">
        <v>2531.9841533200001</v>
      </c>
      <c r="E6" s="3">
        <f t="shared" si="0"/>
        <v>0.47624750068416999</v>
      </c>
      <c r="F6" s="7">
        <f t="shared" si="1"/>
        <v>816.83533705000013</v>
      </c>
    </row>
    <row r="7" spans="2:6" ht="15">
      <c r="B7" s="4" t="s">
        <v>3</v>
      </c>
      <c r="C7" s="7">
        <v>81360.755604610007</v>
      </c>
      <c r="D7" s="7">
        <v>93488.872064099996</v>
      </c>
      <c r="E7" s="3">
        <f t="shared" si="0"/>
        <v>0.14906592704754562</v>
      </c>
      <c r="F7" s="7">
        <f t="shared" si="1"/>
        <v>12128.116459489989</v>
      </c>
    </row>
    <row r="8" spans="2:6" ht="15">
      <c r="B8" s="2" t="s">
        <v>4</v>
      </c>
      <c r="C8" s="7">
        <v>74485.199848760007</v>
      </c>
      <c r="D8" s="7">
        <v>86588.591414549999</v>
      </c>
      <c r="E8" s="3">
        <f t="shared" si="0"/>
        <v>0.1624939127553604</v>
      </c>
      <c r="F8" s="7">
        <f t="shared" si="1"/>
        <v>12103.391565789992</v>
      </c>
    </row>
    <row r="9" spans="2:6" ht="15">
      <c r="B9" s="2" t="s">
        <v>5</v>
      </c>
      <c r="C9" s="7">
        <v>6875.5557558500004</v>
      </c>
      <c r="D9" s="7">
        <v>6900.2806495499999</v>
      </c>
      <c r="E9" s="13">
        <f t="shared" si="0"/>
        <v>0.003596057479275494</v>
      </c>
      <c r="F9" s="20">
        <f t="shared" si="1"/>
        <v>24.724893699999484</v>
      </c>
    </row>
    <row r="10" spans="2:6" ht="15">
      <c r="B10" s="5" t="s">
        <v>6</v>
      </c>
      <c r="C10" s="10">
        <v>190422.92370427999</v>
      </c>
      <c r="D10" s="10">
        <v>201609.10017316</v>
      </c>
      <c r="E10" s="14">
        <f t="shared" si="0"/>
        <v>0.058743854212908397</v>
      </c>
      <c r="F10" s="20">
        <f t="shared" si="1"/>
        <v>11186.176468880003</v>
      </c>
    </row>
    <row r="11" spans="2:6" ht="15">
      <c r="B11" s="6" t="s">
        <v>7</v>
      </c>
      <c r="C11" s="7">
        <v>157002.75803105999</v>
      </c>
      <c r="D11" s="7">
        <v>164914.29897579001</v>
      </c>
      <c r="E11" s="13">
        <f t="shared" si="0"/>
        <v>0.050391095315439394</v>
      </c>
      <c r="F11" s="20">
        <f>D11-C11</f>
        <v>7911.540944730019</v>
      </c>
    </row>
    <row r="12" spans="2:6" ht="15">
      <c r="B12" s="2" t="s">
        <v>8</v>
      </c>
      <c r="C12" s="7">
        <v>24266.635093010002</v>
      </c>
      <c r="D12" s="7">
        <v>22754.6136764</v>
      </c>
      <c r="E12" s="13">
        <f t="shared" si="0"/>
        <v>-0.062308655930856216</v>
      </c>
      <c r="F12" s="20">
        <f t="shared" si="1"/>
        <v>-1512.0214166100013</v>
      </c>
    </row>
    <row r="13" spans="2:6" ht="15">
      <c r="B13" s="5" t="s">
        <v>9</v>
      </c>
      <c r="C13" s="10">
        <v>181269.39312406999</v>
      </c>
      <c r="D13" s="10">
        <v>187668.91265218999</v>
      </c>
      <c r="E13" s="12">
        <f t="shared" si="0"/>
        <v>0.035303916551095993</v>
      </c>
      <c r="F13" s="7">
        <f t="shared" si="1"/>
        <v>6399.5195281199994</v>
      </c>
    </row>
    <row r="14" spans="2:6" ht="15">
      <c r="B14" s="5" t="s">
        <v>10</v>
      </c>
      <c r="C14" s="10">
        <v>9153.5305802099992</v>
      </c>
      <c r="D14" s="10">
        <v>13940.187520969999</v>
      </c>
      <c r="E14" s="12">
        <f t="shared" si="0"/>
        <v>0.52293013049071879</v>
      </c>
      <c r="F14" s="7">
        <f t="shared" si="1"/>
        <v>4786.65694076</v>
      </c>
    </row>
    <row r="15" spans="2:6" ht="17.25">
      <c r="B15" s="5" t="s">
        <v>14</v>
      </c>
      <c r="C15" s="10">
        <f>(C4+C5+C8)-C11</f>
        <v>24813.399427770026</v>
      </c>
      <c r="D15" s="10">
        <f>(D4+D5+D8)-D11</f>
        <v>27259.197009879979</v>
      </c>
      <c r="E15" s="12">
        <f>(D15/C15)-1</f>
        <v>0.098567614213017851</v>
      </c>
      <c r="F15" s="7">
        <f t="shared" si="1"/>
        <v>2445.7975821099535</v>
      </c>
    </row>
    <row r="16" spans="2:15" s="1" customFormat="1" ht="15" customHeight="1">
      <c r="B16" s="23" t="s">
        <v>13</v>
      </c>
      <c r="C16" s="23"/>
      <c r="D16" s="23"/>
      <c r="E16" s="23"/>
      <c r="F16" s="24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5"/>
      <c r="C17" s="25"/>
      <c r="D17" s="25"/>
      <c r="E17" s="25"/>
      <c r="F17" s="26"/>
      <c r="G17"/>
      <c r="H17"/>
      <c r="I17"/>
      <c r="J17"/>
      <c r="K17"/>
      <c r="L17"/>
      <c r="M17"/>
    </row>
    <row r="18" spans="2:5" s="1" customFormat="1" ht="15" customHeight="1">
      <c r="B18" s="15"/>
      <c r="C18" s="15"/>
      <c r="D18" s="15"/>
      <c r="E18" s="15"/>
    </row>
    <row r="20" spans="2:6" ht="16.5" thickBot="1">
      <c r="B20" s="21" t="s">
        <v>16</v>
      </c>
      <c r="C20" s="21"/>
      <c r="D20" s="21"/>
      <c r="E20" s="21"/>
      <c r="F20" s="22"/>
    </row>
    <row r="21" spans="2:6" ht="15.75" thickBot="1">
      <c r="B21" s="16" t="s">
        <v>11</v>
      </c>
      <c r="C21" s="17" t="s">
        <v>18</v>
      </c>
      <c r="D21" s="17" t="s">
        <v>19</v>
      </c>
      <c r="E21" s="18" t="s">
        <v>12</v>
      </c>
      <c r="F21" s="19" t="s">
        <v>20</v>
      </c>
    </row>
    <row r="22" spans="2:6" ht="15">
      <c r="B22" s="8" t="s">
        <v>0</v>
      </c>
      <c r="C22" s="9">
        <v>71665.626639890004</v>
      </c>
      <c r="D22" s="9">
        <v>69018.01175921</v>
      </c>
      <c r="E22" s="11">
        <f>(D22/C22)-1</f>
        <v>-0.036943999582727538</v>
      </c>
      <c r="F22" s="9">
        <f>D22-C22</f>
        <v>-2647.6148806800047</v>
      </c>
    </row>
    <row r="23" spans="2:6" ht="15">
      <c r="B23" s="2" t="s">
        <v>1</v>
      </c>
      <c r="C23" s="7">
        <v>10545.937286210001</v>
      </c>
      <c r="D23" s="7">
        <v>11248.844443489999</v>
      </c>
      <c r="E23" s="3">
        <f t="shared" si="2" ref="E23:E31">(D23/C23)-1</f>
        <v>0.06665193791728008</v>
      </c>
      <c r="F23" s="7">
        <f t="shared" si="3" ref="F23:F33">D23-C23</f>
        <v>702.9071572799985</v>
      </c>
    </row>
    <row r="24" spans="2:6" ht="15">
      <c r="B24" s="2" t="s">
        <v>2</v>
      </c>
      <c r="C24" s="7">
        <v>1615.8874352</v>
      </c>
      <c r="D24" s="7">
        <v>2381.0958022</v>
      </c>
      <c r="E24" s="3">
        <f t="shared" si="2"/>
        <v>0.47355301509927838</v>
      </c>
      <c r="F24" s="7">
        <f t="shared" si="3"/>
        <v>765.20836699999995</v>
      </c>
    </row>
    <row r="25" spans="2:6" ht="15">
      <c r="B25" s="4" t="s">
        <v>3</v>
      </c>
      <c r="C25" s="7">
        <v>22198.747092969999</v>
      </c>
      <c r="D25" s="7">
        <v>24468.70004924</v>
      </c>
      <c r="E25" s="3">
        <f t="shared" si="2"/>
        <v>0.10225590420771358</v>
      </c>
      <c r="F25" s="7">
        <f t="shared" si="3"/>
        <v>2269.9529562700009</v>
      </c>
    </row>
    <row r="26" spans="2:6" ht="15">
      <c r="B26" s="2" t="s">
        <v>4</v>
      </c>
      <c r="C26" s="7">
        <v>17688.555832859998</v>
      </c>
      <c r="D26" s="7">
        <v>20159.29156428</v>
      </c>
      <c r="E26" s="3">
        <f t="shared" si="2"/>
        <v>0.13967990121783269</v>
      </c>
      <c r="F26" s="7">
        <f t="shared" si="3"/>
        <v>2470.7357314200017</v>
      </c>
    </row>
    <row r="27" spans="2:6" ht="15">
      <c r="B27" s="2" t="s">
        <v>5</v>
      </c>
      <c r="C27" s="7">
        <v>4510.1912601100003</v>
      </c>
      <c r="D27" s="7">
        <v>4309.4084849600004</v>
      </c>
      <c r="E27" s="13">
        <f t="shared" si="2"/>
        <v>-0.044517574437653251</v>
      </c>
      <c r="F27" s="7">
        <f t="shared" si="3"/>
        <v>-200.78277514999991</v>
      </c>
    </row>
    <row r="28" spans="2:6" ht="15">
      <c r="B28" s="5" t="s">
        <v>6</v>
      </c>
      <c r="C28" s="10">
        <v>106024.99482127</v>
      </c>
      <c r="D28" s="10">
        <v>107116.68275334001</v>
      </c>
      <c r="E28" s="12">
        <f t="shared" si="2"/>
        <v>0.010296514835113291</v>
      </c>
      <c r="F28" s="7">
        <f t="shared" si="3"/>
        <v>1091.68793207001</v>
      </c>
    </row>
    <row r="29" spans="2:6" ht="15">
      <c r="B29" s="6" t="s">
        <v>7</v>
      </c>
      <c r="C29" s="7">
        <v>80957.399412130006</v>
      </c>
      <c r="D29" s="7">
        <v>82086.0909101</v>
      </c>
      <c r="E29" s="13">
        <f t="shared" si="2"/>
        <v>0.013941795390735923</v>
      </c>
      <c r="F29" s="20">
        <f t="shared" si="3"/>
        <v>1128.6914979699941</v>
      </c>
    </row>
    <row r="30" spans="2:6" ht="15">
      <c r="B30" s="2" t="s">
        <v>8</v>
      </c>
      <c r="C30" s="7">
        <v>18891.0258048</v>
      </c>
      <c r="D30" s="7">
        <v>16542.706417640002</v>
      </c>
      <c r="E30" s="13">
        <f t="shared" si="2"/>
        <v>-0.12430872793383807</v>
      </c>
      <c r="F30" s="20">
        <f t="shared" si="3"/>
        <v>-2348.3193871599979</v>
      </c>
    </row>
    <row r="31" spans="2:6" ht="15">
      <c r="B31" s="5" t="s">
        <v>9</v>
      </c>
      <c r="C31" s="10">
        <v>99848.425216930002</v>
      </c>
      <c r="D31" s="10">
        <v>98628.797327740001</v>
      </c>
      <c r="E31" s="14">
        <f t="shared" si="2"/>
        <v>-0.012214793438556915</v>
      </c>
      <c r="F31" s="20">
        <f t="shared" si="3"/>
        <v>-1219.6278891900001</v>
      </c>
    </row>
    <row r="32" spans="2:6" s="1" customFormat="1" ht="15">
      <c r="B32" s="5" t="s">
        <v>10</v>
      </c>
      <c r="C32" s="10">
        <v>6176.5696043400003</v>
      </c>
      <c r="D32" s="10">
        <v>8487.8854255999995</v>
      </c>
      <c r="E32" s="12">
        <f>(D32/C32)-1</f>
        <v>0.37420703874784156</v>
      </c>
      <c r="F32" s="7">
        <f t="shared" si="3"/>
        <v>2311.3158212599992</v>
      </c>
    </row>
    <row r="33" spans="2:6" ht="17.25">
      <c r="B33" s="5" t="s">
        <v>14</v>
      </c>
      <c r="C33" s="10">
        <f>(C22+C23+C26)-C29</f>
        <v>18942.720346829999</v>
      </c>
      <c r="D33" s="10">
        <f>(D22+D23+D26)-D29</f>
        <v>18340.056856879994</v>
      </c>
      <c r="E33" s="12">
        <f>(D33/C33)-1</f>
        <v>-0.031815044455896224</v>
      </c>
      <c r="F33" s="7">
        <f t="shared" si="3"/>
        <v>-602.6634899500059</v>
      </c>
    </row>
    <row r="34" spans="2:6" s="1" customFormat="1" ht="15" customHeight="1">
      <c r="B34" s="23" t="s">
        <v>13</v>
      </c>
      <c r="C34" s="23"/>
      <c r="D34" s="23"/>
      <c r="E34" s="23"/>
      <c r="F34" s="24"/>
    </row>
    <row r="35" spans="2:6" s="1" customFormat="1" ht="21" customHeight="1">
      <c r="B35" s="25"/>
      <c r="C35" s="25"/>
      <c r="D35" s="25"/>
      <c r="E35" s="25"/>
      <c r="F35" s="26"/>
    </row>
    <row r="38" spans="2:6" ht="16.5" thickBot="1">
      <c r="B38" s="21" t="s">
        <v>17</v>
      </c>
      <c r="C38" s="21"/>
      <c r="D38" s="21"/>
      <c r="E38" s="21"/>
      <c r="F38" s="22"/>
    </row>
    <row r="39" spans="2:6" ht="15.75" thickBot="1">
      <c r="B39" s="16" t="s">
        <v>11</v>
      </c>
      <c r="C39" s="17" t="s">
        <v>18</v>
      </c>
      <c r="D39" s="17" t="s">
        <v>19</v>
      </c>
      <c r="E39" s="18" t="s">
        <v>12</v>
      </c>
      <c r="F39" s="19" t="s">
        <v>20</v>
      </c>
    </row>
    <row r="40" spans="2:6" ht="15">
      <c r="B40" s="8" t="s">
        <v>0</v>
      </c>
      <c r="C40" s="9">
        <v>22702.477041059999</v>
      </c>
      <c r="D40" s="9">
        <v>22148.739263629999</v>
      </c>
      <c r="E40" s="11">
        <f>(D40/C40)-1</f>
        <v>-0.024391073116316941</v>
      </c>
      <c r="F40" s="9">
        <f>D40-C40</f>
        <v>-553.73777743000028</v>
      </c>
    </row>
    <row r="41" spans="2:6" ht="15">
      <c r="B41" s="2" t="s">
        <v>1</v>
      </c>
      <c r="C41" s="7">
        <v>2046.4003157699999</v>
      </c>
      <c r="D41" s="7">
        <v>2537.9118019100001</v>
      </c>
      <c r="E41" s="3">
        <f t="shared" si="4" ref="E41:E49">(D41/C41)-1</f>
        <v>0.24018344912884704</v>
      </c>
      <c r="F41" s="7">
        <f t="shared" si="5" ref="F41:F51">D41-C41</f>
        <v>491.51148614000022</v>
      </c>
    </row>
    <row r="42" spans="2:6" ht="15">
      <c r="B42" s="2" t="s">
        <v>2</v>
      </c>
      <c r="C42" s="7">
        <v>90.776448990000006</v>
      </c>
      <c r="D42" s="7">
        <v>137.15636925999999</v>
      </c>
      <c r="E42" s="13">
        <f t="shared" si="4"/>
        <v>0.51092459317404271</v>
      </c>
      <c r="F42" s="20">
        <f t="shared" si="5"/>
        <v>46.379920269999985</v>
      </c>
    </row>
    <row r="43" spans="2:6" ht="15">
      <c r="B43" s="4" t="s">
        <v>3</v>
      </c>
      <c r="C43" s="7">
        <v>61566.340517709999</v>
      </c>
      <c r="D43" s="7">
        <v>71652.811061820001</v>
      </c>
      <c r="E43" s="3">
        <f t="shared" si="4"/>
        <v>0.16383092545850686</v>
      </c>
      <c r="F43" s="7">
        <f t="shared" si="5"/>
        <v>10086.470544110001</v>
      </c>
    </row>
    <row r="44" spans="2:6" ht="15">
      <c r="B44" s="2" t="s">
        <v>4</v>
      </c>
      <c r="C44" s="7">
        <v>58994.539653090003</v>
      </c>
      <c r="D44" s="7">
        <v>68865.882524500004</v>
      </c>
      <c r="E44" s="3">
        <f t="shared" si="4"/>
        <v>0.16732638188986981</v>
      </c>
      <c r="F44" s="7">
        <f t="shared" si="5"/>
        <v>9871.342871410001</v>
      </c>
    </row>
    <row r="45" spans="2:6" ht="15">
      <c r="B45" s="2" t="s">
        <v>5</v>
      </c>
      <c r="C45" s="7">
        <v>2571.8008646200001</v>
      </c>
      <c r="D45" s="7">
        <v>2786.92853732</v>
      </c>
      <c r="E45" s="13">
        <f t="shared" si="4"/>
        <v>0.083648650896532839</v>
      </c>
      <c r="F45" s="20">
        <f t="shared" si="5"/>
        <v>215.12767269999995</v>
      </c>
    </row>
    <row r="46" spans="2:6" ht="15">
      <c r="B46" s="5" t="s">
        <v>6</v>
      </c>
      <c r="C46" s="10">
        <v>86405.994323530002</v>
      </c>
      <c r="D46" s="10">
        <v>96476.618496619994</v>
      </c>
      <c r="E46" s="12">
        <f t="shared" si="4"/>
        <v>0.11655006405438195</v>
      </c>
      <c r="F46" s="7">
        <f t="shared" si="5"/>
        <v>10070.624173089993</v>
      </c>
    </row>
    <row r="47" spans="2:6" ht="15">
      <c r="B47" s="6" t="s">
        <v>7</v>
      </c>
      <c r="C47" s="7">
        <v>78373.479896079996</v>
      </c>
      <c r="D47" s="7">
        <v>85299.885434940006</v>
      </c>
      <c r="E47" s="13">
        <f t="shared" si="4"/>
        <v>0.088376904381994192</v>
      </c>
      <c r="F47" s="7">
        <f t="shared" si="5"/>
        <v>6926.40553886001</v>
      </c>
    </row>
    <row r="48" spans="2:6" ht="15">
      <c r="B48" s="2" t="s">
        <v>8</v>
      </c>
      <c r="C48" s="7">
        <v>5335.7058334399999</v>
      </c>
      <c r="D48" s="7">
        <v>6159.0710931100002</v>
      </c>
      <c r="E48" s="13">
        <f t="shared" si="4"/>
        <v>0.15431234130446159</v>
      </c>
      <c r="F48" s="7">
        <f t="shared" si="5"/>
        <v>823.36525967000034</v>
      </c>
    </row>
    <row r="49" spans="2:6" ht="15">
      <c r="B49" s="5" t="s">
        <v>9</v>
      </c>
      <c r="C49" s="10">
        <v>83709.185729520002</v>
      </c>
      <c r="D49" s="10">
        <v>91458.956528049996</v>
      </c>
      <c r="E49" s="14">
        <f t="shared" si="4"/>
        <v>0.092579693984492284</v>
      </c>
      <c r="F49" s="7">
        <f t="shared" si="5"/>
        <v>7749.770798529993</v>
      </c>
    </row>
    <row r="50" spans="2:6" s="1" customFormat="1" ht="15">
      <c r="B50" s="5" t="s">
        <v>10</v>
      </c>
      <c r="C50" s="10">
        <v>2696.80859401</v>
      </c>
      <c r="D50" s="10">
        <v>5017.6619685699998</v>
      </c>
      <c r="E50" s="12">
        <f>(D50/C50)-1</f>
        <v>0.86059254620997172</v>
      </c>
      <c r="F50" s="7">
        <f t="shared" si="5"/>
        <v>2320.8533745599998</v>
      </c>
    </row>
    <row r="51" spans="2:6" ht="17.25">
      <c r="B51" s="5" t="s">
        <v>14</v>
      </c>
      <c r="C51" s="10">
        <f>(C40+C41+C44)-C47</f>
        <v>5369.937113840002</v>
      </c>
      <c r="D51" s="10">
        <f>(D40+D41+D44)-D47</f>
        <v>8252.6481550999888</v>
      </c>
      <c r="E51" s="12">
        <f>(D51/C51)-1</f>
        <v>0.5368239851134089</v>
      </c>
      <c r="F51" s="7">
        <f t="shared" si="5"/>
        <v>2882.7110412599868</v>
      </c>
    </row>
    <row r="52" spans="2:6" ht="15">
      <c r="B52" s="23" t="s">
        <v>13</v>
      </c>
      <c r="C52" s="23"/>
      <c r="D52" s="23"/>
      <c r="E52" s="23"/>
      <c r="F52" s="24"/>
    </row>
    <row r="53" spans="2:6" ht="21" customHeight="1">
      <c r="B53" s="25"/>
      <c r="C53" s="25"/>
      <c r="D53" s="25"/>
      <c r="E53" s="25"/>
      <c r="F53" s="26"/>
    </row>
  </sheetData>
  <mergeCells count="6">
    <mergeCell ref="B2:F2"/>
    <mergeCell ref="B20:F20"/>
    <mergeCell ref="B38:F38"/>
    <mergeCell ref="B52:F53"/>
    <mergeCell ref="B34:F35"/>
    <mergeCell ref="B16:F17"/>
  </mergeCells>
  <conditionalFormatting sqref="E4:F15">
    <cfRule type="cellIs" priority="3" dxfId="0" operator="lessThan">
      <formula>0</formula>
    </cfRule>
  </conditionalFormatting>
  <conditionalFormatting sqref="E22:F33">
    <cfRule type="cellIs" priority="2" dxfId="0" operator="lessThan">
      <formula>0</formula>
    </cfRule>
  </conditionalFormatting>
  <conditionalFormatting sqref="E40:F51">
    <cfRule type="cellIs" priority="1" dxfId="0" operator="lessThan">
      <formula>0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Měsíční zpráva - tabulky hospodaření.xlsx</vt:lpwstr>
  </property>
</Properties>
</file>