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70" windowHeight="1021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<sst xmlns="http://schemas.openxmlformats.org/spreadsheetml/2006/main" count="57" uniqueCount="21">
  <si>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</si>
  <si>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</si>
  <si>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</si>
  <si>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</si>
  <si>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</si>
  <si>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</si>
  <si>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</si>
  <si>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</si>
  <si>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</si>
  <si>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</si>
  <si>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</si>
  <si>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</si>
  <si>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</si>
  <si>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</si>
  <si>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</si>
  <si>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květen 2020</t>
  </si>
  <si>
    <t>květen 2021</t>
  </si>
  <si>
    <t>Rozdíl 05.2021-05.2020</t>
  </si>
  <si>
    <t>Výsledky hospodaření obcí za leden až květen 2021</t>
  </si>
  <si>
    <t>Výsledky hospodaření krajů za leden až květen 2021</t>
  </si>
  <si>
    <t>Výsledky hospodaření územních rozpočtů za leden až květen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</si>
</sst>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</font>
  </fonts>
  <fills count="5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</fills>
  <borders count="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7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</cellStyleXfs>
  <cellXfs count="27">
    <xf numFmtId="0" fontId="0" fillId="0" borderId="0" xfId="0"/>
    <xf numFmtId="0" fontId="0" fillId="0" borderId="0" xfId="0" applyFont="1"/>
    <xf numFmtId="0" fontId="0" fillId="0" borderId="2" xfId="0" applyFont="1" applyBorder="1"/>
    <xf numFmtId="10" fontId="0" fillId="0" borderId="2" xfId="0" applyNumberFormat="1" applyFont="1" applyBorder="1"/>
    <xf numFmtId="0" fontId="0" fillId="0" borderId="2" xfId="0" applyFont="1" applyFill="1" applyBorder="1"/>
    <xf numFmtId="0" fontId="2" fillId="0" borderId="2" xfId="0" applyFont="1" applyBorder="1"/>
    <xf numFmtId="0" fontId="0" fillId="3" borderId="2" xfId="0" applyFont="1" applyFill="1" applyBorder="1"/>
    <xf numFmtId="164" fontId="0" fillId="0" borderId="2" xfId="0" applyNumberFormat="1" applyFont="1" applyBorder="1"/>
    <xf numFmtId="0" fontId="0" fillId="0" borderId="3" xfId="0" applyFont="1" applyBorder="1"/>
    <xf numFmtId="164" fontId="0" fillId="0" borderId="3" xfId="0" applyNumberFormat="1" applyFont="1" applyBorder="1"/>
    <xf numFmtId="164" fontId="2" fillId="0" borderId="2" xfId="0" applyNumberFormat="1" applyFont="1" applyBorder="1"/>
    <xf numFmtId="10" fontId="0" fillId="0" borderId="3" xfId="0" applyNumberFormat="1" applyFont="1" applyBorder="1"/>
    <xf numFmtId="10" fontId="2" fillId="0" borderId="2" xfId="0" applyNumberFormat="1" applyFont="1" applyBorder="1"/>
    <xf numFmtId="10" fontId="0" fillId="3" borderId="2" xfId="0" applyNumberFormat="1" applyFont="1" applyFill="1" applyBorder="1"/>
    <xf numFmtId="10" fontId="2" fillId="3" borderId="2" xfId="0" applyNumberFormat="1" applyFont="1" applyFill="1" applyBorder="1"/>
    <xf numFmtId="0" fontId="0" fillId="0" borderId="0" xfId="0" applyFont="1" applyAlignment="1">
      <alignment wrapText="1"/>
    </xf>
    <xf numFmtId="0" fontId="0" fillId="4" borderId="4" xfId="0" applyFont="1" applyFill="1" applyBorder="1"/>
    <xf numFmtId="49" fontId="2" fillId="4" borderId="5" xfId="0" applyNumberFormat="1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164" fontId="0" fillId="3" borderId="2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/>
    </xf>
    <xf numFmtId="0" fontId="6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/>
    </xf>
  </cellXfs>
  <cellStyles count="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stdDataEmph" xfId="21"/>
    <cellStyle name="SAPBEXstdData" xfId="2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I16" sqref="I16"/>
    </sheetView>
  </sheetViews>
  <sheetFormatPr defaultRowHeight="15"/>
  <cols>
    <col min="1" max="1" width="3.28571428571429" customWidth="1"/>
    <col min="2" max="2" width="20.7142857142857" bestFit="1" customWidth="1"/>
    <col min="3" max="4" width="11.5714285714286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1" t="s">
        <v>20</v>
      </c>
      <c r="C2" s="21"/>
      <c r="D2" s="21"/>
      <c r="E2" s="21"/>
      <c r="F2" s="22"/>
    </row>
    <row r="3" spans="2:6" ht="15.75" thickBot="1">
      <c r="B3" s="16" t="s">
        <v>11</v>
      </c>
      <c r="C3" s="17" t="s">
        <v>15</v>
      </c>
      <c r="D3" s="17" t="s">
        <v>16</v>
      </c>
      <c r="E3" s="18" t="s">
        <v>12</v>
      </c>
      <c r="F3" s="19" t="s">
        <v>17</v>
      </c>
    </row>
    <row r="4" spans="2:6" ht="15">
      <c r="B4" s="8" t="s">
        <v>0</v>
      </c>
      <c r="C4" s="9">
        <v>110020.52282569</v>
      </c>
      <c r="D4" s="9">
        <v>113322.15057533</v>
      </c>
      <c r="E4" s="11">
        <f>(D4/C4)-1</f>
        <v>0.030009198873476528</v>
      </c>
      <c r="F4" s="9">
        <f>D4-C4</f>
        <v>3301.6277496399998</v>
      </c>
    </row>
    <row r="5" spans="2:6" ht="15">
      <c r="B5" s="2" t="s">
        <v>1</v>
      </c>
      <c r="C5" s="7">
        <v>15905.988621369999</v>
      </c>
      <c r="D5" s="7">
        <v>17597.82790462</v>
      </c>
      <c r="E5" s="3">
        <f t="shared" si="0" ref="E5:E14">(D5/C5)-1</f>
        <v>0.10636492477914783</v>
      </c>
      <c r="F5" s="7">
        <f t="shared" si="1" ref="F5:F15">D5-C5</f>
        <v>1691.8392832500012</v>
      </c>
    </row>
    <row r="6" spans="2:6" ht="15">
      <c r="B6" s="2" t="s">
        <v>2</v>
      </c>
      <c r="C6" s="7">
        <v>2097.3080828799998</v>
      </c>
      <c r="D6" s="7">
        <v>3356.6360227199998</v>
      </c>
      <c r="E6" s="3">
        <f t="shared" si="0"/>
        <v>0.60044966694197122</v>
      </c>
      <c r="F6" s="7">
        <f t="shared" si="1"/>
        <v>1259.32793984</v>
      </c>
    </row>
    <row r="7" spans="2:6" ht="15">
      <c r="B7" s="4" t="s">
        <v>3</v>
      </c>
      <c r="C7" s="7">
        <v>111976.55687968001</v>
      </c>
      <c r="D7" s="7">
        <v>127663.12362922</v>
      </c>
      <c r="E7" s="3">
        <f t="shared" si="0"/>
        <v>0.14008795400268803</v>
      </c>
      <c r="F7" s="7">
        <f t="shared" si="1"/>
        <v>15686.566749539998</v>
      </c>
    </row>
    <row r="8" spans="2:6" ht="15">
      <c r="B8" s="2" t="s">
        <v>4</v>
      </c>
      <c r="C8" s="7">
        <v>102041.85893945</v>
      </c>
      <c r="D8" s="7">
        <v>117323.15434402</v>
      </c>
      <c r="E8" s="3">
        <f t="shared" si="0"/>
        <v>0.14975516482542406</v>
      </c>
      <c r="F8" s="7">
        <f t="shared" si="1"/>
        <v>15281.295404570003</v>
      </c>
    </row>
    <row r="9" spans="2:6" ht="15">
      <c r="B9" s="2" t="s">
        <v>5</v>
      </c>
      <c r="C9" s="7">
        <v>9934.6979402300003</v>
      </c>
      <c r="D9" s="7">
        <v>10339.969285200001</v>
      </c>
      <c r="E9" s="13">
        <f t="shared" si="0"/>
        <v>0.040793524615265531</v>
      </c>
      <c r="F9" s="20">
        <f t="shared" si="1"/>
        <v>405.27134497000043</v>
      </c>
    </row>
    <row r="10" spans="2:6" ht="15">
      <c r="B10" s="5" t="s">
        <v>6</v>
      </c>
      <c r="C10" s="10">
        <v>240010.21415366</v>
      </c>
      <c r="D10" s="10">
        <v>261970.37602982999</v>
      </c>
      <c r="E10" s="14">
        <f t="shared" si="0"/>
        <v>0.091496780474978445</v>
      </c>
      <c r="F10" s="20">
        <f t="shared" si="1"/>
        <v>21960.161876169994</v>
      </c>
    </row>
    <row r="11" spans="2:6" ht="15">
      <c r="B11" s="6" t="s">
        <v>7</v>
      </c>
      <c r="C11" s="7">
        <v>203812.1149166</v>
      </c>
      <c r="D11" s="7">
        <v>220018.2823962</v>
      </c>
      <c r="E11" s="13">
        <f t="shared" si="0"/>
        <v>0.079515231399426733</v>
      </c>
      <c r="F11" s="20">
        <f>D11-C11</f>
        <v>16206.167479600001</v>
      </c>
    </row>
    <row r="12" spans="2:6" ht="15">
      <c r="B12" s="2" t="s">
        <v>8</v>
      </c>
      <c r="C12" s="7">
        <v>32958.663647900001</v>
      </c>
      <c r="D12" s="7">
        <v>32024.54875939</v>
      </c>
      <c r="E12" s="13">
        <f t="shared" si="0"/>
        <v>-0.028342013453252379</v>
      </c>
      <c r="F12" s="20">
        <f t="shared" si="1"/>
        <v>-934.11488851000104</v>
      </c>
    </row>
    <row r="13" spans="2:6" ht="15">
      <c r="B13" s="5" t="s">
        <v>9</v>
      </c>
      <c r="C13" s="10">
        <v>236770.77856450001</v>
      </c>
      <c r="D13" s="10">
        <v>252042.83115559001</v>
      </c>
      <c r="E13" s="12">
        <f t="shared" si="0"/>
        <v>0.06450142489576538</v>
      </c>
      <c r="F13" s="7">
        <f t="shared" si="1"/>
        <v>15272.052591090003</v>
      </c>
    </row>
    <row r="14" spans="2:6" ht="15">
      <c r="B14" s="5" t="s">
        <v>10</v>
      </c>
      <c r="C14" s="10">
        <v>3239.4355891599998</v>
      </c>
      <c r="D14" s="10">
        <v>9927.5448742400004</v>
      </c>
      <c r="E14" s="12">
        <f t="shared" si="0"/>
        <v>2.0645909143741479</v>
      </c>
      <c r="F14" s="7">
        <f t="shared" si="1"/>
        <v>6688.1092850800005</v>
      </c>
    </row>
    <row r="15" spans="2:6" ht="17.25">
      <c r="B15" s="5" t="s">
        <v>14</v>
      </c>
      <c r="C15" s="10">
        <f>(C4+C5+C8)-C11</f>
        <v>24156.255469909986</v>
      </c>
      <c r="D15" s="10">
        <f>(D4+D5+D8)-D11</f>
        <v>28224.850427769998</v>
      </c>
      <c r="E15" s="12">
        <f>(D15/C15)-1</f>
        <v>0.16842821367442573</v>
      </c>
      <c r="F15" s="7">
        <f t="shared" si="1"/>
        <v>4068.5949578600121</v>
      </c>
    </row>
    <row r="16" spans="2:15" s="1" customFormat="1" ht="15" customHeight="1">
      <c r="B16" s="23" t="s">
        <v>13</v>
      </c>
      <c r="C16" s="23"/>
      <c r="D16" s="23"/>
      <c r="E16" s="23"/>
      <c r="F16" s="24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5"/>
      <c r="C17" s="25"/>
      <c r="D17" s="25"/>
      <c r="E17" s="25"/>
      <c r="F17" s="26"/>
      <c r="G17"/>
      <c r="H17"/>
      <c r="I17"/>
      <c r="J17"/>
      <c r="K17"/>
      <c r="L17"/>
      <c r="M17"/>
    </row>
    <row r="18" spans="2:5" s="1" customFormat="1" ht="15" customHeight="1">
      <c r="B18" s="15"/>
      <c r="C18" s="15"/>
      <c r="D18" s="15"/>
      <c r="E18" s="15"/>
    </row>
    <row r="20" spans="2:6" ht="16.5" thickBot="1">
      <c r="B20" s="21" t="s">
        <v>18</v>
      </c>
      <c r="C20" s="21"/>
      <c r="D20" s="21"/>
      <c r="E20" s="21"/>
      <c r="F20" s="22"/>
    </row>
    <row r="21" spans="2:6" ht="15.75" thickBot="1">
      <c r="B21" s="16" t="s">
        <v>11</v>
      </c>
      <c r="C21" s="17" t="s">
        <v>15</v>
      </c>
      <c r="D21" s="17" t="s">
        <v>16</v>
      </c>
      <c r="E21" s="18" t="s">
        <v>12</v>
      </c>
      <c r="F21" s="19" t="s">
        <v>17</v>
      </c>
    </row>
    <row r="22" spans="2:6" ht="15">
      <c r="B22" s="8" t="s">
        <v>0</v>
      </c>
      <c r="C22" s="9">
        <v>83655.972099129998</v>
      </c>
      <c r="D22" s="9">
        <v>85968.890887779999</v>
      </c>
      <c r="E22" s="11">
        <f>(D22/C22)-1</f>
        <v>0.027647981735353655</v>
      </c>
      <c r="F22" s="9">
        <f>D22-C22</f>
        <v>2312.9187886500004</v>
      </c>
    </row>
    <row r="23" spans="2:6" ht="15">
      <c r="B23" s="2" t="s">
        <v>1</v>
      </c>
      <c r="C23" s="7">
        <v>12971.9519853</v>
      </c>
      <c r="D23" s="7">
        <v>13908.811436370001</v>
      </c>
      <c r="E23" s="3">
        <f t="shared" si="2" ref="E23:E31">(D23/C23)-1</f>
        <v>0.07222193330129989</v>
      </c>
      <c r="F23" s="7">
        <f t="shared" si="3" ref="F23:F33">D23-C23</f>
        <v>936.85945107000043</v>
      </c>
    </row>
    <row r="24" spans="2:6" ht="15">
      <c r="B24" s="2" t="s">
        <v>2</v>
      </c>
      <c r="C24" s="7">
        <v>1993.3937692300001</v>
      </c>
      <c r="D24" s="7">
        <v>3169.1346427899998</v>
      </c>
      <c r="E24" s="3">
        <f t="shared" si="2"/>
        <v>0.58981867592280079</v>
      </c>
      <c r="F24" s="7">
        <f t="shared" si="3"/>
        <v>1175.7408735599997</v>
      </c>
    </row>
    <row r="25" spans="2:6" ht="15">
      <c r="B25" s="4" t="s">
        <v>3</v>
      </c>
      <c r="C25" s="7">
        <v>29021.608216069999</v>
      </c>
      <c r="D25" s="7">
        <v>33096.379364289998</v>
      </c>
      <c r="E25" s="3">
        <f t="shared" si="2"/>
        <v>0.14040473284191379</v>
      </c>
      <c r="F25" s="7">
        <f t="shared" si="3"/>
        <v>4074.7711482199993</v>
      </c>
    </row>
    <row r="26" spans="2:6" ht="15">
      <c r="B26" s="2" t="s">
        <v>4</v>
      </c>
      <c r="C26" s="7">
        <v>22920.33662953</v>
      </c>
      <c r="D26" s="7">
        <v>27082.670937179999</v>
      </c>
      <c r="E26" s="3">
        <f t="shared" si="2"/>
        <v>0.18160005129625145</v>
      </c>
      <c r="F26" s="7">
        <f t="shared" si="3"/>
        <v>4162.3343076499987</v>
      </c>
    </row>
    <row r="27" spans="2:6" ht="15">
      <c r="B27" s="2" t="s">
        <v>5</v>
      </c>
      <c r="C27" s="7">
        <v>6101.2715865399996</v>
      </c>
      <c r="D27" s="7">
        <v>6013.7084271100002</v>
      </c>
      <c r="E27" s="13">
        <f t="shared" si="2"/>
        <v>-0.014351624606118496</v>
      </c>
      <c r="F27" s="7">
        <f t="shared" si="3"/>
        <v>-87.563159429999359</v>
      </c>
    </row>
    <row r="28" spans="2:6" ht="15">
      <c r="B28" s="5" t="s">
        <v>6</v>
      </c>
      <c r="C28" s="10">
        <v>127644.51546973</v>
      </c>
      <c r="D28" s="10">
        <v>136140.4902568</v>
      </c>
      <c r="E28" s="12">
        <f t="shared" si="2"/>
        <v>0.066559654018857994</v>
      </c>
      <c r="F28" s="7">
        <f t="shared" si="3"/>
        <v>8495.9747870699939</v>
      </c>
    </row>
    <row r="29" spans="2:6" ht="15">
      <c r="B29" s="6" t="s">
        <v>7</v>
      </c>
      <c r="C29" s="7">
        <v>100456.77084524999</v>
      </c>
      <c r="D29" s="7">
        <v>104455.53911436</v>
      </c>
      <c r="E29" s="13">
        <f t="shared" si="2"/>
        <v>0.039805861122790498</v>
      </c>
      <c r="F29" s="20">
        <f t="shared" si="3"/>
        <v>3998.7682691100053</v>
      </c>
    </row>
    <row r="30" spans="2:6" ht="15">
      <c r="B30" s="2" t="s">
        <v>8</v>
      </c>
      <c r="C30" s="7">
        <v>24920.263703780001</v>
      </c>
      <c r="D30" s="7">
        <v>23637.340341899999</v>
      </c>
      <c r="E30" s="13">
        <f t="shared" si="2"/>
        <v>-0.051481131063849994</v>
      </c>
      <c r="F30" s="20">
        <f t="shared" si="3"/>
        <v>-1282.9233618800026</v>
      </c>
    </row>
    <row r="31" spans="2:6" ht="15">
      <c r="B31" s="5" t="s">
        <v>9</v>
      </c>
      <c r="C31" s="10">
        <v>125377.03454903</v>
      </c>
      <c r="D31" s="10">
        <v>128092.87945625999</v>
      </c>
      <c r="E31" s="14">
        <f t="shared" si="2"/>
        <v>0.021661422420769849</v>
      </c>
      <c r="F31" s="20">
        <f t="shared" si="3"/>
        <v>2715.8449072299991</v>
      </c>
    </row>
    <row r="32" spans="2:6" s="1" customFormat="1" ht="15">
      <c r="B32" s="5" t="s">
        <v>10</v>
      </c>
      <c r="C32" s="10">
        <v>2267.4809206999998</v>
      </c>
      <c r="D32" s="10">
        <v>8047.6108005400001</v>
      </c>
      <c r="E32" s="12">
        <f>(D32/C32)-1</f>
        <v>2.5491415725145776</v>
      </c>
      <c r="F32" s="7">
        <f t="shared" si="3"/>
        <v>5780.1298798400003</v>
      </c>
    </row>
    <row r="33" spans="2:6" ht="17.25">
      <c r="B33" s="5" t="s">
        <v>14</v>
      </c>
      <c r="C33" s="10">
        <f>(C22+C23+C26)-C29</f>
        <v>19091.489868709992</v>
      </c>
      <c r="D33" s="10">
        <f>(D22+D23+D26)-D29</f>
        <v>22504.834146969995</v>
      </c>
      <c r="E33" s="12">
        <f>(D33/C33)-1</f>
        <v>0.17878878504156481</v>
      </c>
      <c r="F33" s="7">
        <f t="shared" si="3"/>
        <v>3413.3442782600032</v>
      </c>
    </row>
    <row r="34" spans="2:6" s="1" customFormat="1" ht="15" customHeight="1">
      <c r="B34" s="23" t="s">
        <v>13</v>
      </c>
      <c r="C34" s="23"/>
      <c r="D34" s="23"/>
      <c r="E34" s="23"/>
      <c r="F34" s="24"/>
    </row>
    <row r="35" spans="2:6" s="1" customFormat="1" ht="21" customHeight="1">
      <c r="B35" s="25"/>
      <c r="C35" s="25"/>
      <c r="D35" s="25"/>
      <c r="E35" s="25"/>
      <c r="F35" s="26"/>
    </row>
    <row r="38" spans="2:6" ht="16.5" thickBot="1">
      <c r="B38" s="21" t="s">
        <v>19</v>
      </c>
      <c r="C38" s="21"/>
      <c r="D38" s="21"/>
      <c r="E38" s="21"/>
      <c r="F38" s="22"/>
    </row>
    <row r="39" spans="2:6" ht="15.75" thickBot="1">
      <c r="B39" s="16" t="s">
        <v>11</v>
      </c>
      <c r="C39" s="17" t="s">
        <v>15</v>
      </c>
      <c r="D39" s="17" t="s">
        <v>16</v>
      </c>
      <c r="E39" s="18" t="s">
        <v>12</v>
      </c>
      <c r="F39" s="19" t="s">
        <v>17</v>
      </c>
    </row>
    <row r="40" spans="2:6" ht="15">
      <c r="B40" s="8" t="s">
        <v>0</v>
      </c>
      <c r="C40" s="9">
        <v>26364.543126559998</v>
      </c>
      <c r="D40" s="9">
        <v>27353.249087550001</v>
      </c>
      <c r="E40" s="11">
        <f>(D40/C40)-1</f>
        <v>0.037501350061096561</v>
      </c>
      <c r="F40" s="9">
        <f>D40-C40</f>
        <v>988.7059609900025</v>
      </c>
    </row>
    <row r="41" spans="2:6" ht="15">
      <c r="B41" s="2" t="s">
        <v>1</v>
      </c>
      <c r="C41" s="7">
        <v>2466.05648281</v>
      </c>
      <c r="D41" s="7">
        <v>2965.0201877300001</v>
      </c>
      <c r="E41" s="3">
        <f t="shared" si="4" ref="E41:E49">(D41/C41)-1</f>
        <v>0.20233263447049898</v>
      </c>
      <c r="F41" s="7">
        <f t="shared" si="5" ref="F41:F51">D41-C41</f>
        <v>498.96370492000005</v>
      </c>
    </row>
    <row r="42" spans="2:6" ht="15">
      <c r="B42" s="2" t="s">
        <v>2</v>
      </c>
      <c r="C42" s="7">
        <v>94.406891520000002</v>
      </c>
      <c r="D42" s="7">
        <v>166.54157165999999</v>
      </c>
      <c r="E42" s="13">
        <f t="shared" si="4"/>
        <v>0.76408278017202091</v>
      </c>
      <c r="F42" s="20">
        <f t="shared" si="5"/>
        <v>72.134680139999986</v>
      </c>
    </row>
    <row r="43" spans="2:6" ht="15">
      <c r="B43" s="4" t="s">
        <v>3</v>
      </c>
      <c r="C43" s="7">
        <v>85642.590715779996</v>
      </c>
      <c r="D43" s="7">
        <v>97619.375130440007</v>
      </c>
      <c r="E43" s="3">
        <f t="shared" si="4"/>
        <v>0.13984612462748913</v>
      </c>
      <c r="F43" s="7">
        <f t="shared" si="5"/>
        <v>11976.784414660011</v>
      </c>
    </row>
    <row r="44" spans="2:6" ht="15">
      <c r="B44" s="2" t="s">
        <v>4</v>
      </c>
      <c r="C44" s="7">
        <v>81574.623717509996</v>
      </c>
      <c r="D44" s="7">
        <v>93166.182515270004</v>
      </c>
      <c r="E44" s="3">
        <f t="shared" si="4"/>
        <v>0.1420976067005979</v>
      </c>
      <c r="F44" s="7">
        <f t="shared" si="5"/>
        <v>11591.558797760008</v>
      </c>
    </row>
    <row r="45" spans="2:6" ht="15">
      <c r="B45" s="2" t="s">
        <v>5</v>
      </c>
      <c r="C45" s="7">
        <v>4067.9669982700002</v>
      </c>
      <c r="D45" s="7">
        <v>4453.19261517</v>
      </c>
      <c r="E45" s="13">
        <f t="shared" si="4"/>
        <v>0.094697330893742881</v>
      </c>
      <c r="F45" s="20">
        <f t="shared" si="5"/>
        <v>385.22561689999975</v>
      </c>
    </row>
    <row r="46" spans="2:6" ht="15">
      <c r="B46" s="5" t="s">
        <v>6</v>
      </c>
      <c r="C46" s="10">
        <v>114567.59721666999</v>
      </c>
      <c r="D46" s="10">
        <v>128104.18597738</v>
      </c>
      <c r="E46" s="12">
        <f t="shared" si="4"/>
        <v>0.11815372836273808</v>
      </c>
      <c r="F46" s="7">
        <f t="shared" si="5"/>
        <v>13536.588760710001</v>
      </c>
    </row>
    <row r="47" spans="2:6" ht="15">
      <c r="B47" s="6" t="s">
        <v>7</v>
      </c>
      <c r="C47" s="7">
        <v>105971.61052538001</v>
      </c>
      <c r="D47" s="7">
        <v>118500.72827456</v>
      </c>
      <c r="E47" s="13">
        <f t="shared" si="4"/>
        <v>0.11823088926424585</v>
      </c>
      <c r="F47" s="7">
        <f t="shared" si="5"/>
        <v>12529.11774917999</v>
      </c>
    </row>
    <row r="48" spans="2:6" ht="15">
      <c r="B48" s="2" t="s">
        <v>8</v>
      </c>
      <c r="C48" s="7">
        <v>7932.9116448300001</v>
      </c>
      <c r="D48" s="7">
        <v>8259.9005080400002</v>
      </c>
      <c r="E48" s="13">
        <f t="shared" si="4"/>
        <v>0.041219274567756425</v>
      </c>
      <c r="F48" s="7">
        <f t="shared" si="5"/>
        <v>326.98886321000009</v>
      </c>
    </row>
    <row r="49" spans="2:6" ht="15">
      <c r="B49" s="5" t="s">
        <v>9</v>
      </c>
      <c r="C49" s="10">
        <v>113904.52217021</v>
      </c>
      <c r="D49" s="10">
        <v>126760.6287826</v>
      </c>
      <c r="E49" s="14">
        <f t="shared" si="4"/>
        <v>0.11286739426533776</v>
      </c>
      <c r="F49" s="7">
        <f t="shared" si="5"/>
        <v>12856.106612390009</v>
      </c>
    </row>
    <row r="50" spans="2:6" s="1" customFormat="1" ht="15">
      <c r="B50" s="5" t="s">
        <v>10</v>
      </c>
      <c r="C50" s="10">
        <v>663.07504645999995</v>
      </c>
      <c r="D50" s="10">
        <v>1343.5571947799999</v>
      </c>
      <c r="E50" s="12">
        <f>(D50/C50)-1</f>
        <v>1.0262520840633838</v>
      </c>
      <c r="F50" s="7">
        <f t="shared" si="5"/>
        <v>680.48214831999996</v>
      </c>
    </row>
    <row r="51" spans="2:6" ht="17.25">
      <c r="B51" s="5" t="s">
        <v>14</v>
      </c>
      <c r="C51" s="10">
        <f>(C40+C41+C44)-C47</f>
        <v>4433.6128014999849</v>
      </c>
      <c r="D51" s="10">
        <f>(D40+D41+D44)-D47</f>
        <v>4983.723515990001</v>
      </c>
      <c r="E51" s="12">
        <f>(D51/C51)-1</f>
        <v>0.12407730199261024</v>
      </c>
      <c r="F51" s="7">
        <f t="shared" si="5"/>
        <v>550.11071449001611</v>
      </c>
    </row>
    <row r="52" spans="2:6" ht="15">
      <c r="B52" s="23" t="s">
        <v>13</v>
      </c>
      <c r="C52" s="23"/>
      <c r="D52" s="23"/>
      <c r="E52" s="23"/>
      <c r="F52" s="24"/>
    </row>
    <row r="53" spans="2:6" ht="21" customHeight="1">
      <c r="B53" s="25"/>
      <c r="C53" s="25"/>
      <c r="D53" s="25"/>
      <c r="E53" s="25"/>
      <c r="F53" s="26"/>
    </row>
  </sheetData>
  <mergeCells count="6">
    <mergeCell ref="B2:F2"/>
    <mergeCell ref="B20:F20"/>
    <mergeCell ref="B38:F38"/>
    <mergeCell ref="B52:F53"/>
    <mergeCell ref="B34:F35"/>
    <mergeCell ref="B16:F17"/>
  </mergeCells>
  <conditionalFormatting sqref="E4:F15">
    <cfRule type="cellIs" priority="3" dxfId="0" operator="lessThan">
      <formula>0</formula>
    </cfRule>
  </conditionalFormatting>
  <conditionalFormatting sqref="E22:F33">
    <cfRule type="cellIs" priority="2" dxfId="0" operator="lessThan">
      <formula>0</formula>
    </cfRule>
  </conditionalFormatting>
  <conditionalFormatting sqref="E40:F51">
    <cfRule type="cellIs" priority="1" dxfId="0" operator="lessThan">
      <formula>0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Měsíční zpráva - tabulky hospodaření.xlsx</vt:lpwstr>
  </property>
</Properties>
</file>