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<sst xmlns="http://schemas.openxmlformats.org/spreadsheetml/2006/main" count="57" uniqueCount="21">
  <si>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</si>
  <si>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</si>
  <si>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</si>
  <si>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</si>
  <si>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</si>
  <si>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</si>
  <si>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</si>
  <si>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</si>
  <si>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</si>
  <si>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</si>
  <si>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</si>
  <si>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</si>
  <si>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</si>
  <si>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</si>
  <si>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</si>
  <si>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srpen 2020</t>
  </si>
  <si>
    <t>srpen 2021</t>
  </si>
  <si>
    <t>Rozdíl 08.2021-08.2020</t>
  </si>
  <si>
    <t>Výsledky hospodaření územních rozpočtů za leden až srpen 2021</t>
  </si>
  <si>
    <t>Výsledky hospodaření krajů za leden až srpen 2021</t>
  </si>
  <si>
    <t>Výsledky hospodaření obcí za leden až srpen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</si>
</sst>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8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68" fontId="2" fillId="0" borderId="6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49" fontId="2" fillId="45" borderId="9" xfId="0" applyNumberFormat="1" applyFont="1" applyFill="1" applyBorder="1"/>
    <xf numFmtId="0" fontId="2" fillId="45" borderId="9" xfId="0" applyFont="1" applyFill="1" applyBorder="1"/>
    <xf numFmtId="0" fontId="2" fillId="45" borderId="10" xfId="0" applyFont="1" applyFill="1" applyBorder="1"/>
    <xf numFmtId="168" fontId="0" fillId="44" borderId="6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7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G42" sqref="G42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18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15</v>
      </c>
      <c r="D3" s="17" t="s">
        <v>16</v>
      </c>
      <c r="E3" s="18" t="s">
        <v>12</v>
      </c>
      <c r="F3" s="19" t="s">
        <v>17</v>
      </c>
    </row>
    <row r="4" spans="2:6" ht="15">
      <c r="B4" s="8" t="s">
        <v>0</v>
      </c>
      <c r="C4" s="9">
        <v>189960.64772532001</v>
      </c>
      <c r="D4" s="9">
        <v>216145.19157631</v>
      </c>
      <c r="E4" s="11">
        <f>(D4/C4)-1</f>
        <v>0.13784193813053536</v>
      </c>
      <c r="F4" s="9">
        <f>D4-C4</f>
        <v>26184.543850989983</v>
      </c>
    </row>
    <row r="5" spans="2:6" ht="15">
      <c r="B5" s="2" t="s">
        <v>1</v>
      </c>
      <c r="C5" s="7">
        <v>28252.074430680001</v>
      </c>
      <c r="D5" s="7">
        <v>30731.16809906</v>
      </c>
      <c r="E5" s="3">
        <f t="shared" si="0" ref="E5:E14">(D5/C5)-1</f>
        <v>0.087749084565905688</v>
      </c>
      <c r="F5" s="7">
        <f t="shared" si="1" ref="F5:F15">D5-C5</f>
        <v>2479.0936683799991</v>
      </c>
    </row>
    <row r="6" spans="2:6" ht="15">
      <c r="B6" s="2" t="s">
        <v>2</v>
      </c>
      <c r="C6" s="7">
        <v>3951.4267218999998</v>
      </c>
      <c r="D6" s="7">
        <v>5986.87354108</v>
      </c>
      <c r="E6" s="3">
        <f t="shared" si="0"/>
        <v>0.51511693432120076</v>
      </c>
      <c r="F6" s="7">
        <f t="shared" si="1"/>
        <v>2035.4468191800001</v>
      </c>
    </row>
    <row r="7" spans="2:6" ht="15">
      <c r="B7" s="4" t="s">
        <v>3</v>
      </c>
      <c r="C7" s="7">
        <v>181207.50539151</v>
      </c>
      <c r="D7" s="7">
        <v>190186.68298988999</v>
      </c>
      <c r="E7" s="3">
        <f t="shared" si="0"/>
        <v>0.049551907792008576</v>
      </c>
      <c r="F7" s="7">
        <f t="shared" si="1"/>
        <v>8979.1775983799889</v>
      </c>
    </row>
    <row r="8" spans="2:6" ht="15">
      <c r="B8" s="2" t="s">
        <v>4</v>
      </c>
      <c r="C8" s="7">
        <v>162059.36616030001</v>
      </c>
      <c r="D8" s="7">
        <v>171233.79471022999</v>
      </c>
      <c r="E8" s="3">
        <f t="shared" si="0"/>
        <v>0.056611529264252169</v>
      </c>
      <c r="F8" s="7">
        <f t="shared" si="1"/>
        <v>9174.4285499299876</v>
      </c>
    </row>
    <row r="9" spans="2:6" ht="15">
      <c r="B9" s="2" t="s">
        <v>5</v>
      </c>
      <c r="C9" s="7">
        <v>19148.13923121</v>
      </c>
      <c r="D9" s="7">
        <v>18952.888279660001</v>
      </c>
      <c r="E9" s="13">
        <f t="shared" si="0"/>
        <v>-0.010196862953229191</v>
      </c>
      <c r="F9" s="20">
        <f t="shared" si="1"/>
        <v>-195.25095154999872</v>
      </c>
    </row>
    <row r="10" spans="2:6" ht="15">
      <c r="B10" s="5" t="s">
        <v>6</v>
      </c>
      <c r="C10" s="10">
        <v>403395.52827071003</v>
      </c>
      <c r="D10" s="10">
        <v>443047.36151536001</v>
      </c>
      <c r="E10" s="14">
        <f t="shared" si="0"/>
        <v>0.098295173014512294</v>
      </c>
      <c r="F10" s="20">
        <f t="shared" si="1"/>
        <v>39651.833244649984</v>
      </c>
    </row>
    <row r="11" spans="2:6" ht="15">
      <c r="B11" s="6" t="s">
        <v>7</v>
      </c>
      <c r="C11" s="7">
        <v>314211.27231589</v>
      </c>
      <c r="D11" s="7">
        <v>337525.31409408001</v>
      </c>
      <c r="E11" s="13">
        <f t="shared" si="0"/>
        <v>0.07419861676621009</v>
      </c>
      <c r="F11" s="20">
        <f>D11-C11</f>
        <v>23314.041778190003</v>
      </c>
    </row>
    <row r="12" spans="2:6" ht="15">
      <c r="B12" s="2" t="s">
        <v>8</v>
      </c>
      <c r="C12" s="7">
        <v>69347.339108019994</v>
      </c>
      <c r="D12" s="7">
        <v>66109.058103210002</v>
      </c>
      <c r="E12" s="13">
        <f t="shared" si="0"/>
        <v>-0.04669654303196602</v>
      </c>
      <c r="F12" s="20">
        <f t="shared" si="1"/>
        <v>-3238.2810048099927</v>
      </c>
    </row>
    <row r="13" spans="2:6" ht="15">
      <c r="B13" s="5" t="s">
        <v>9</v>
      </c>
      <c r="C13" s="10">
        <v>383558.61142391001</v>
      </c>
      <c r="D13" s="10">
        <v>403634.37219729001</v>
      </c>
      <c r="E13" s="12">
        <f t="shared" si="0"/>
        <v>0.052340790104676405</v>
      </c>
      <c r="F13" s="7">
        <f t="shared" si="1"/>
        <v>20075.760773379996</v>
      </c>
    </row>
    <row r="14" spans="2:6" ht="15">
      <c r="B14" s="5" t="s">
        <v>10</v>
      </c>
      <c r="C14" s="10">
        <f>SUM(C10-C13)</f>
        <v>19836.916846800013</v>
      </c>
      <c r="D14" s="10">
        <f>SUM(D10-D13)</f>
        <v>39412.989318070002</v>
      </c>
      <c r="E14" s="12">
        <f t="shared" si="0"/>
        <v>0.98685055860522475</v>
      </c>
      <c r="F14" s="7">
        <f t="shared" si="1"/>
        <v>19576.072471269988</v>
      </c>
    </row>
    <row r="15" spans="2:6" ht="17.25">
      <c r="B15" s="5" t="s">
        <v>14</v>
      </c>
      <c r="C15" s="10">
        <f>(C4+C5+C8)-C11</f>
        <v>66060.816000410006</v>
      </c>
      <c r="D15" s="10">
        <f>(D4+D5+D8)-D11</f>
        <v>80584.840291519999</v>
      </c>
      <c r="E15" s="12">
        <f>(D15/C15)-1</f>
        <v>0.2198583845985167</v>
      </c>
      <c r="F15" s="7">
        <f t="shared" si="1"/>
        <v>14524.024291109992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20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15</v>
      </c>
      <c r="D21" s="17" t="s">
        <v>16</v>
      </c>
      <c r="E21" s="18" t="s">
        <v>12</v>
      </c>
      <c r="F21" s="19" t="s">
        <v>17</v>
      </c>
    </row>
    <row r="22" spans="2:6" ht="15">
      <c r="B22" s="8" t="s">
        <v>0</v>
      </c>
      <c r="C22" s="9">
        <v>146318.92590820999</v>
      </c>
      <c r="D22" s="9">
        <v>165465.48119557</v>
      </c>
      <c r="E22" s="11">
        <f>(D22/C22)-1</f>
        <v>0.13085494694904454</v>
      </c>
      <c r="F22" s="9">
        <f>D22-C22</f>
        <v>19146.55528736001</v>
      </c>
    </row>
    <row r="23" spans="2:6" ht="15">
      <c r="B23" s="2" t="s">
        <v>1</v>
      </c>
      <c r="C23" s="7">
        <v>23273.197893460001</v>
      </c>
      <c r="D23" s="7">
        <v>25143.233381739999</v>
      </c>
      <c r="E23" s="3">
        <f t="shared" si="2" ref="E23:E31">(D23/C23)-1</f>
        <v>0.080351462520992678</v>
      </c>
      <c r="F23" s="7">
        <f t="shared" si="3" ref="F23:F33">D23-C23</f>
        <v>1870.0354882799984</v>
      </c>
    </row>
    <row r="24" spans="2:6" ht="15">
      <c r="B24" s="2" t="s">
        <v>2</v>
      </c>
      <c r="C24" s="7">
        <v>3795.0967104400002</v>
      </c>
      <c r="D24" s="7">
        <v>5664.63374647</v>
      </c>
      <c r="E24" s="3">
        <f t="shared" si="2"/>
        <v>0.49261907631683188</v>
      </c>
      <c r="F24" s="7">
        <f t="shared" si="3"/>
        <v>1869.5370360299999</v>
      </c>
    </row>
    <row r="25" spans="2:6" ht="15">
      <c r="B25" s="4" t="s">
        <v>3</v>
      </c>
      <c r="C25" s="7">
        <v>62857.323192819997</v>
      </c>
      <c r="D25" s="7">
        <v>55653.42116944</v>
      </c>
      <c r="E25" s="3">
        <f t="shared" si="2"/>
        <v>-0.11460720338474228</v>
      </c>
      <c r="F25" s="7">
        <f t="shared" si="3"/>
        <v>-7203.9020233799965</v>
      </c>
    </row>
    <row r="26" spans="2:6" ht="15">
      <c r="B26" s="2" t="s">
        <v>4</v>
      </c>
      <c r="C26" s="7">
        <v>51149.811007379998</v>
      </c>
      <c r="D26" s="7">
        <v>44388.275973249998</v>
      </c>
      <c r="E26" s="3">
        <f t="shared" si="2"/>
        <v>-0.13219081167581304</v>
      </c>
      <c r="F26" s="7">
        <f t="shared" si="3"/>
        <v>-6761.53503413</v>
      </c>
    </row>
    <row r="27" spans="2:6" ht="15">
      <c r="B27" s="2" t="s">
        <v>5</v>
      </c>
      <c r="C27" s="7">
        <v>11707.51218544</v>
      </c>
      <c r="D27" s="7">
        <v>11265.14519619</v>
      </c>
      <c r="E27" s="13">
        <f t="shared" si="2"/>
        <v>-0.037784883948286496</v>
      </c>
      <c r="F27" s="7">
        <f t="shared" si="3"/>
        <v>-442.36698925000019</v>
      </c>
    </row>
    <row r="28" spans="2:6" ht="15">
      <c r="B28" s="5" t="s">
        <v>6</v>
      </c>
      <c r="C28" s="10">
        <v>236239.56077839</v>
      </c>
      <c r="D28" s="10">
        <v>251926.80847260999</v>
      </c>
      <c r="E28" s="12">
        <f t="shared" si="2"/>
        <v>0.066403982645970805</v>
      </c>
      <c r="F28" s="7">
        <f t="shared" si="3"/>
        <v>15687.247694219986</v>
      </c>
    </row>
    <row r="29" spans="2:6" ht="15">
      <c r="B29" s="6" t="s">
        <v>7</v>
      </c>
      <c r="C29" s="7">
        <v>163780.24465015999</v>
      </c>
      <c r="D29" s="7">
        <v>170743.55089983001</v>
      </c>
      <c r="E29" s="13">
        <f t="shared" si="2"/>
        <v>0.042516154891231617</v>
      </c>
      <c r="F29" s="20">
        <f t="shared" si="3"/>
        <v>6963.3062496700149</v>
      </c>
    </row>
    <row r="30" spans="2:6" ht="15">
      <c r="B30" s="2" t="s">
        <v>8</v>
      </c>
      <c r="C30" s="7">
        <v>49891.233495499997</v>
      </c>
      <c r="D30" s="7">
        <v>48427.027830530002</v>
      </c>
      <c r="E30" s="13">
        <f t="shared" si="2"/>
        <v>-0.029347954788531361</v>
      </c>
      <c r="F30" s="20">
        <f t="shared" si="3"/>
        <v>-1464.2056649699953</v>
      </c>
    </row>
    <row r="31" spans="2:6" ht="15">
      <c r="B31" s="5" t="s">
        <v>9</v>
      </c>
      <c r="C31" s="10">
        <v>213671.47814565999</v>
      </c>
      <c r="D31" s="10">
        <v>219170.57873035999</v>
      </c>
      <c r="E31" s="14">
        <f t="shared" si="2"/>
        <v>0.025736240664518073</v>
      </c>
      <c r="F31" s="20">
        <f t="shared" si="3"/>
        <v>5499.1005847000051</v>
      </c>
    </row>
    <row r="32" spans="2:6" s="1" customFormat="1" ht="15">
      <c r="B32" s="5" t="s">
        <v>10</v>
      </c>
      <c r="C32" s="10">
        <f>SUM(C28-C31)</f>
        <v>22568.082632730016</v>
      </c>
      <c r="D32" s="10">
        <f>SUM(D28-D31)</f>
        <v>32756.229742249998</v>
      </c>
      <c r="E32" s="12">
        <f>(D32/C32)-1</f>
        <v>0.45144052666416257</v>
      </c>
      <c r="F32" s="7">
        <f t="shared" si="3"/>
        <v>10188.147109519981</v>
      </c>
    </row>
    <row r="33" spans="2:6" ht="17.25">
      <c r="B33" s="5" t="s">
        <v>14</v>
      </c>
      <c r="C33" s="10">
        <f>(C22+C23+C26)-C29</f>
        <v>56961.690158889978</v>
      </c>
      <c r="D33" s="10">
        <f>(D22+D23+D26)-D29</f>
        <v>64253.439650729997</v>
      </c>
      <c r="E33" s="12">
        <f>(D33/C33)-1</f>
        <v>0.12801146650494877</v>
      </c>
      <c r="F33" s="7">
        <f t="shared" si="3"/>
        <v>7291.7494918400189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19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15</v>
      </c>
      <c r="D39" s="17" t="s">
        <v>16</v>
      </c>
      <c r="E39" s="18" t="s">
        <v>12</v>
      </c>
      <c r="F39" s="19" t="s">
        <v>17</v>
      </c>
    </row>
    <row r="40" spans="2:6" ht="15">
      <c r="B40" s="8" t="s">
        <v>0</v>
      </c>
      <c r="C40" s="9">
        <v>43641.702217110003</v>
      </c>
      <c r="D40" s="9">
        <v>50679.689380739997</v>
      </c>
      <c r="E40" s="11">
        <f>(D40/C40)-1</f>
        <v>0.16126747597096958</v>
      </c>
      <c r="F40" s="9">
        <f>D40-C40</f>
        <v>7037.987163629994</v>
      </c>
    </row>
    <row r="41" spans="2:6" ht="15">
      <c r="B41" s="2" t="s">
        <v>1</v>
      </c>
      <c r="C41" s="7">
        <v>4181.2879013800002</v>
      </c>
      <c r="D41" s="7">
        <v>4448.9470496000004</v>
      </c>
      <c r="E41" s="3">
        <f t="shared" si="4" ref="E41:E49">(D41/C41)-1</f>
        <v>0.064013565803890504</v>
      </c>
      <c r="F41" s="7">
        <f t="shared" si="5" ref="F41:F51">D41-C41</f>
        <v>267.65914822000013</v>
      </c>
    </row>
    <row r="42" spans="2:6" ht="15">
      <c r="B42" s="2" t="s">
        <v>2</v>
      </c>
      <c r="C42" s="7">
        <v>139.82517833</v>
      </c>
      <c r="D42" s="7">
        <v>289.90219625999998</v>
      </c>
      <c r="E42" s="13">
        <f t="shared" si="4"/>
        <v>1.0733189810479247</v>
      </c>
      <c r="F42" s="20">
        <f t="shared" si="5"/>
        <v>150.07701792999998</v>
      </c>
    </row>
    <row r="43" spans="2:6" ht="15">
      <c r="B43" s="4" t="s">
        <v>3</v>
      </c>
      <c r="C43" s="7">
        <v>123696.58168348001</v>
      </c>
      <c r="D43" s="7">
        <v>140415.85817661</v>
      </c>
      <c r="E43" s="3">
        <f t="shared" si="4"/>
        <v>0.13516360974236119</v>
      </c>
      <c r="F43" s="7">
        <f t="shared" si="5"/>
        <v>16719.27649312999</v>
      </c>
    </row>
    <row r="44" spans="2:6" ht="15">
      <c r="B44" s="2" t="s">
        <v>4</v>
      </c>
      <c r="C44" s="7">
        <v>115647.37148345</v>
      </c>
      <c r="D44" s="7">
        <v>132230.26150513001</v>
      </c>
      <c r="E44" s="3">
        <f t="shared" si="4"/>
        <v>0.14339184547789863</v>
      </c>
      <c r="F44" s="7">
        <f t="shared" si="5"/>
        <v>16582.89002168001</v>
      </c>
    </row>
    <row r="45" spans="2:6" ht="15">
      <c r="B45" s="2" t="s">
        <v>5</v>
      </c>
      <c r="C45" s="7">
        <v>8049.2102000300001</v>
      </c>
      <c r="D45" s="7">
        <v>8185.5966714799997</v>
      </c>
      <c r="E45" s="13">
        <f t="shared" si="4"/>
        <v>0.016944081227931118</v>
      </c>
      <c r="F45" s="20">
        <f t="shared" si="5"/>
        <v>136.38647144999959</v>
      </c>
    </row>
    <row r="46" spans="2:6" ht="15">
      <c r="B46" s="5" t="s">
        <v>6</v>
      </c>
      <c r="C46" s="10">
        <v>171659.39698029999</v>
      </c>
      <c r="D46" s="10">
        <v>195834.39680320999</v>
      </c>
      <c r="E46" s="12">
        <f t="shared" si="4"/>
        <v>0.14083120556274809</v>
      </c>
      <c r="F46" s="7">
        <f t="shared" si="5"/>
        <v>24174.999822910002</v>
      </c>
    </row>
    <row r="47" spans="2:6" ht="15">
      <c r="B47" s="6" t="s">
        <v>7</v>
      </c>
      <c r="C47" s="7">
        <v>155221.8540473</v>
      </c>
      <c r="D47" s="7">
        <v>172046.35784785001</v>
      </c>
      <c r="E47" s="13">
        <f t="shared" si="4"/>
        <v>0.10839004535677788</v>
      </c>
      <c r="F47" s="7">
        <f t="shared" si="5"/>
        <v>16824.50380055001</v>
      </c>
    </row>
    <row r="48" spans="2:6" ht="15">
      <c r="B48" s="2" t="s">
        <v>8</v>
      </c>
      <c r="C48" s="7">
        <v>19586.523263930001</v>
      </c>
      <c r="D48" s="7">
        <v>17781.984973840001</v>
      </c>
      <c r="E48" s="13">
        <f t="shared" si="4"/>
        <v>-0.092131628761965567</v>
      </c>
      <c r="F48" s="7">
        <f t="shared" si="5"/>
        <v>-1804.5382900900004</v>
      </c>
    </row>
    <row r="49" spans="2:6" ht="15">
      <c r="B49" s="5" t="s">
        <v>9</v>
      </c>
      <c r="C49" s="10">
        <v>174808.37731123</v>
      </c>
      <c r="D49" s="10">
        <v>189828.34282168999</v>
      </c>
      <c r="E49" s="14">
        <f t="shared" si="4"/>
        <v>0.085922458302546634</v>
      </c>
      <c r="F49" s="7">
        <f t="shared" si="5"/>
        <v>15019.965510459995</v>
      </c>
    </row>
    <row r="50" spans="2:6" s="1" customFormat="1" ht="15">
      <c r="B50" s="5" t="s">
        <v>10</v>
      </c>
      <c r="C50" s="10">
        <f>SUM(C46-C49)</f>
        <v>-3148.9803309300041</v>
      </c>
      <c r="D50" s="10">
        <f>SUM(D46-D49)</f>
        <v>6006.0539815200027</v>
      </c>
      <c r="E50" s="12">
        <f>(D50/C50)-1</f>
        <v>-2.9073012055766654</v>
      </c>
      <c r="F50" s="7">
        <f t="shared" si="5"/>
        <v>9155.0343124500068</v>
      </c>
    </row>
    <row r="51" spans="2:6" ht="17.25">
      <c r="B51" s="5" t="s">
        <v>14</v>
      </c>
      <c r="C51" s="10">
        <f>(C40+C41+C44)-C47</f>
        <v>8248.5075546400039</v>
      </c>
      <c r="D51" s="10">
        <f>(D40+D41+D44)-D47</f>
        <v>15312.54008762</v>
      </c>
      <c r="E51" s="12">
        <f>(D51/C51)-1</f>
        <v>0.85640129274129007</v>
      </c>
      <c r="F51" s="7">
        <f t="shared" si="5"/>
        <v>7064.0325329799962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