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<sst xmlns="http://schemas.openxmlformats.org/spreadsheetml/2006/main" count="57" uniqueCount="21">
  <si>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</si>
  <si>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</si>
  <si>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</si>
  <si>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</si>
  <si>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</si>
  <si>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</si>
  <si>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</si>
  <si>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</si>
  <si>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</si>
  <si>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</si>
  <si>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</si>
  <si>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</si>
  <si>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</si>
  <si>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</si>
  <si>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</si>
  <si>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za leden až říjen 2021</t>
  </si>
  <si>
    <t>Výsledky hospodaření obcí za leden až říjen 2021</t>
  </si>
  <si>
    <t>říjen 2020</t>
  </si>
  <si>
    <t>říjen 2021</t>
  </si>
  <si>
    <t>Rozdíl 10.2021-10.2020</t>
  </si>
  <si>
    <t>Výsledky hospodaření krajů za leden až říjen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</si>
</sst>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8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68" fontId="2" fillId="0" borderId="6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49" fontId="2" fillId="45" borderId="9" xfId="0" applyNumberFormat="1" applyFont="1" applyFill="1" applyBorder="1"/>
    <xf numFmtId="0" fontId="2" fillId="45" borderId="9" xfId="0" applyFont="1" applyFill="1" applyBorder="1"/>
    <xf numFmtId="0" fontId="2" fillId="45" borderId="10" xfId="0" applyFont="1" applyFill="1" applyBorder="1"/>
    <xf numFmtId="168" fontId="0" fillId="44" borderId="6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7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J14" sqref="J14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15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17</v>
      </c>
      <c r="D3" s="17" t="s">
        <v>18</v>
      </c>
      <c r="E3" s="18" t="s">
        <v>12</v>
      </c>
      <c r="F3" s="19" t="s">
        <v>19</v>
      </c>
    </row>
    <row r="4" spans="2:6" ht="15">
      <c r="B4" s="8" t="s">
        <v>0</v>
      </c>
      <c r="C4" s="9">
        <v>240616.31932516</v>
      </c>
      <c r="D4" s="9">
        <v>268226.82311797002</v>
      </c>
      <c r="E4" s="11">
        <f>(D4/C4)-1</f>
        <v>0.11474909046172477</v>
      </c>
      <c r="F4" s="9">
        <f>D4-C4</f>
        <v>27610.503792810021</v>
      </c>
    </row>
    <row r="5" spans="2:6" ht="15">
      <c r="B5" s="2" t="s">
        <v>1</v>
      </c>
      <c r="C5" s="7">
        <v>35372.740052369998</v>
      </c>
      <c r="D5" s="7">
        <v>38483.221541649997</v>
      </c>
      <c r="E5" s="3">
        <f t="shared" si="0" ref="E5:E14">(D5/C5)-1</f>
        <v>0.087934423080453294</v>
      </c>
      <c r="F5" s="7">
        <f t="shared" si="1" ref="F5:F15">D5-C5</f>
        <v>3110.4814892799986</v>
      </c>
    </row>
    <row r="6" spans="2:6" ht="15">
      <c r="B6" s="2" t="s">
        <v>2</v>
      </c>
      <c r="C6" s="7">
        <v>5398.7761829299998</v>
      </c>
      <c r="D6" s="7">
        <v>7747.02154393</v>
      </c>
      <c r="E6" s="3">
        <f t="shared" si="0"/>
        <v>0.43495882797007734</v>
      </c>
      <c r="F6" s="7">
        <f t="shared" si="1"/>
        <v>2348.2453610000002</v>
      </c>
    </row>
    <row r="7" spans="2:6" ht="15">
      <c r="B7" s="4" t="s">
        <v>3</v>
      </c>
      <c r="C7" s="7">
        <v>224611.66022026999</v>
      </c>
      <c r="D7" s="7">
        <v>233633.22220371</v>
      </c>
      <c r="E7" s="3">
        <f t="shared" si="0"/>
        <v>0.040165154269341308</v>
      </c>
      <c r="F7" s="7">
        <f t="shared" si="1"/>
        <v>9021.5619834400131</v>
      </c>
    </row>
    <row r="8" spans="2:6" ht="15">
      <c r="B8" s="2" t="s">
        <v>4</v>
      </c>
      <c r="C8" s="7">
        <v>197925.61213724001</v>
      </c>
      <c r="D8" s="7">
        <v>208370.73897139999</v>
      </c>
      <c r="E8" s="3">
        <f t="shared" si="0"/>
        <v>0.052772992445855982</v>
      </c>
      <c r="F8" s="7">
        <f t="shared" si="1"/>
        <v>10445.126834159979</v>
      </c>
    </row>
    <row r="9" spans="2:6" ht="15">
      <c r="B9" s="2" t="s">
        <v>5</v>
      </c>
      <c r="C9" s="7">
        <v>26686.04808303</v>
      </c>
      <c r="D9" s="7">
        <v>25262.483232310002</v>
      </c>
      <c r="E9" s="13">
        <f t="shared" si="0"/>
        <v>-0.053344910654839928</v>
      </c>
      <c r="F9" s="20">
        <f t="shared" si="1"/>
        <v>-1423.5648507199985</v>
      </c>
    </row>
    <row r="10" spans="2:6" ht="15">
      <c r="B10" s="5" t="s">
        <v>6</v>
      </c>
      <c r="C10" s="10">
        <v>505778.61595895002</v>
      </c>
      <c r="D10" s="10">
        <v>548115.69659332</v>
      </c>
      <c r="E10" s="14">
        <f t="shared" si="0"/>
        <v>0.083706743026490837</v>
      </c>
      <c r="F10" s="20">
        <f t="shared" si="1"/>
        <v>42337.080634369981</v>
      </c>
    </row>
    <row r="11" spans="2:6" ht="15">
      <c r="B11" s="6" t="s">
        <v>7</v>
      </c>
      <c r="C11" s="7">
        <v>393396.77364602999</v>
      </c>
      <c r="D11" s="7">
        <v>416785.51365081</v>
      </c>
      <c r="E11" s="13">
        <f t="shared" si="0"/>
        <v>0.059453309156583645</v>
      </c>
      <c r="F11" s="20">
        <f>D11-C11</f>
        <v>23388.740004780004</v>
      </c>
    </row>
    <row r="12" spans="2:6" ht="15">
      <c r="B12" s="2" t="s">
        <v>8</v>
      </c>
      <c r="C12" s="7">
        <v>97060.625183850003</v>
      </c>
      <c r="D12" s="7">
        <v>91648.500425909995</v>
      </c>
      <c r="E12" s="13">
        <f t="shared" si="0"/>
        <v>-0.055760250335174399</v>
      </c>
      <c r="F12" s="20">
        <f t="shared" si="1"/>
        <v>-5412.1247579400078</v>
      </c>
    </row>
    <row r="13" spans="2:6" ht="15">
      <c r="B13" s="5" t="s">
        <v>9</v>
      </c>
      <c r="C13" s="10">
        <v>490457.39882988</v>
      </c>
      <c r="D13" s="10">
        <v>508434.01407671999</v>
      </c>
      <c r="E13" s="12">
        <f t="shared" si="0"/>
        <v>0.036652755753564081</v>
      </c>
      <c r="F13" s="7">
        <f t="shared" si="1"/>
        <v>17976.615246839996</v>
      </c>
    </row>
    <row r="14" spans="2:6" ht="15">
      <c r="B14" s="5" t="s">
        <v>10</v>
      </c>
      <c r="C14" s="10">
        <f>SUM(C10-C13)</f>
        <v>15321.217129070021</v>
      </c>
      <c r="D14" s="10">
        <f>SUM(D10-D13)</f>
        <v>39681.682516600005</v>
      </c>
      <c r="E14" s="12">
        <f t="shared" si="0"/>
        <v>1.5899823873202061</v>
      </c>
      <c r="F14" s="7">
        <f t="shared" si="1"/>
        <v>24360.465387529985</v>
      </c>
    </row>
    <row r="15" spans="2:6" ht="17.25">
      <c r="B15" s="5" t="s">
        <v>14</v>
      </c>
      <c r="C15" s="10">
        <f>(C4+C5+C8)-C11</f>
        <v>80517.897868740023</v>
      </c>
      <c r="D15" s="10">
        <f>(D4+D5+D8)-D11</f>
        <v>98295.269980209996</v>
      </c>
      <c r="E15" s="12">
        <f>(D15/C15)-1</f>
        <v>0.22078783204760977</v>
      </c>
      <c r="F15" s="7">
        <f t="shared" si="1"/>
        <v>17777.372111469973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16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17</v>
      </c>
      <c r="D21" s="17" t="s">
        <v>18</v>
      </c>
      <c r="E21" s="18" t="s">
        <v>12</v>
      </c>
      <c r="F21" s="19" t="s">
        <v>19</v>
      </c>
    </row>
    <row r="22" spans="2:6" ht="15">
      <c r="B22" s="8" t="s">
        <v>0</v>
      </c>
      <c r="C22" s="9">
        <v>184248.29140506001</v>
      </c>
      <c r="D22" s="9">
        <v>204398.11470010001</v>
      </c>
      <c r="E22" s="11">
        <f>(D22/C22)-1</f>
        <v>0.10936233460500144</v>
      </c>
      <c r="F22" s="9">
        <f>D22-C22</f>
        <v>20149.823295039998</v>
      </c>
    </row>
    <row r="23" spans="2:6" ht="15">
      <c r="B23" s="2" t="s">
        <v>1</v>
      </c>
      <c r="C23" s="7">
        <v>29375.1022863</v>
      </c>
      <c r="D23" s="7">
        <v>31198.446344150001</v>
      </c>
      <c r="E23" s="3">
        <f t="shared" si="2" ref="E23:E31">(D23/C23)-1</f>
        <v>0.062071070938887418</v>
      </c>
      <c r="F23" s="7">
        <f t="shared" si="3" ref="F23:F33">D23-C23</f>
        <v>1823.3440578500013</v>
      </c>
    </row>
    <row r="24" spans="2:6" ht="15">
      <c r="B24" s="2" t="s">
        <v>2</v>
      </c>
      <c r="C24" s="7">
        <v>5199.46415892</v>
      </c>
      <c r="D24" s="7">
        <v>7320.1236192400002</v>
      </c>
      <c r="E24" s="3">
        <f t="shared" si="2"/>
        <v>0.40786115559271208</v>
      </c>
      <c r="F24" s="7">
        <f t="shared" si="3"/>
        <v>2120.6594603200001</v>
      </c>
    </row>
    <row r="25" spans="2:6" ht="15">
      <c r="B25" s="4" t="s">
        <v>3</v>
      </c>
      <c r="C25" s="7">
        <v>75836.138058869998</v>
      </c>
      <c r="D25" s="7">
        <v>68989.056853539994</v>
      </c>
      <c r="E25" s="3">
        <f t="shared" si="2"/>
        <v>-0.090287841398447255</v>
      </c>
      <c r="F25" s="7">
        <f t="shared" si="3"/>
        <v>-6847.0812053300033</v>
      </c>
    </row>
    <row r="26" spans="2:6" ht="15">
      <c r="B26" s="2" t="s">
        <v>4</v>
      </c>
      <c r="C26" s="7">
        <v>59423.835632720002</v>
      </c>
      <c r="D26" s="7">
        <v>53565.637591849998</v>
      </c>
      <c r="E26" s="3">
        <f t="shared" si="2"/>
        <v>-0.09858330379542779</v>
      </c>
      <c r="F26" s="7">
        <f t="shared" si="3"/>
        <v>-5858.1980408700038</v>
      </c>
    </row>
    <row r="27" spans="2:6" ht="15">
      <c r="B27" s="2" t="s">
        <v>5</v>
      </c>
      <c r="C27" s="7">
        <v>16412.30242615</v>
      </c>
      <c r="D27" s="7">
        <v>15423.41926169</v>
      </c>
      <c r="E27" s="13">
        <f t="shared" si="2"/>
        <v>-0.060252555600266988</v>
      </c>
      <c r="F27" s="7">
        <f t="shared" si="3"/>
        <v>-988.88316445999953</v>
      </c>
    </row>
    <row r="28" spans="2:6" ht="15">
      <c r="B28" s="5" t="s">
        <v>6</v>
      </c>
      <c r="C28" s="10">
        <v>294658.98990915</v>
      </c>
      <c r="D28" s="10">
        <v>311905.68151703</v>
      </c>
      <c r="E28" s="12">
        <f t="shared" si="2"/>
        <v>0.058531021277163697</v>
      </c>
      <c r="F28" s="7">
        <f t="shared" si="3"/>
        <v>17246.691607879999</v>
      </c>
    </row>
    <row r="29" spans="2:6" ht="15">
      <c r="B29" s="6" t="s">
        <v>7</v>
      </c>
      <c r="C29" s="7">
        <v>205751.09538099999</v>
      </c>
      <c r="D29" s="7">
        <v>212546.72983619</v>
      </c>
      <c r="E29" s="13">
        <f t="shared" si="2"/>
        <v>0.033028424187031336</v>
      </c>
      <c r="F29" s="20">
        <f t="shared" si="3"/>
        <v>6795.6344551900111</v>
      </c>
    </row>
    <row r="30" spans="2:6" ht="15">
      <c r="B30" s="2" t="s">
        <v>8</v>
      </c>
      <c r="C30" s="7">
        <v>69081.986406840006</v>
      </c>
      <c r="D30" s="7">
        <v>67110.791830040005</v>
      </c>
      <c r="E30" s="13">
        <f t="shared" si="2"/>
        <v>-0.028534132837338744</v>
      </c>
      <c r="F30" s="20">
        <f t="shared" si="3"/>
        <v>-1971.1945768000005</v>
      </c>
    </row>
    <row r="31" spans="2:6" ht="15">
      <c r="B31" s="5" t="s">
        <v>9</v>
      </c>
      <c r="C31" s="10">
        <v>274833.08178784</v>
      </c>
      <c r="D31" s="10">
        <v>279657.52166622999</v>
      </c>
      <c r="E31" s="14">
        <f t="shared" si="2"/>
        <v>0.017554072628397366</v>
      </c>
      <c r="F31" s="20">
        <f t="shared" si="3"/>
        <v>4824.439878389996</v>
      </c>
    </row>
    <row r="32" spans="2:6" s="1" customFormat="1" ht="15">
      <c r="B32" s="5" t="s">
        <v>10</v>
      </c>
      <c r="C32" s="10">
        <f>SUM(C28-C31)</f>
        <v>19825.90812131</v>
      </c>
      <c r="D32" s="10">
        <f>SUM(D28-D31)</f>
        <v>32248.159850800002</v>
      </c>
      <c r="E32" s="12">
        <f>(D32/C32)-1</f>
        <v>0.6265665942503722</v>
      </c>
      <c r="F32" s="7">
        <f t="shared" si="3"/>
        <v>12422.251729490003</v>
      </c>
    </row>
    <row r="33" spans="2:6" ht="17.25">
      <c r="B33" s="5" t="s">
        <v>14</v>
      </c>
      <c r="C33" s="10">
        <f>(C22+C23+C26)-C29</f>
        <v>67296.133943080058</v>
      </c>
      <c r="D33" s="10">
        <f>(D22+D23+D26)-D29</f>
        <v>76615.468799909984</v>
      </c>
      <c r="E33" s="12">
        <f>(D33/C33)-1</f>
        <v>0.1384824701031464</v>
      </c>
      <c r="F33" s="7">
        <f t="shared" si="3"/>
        <v>9319.3348568299261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20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17</v>
      </c>
      <c r="D39" s="17" t="s">
        <v>18</v>
      </c>
      <c r="E39" s="18" t="s">
        <v>12</v>
      </c>
      <c r="F39" s="19" t="s">
        <v>19</v>
      </c>
    </row>
    <row r="40" spans="2:6" ht="15">
      <c r="B40" s="8" t="s">
        <v>0</v>
      </c>
      <c r="C40" s="9">
        <v>56368.008320100002</v>
      </c>
      <c r="D40" s="9">
        <v>63828.675817869997</v>
      </c>
      <c r="E40" s="11">
        <f>(D40/C40)-1</f>
        <v>0.13235641492604655</v>
      </c>
      <c r="F40" s="9">
        <f>D40-C40</f>
        <v>7460.667497769995</v>
      </c>
    </row>
    <row r="41" spans="2:6" ht="15">
      <c r="B41" s="2" t="s">
        <v>1</v>
      </c>
      <c r="C41" s="7">
        <v>4982.7011420199997</v>
      </c>
      <c r="D41" s="7">
        <v>5887.21706997</v>
      </c>
      <c r="E41" s="3">
        <f t="shared" si="4" ref="E41:E49">(D41/C41)-1</f>
        <v>0.18153124222563899</v>
      </c>
      <c r="F41" s="7">
        <f t="shared" si="5" ref="F41:F51">D41-C41</f>
        <v>904.51592795000033</v>
      </c>
    </row>
    <row r="42" spans="2:6" ht="15">
      <c r="B42" s="2" t="s">
        <v>2</v>
      </c>
      <c r="C42" s="7">
        <v>172.77933433999999</v>
      </c>
      <c r="D42" s="7">
        <v>394.71465433999998</v>
      </c>
      <c r="E42" s="13">
        <f t="shared" si="4"/>
        <v>1.2845015339813122</v>
      </c>
      <c r="F42" s="20">
        <f t="shared" si="5"/>
        <v>221.93531999999999</v>
      </c>
    </row>
    <row r="43" spans="2:6" ht="15">
      <c r="B43" s="4" t="s">
        <v>3</v>
      </c>
      <c r="C43" s="7">
        <v>154703.82083556001</v>
      </c>
      <c r="D43" s="7">
        <v>170990.67194671</v>
      </c>
      <c r="E43" s="3">
        <f t="shared" si="4"/>
        <v>0.10527762677860331</v>
      </c>
      <c r="F43" s="7">
        <f t="shared" si="5"/>
        <v>16286.851111149997</v>
      </c>
    </row>
    <row r="44" spans="2:6" ht="15">
      <c r="B44" s="2" t="s">
        <v>4</v>
      </c>
      <c r="C44" s="7">
        <v>143580.36190352999</v>
      </c>
      <c r="D44" s="7">
        <v>160486.23605544999</v>
      </c>
      <c r="E44" s="3">
        <f t="shared" si="4"/>
        <v>0.11774503092058541</v>
      </c>
      <c r="F44" s="7">
        <f t="shared" si="5"/>
        <v>16905.874151919998</v>
      </c>
    </row>
    <row r="45" spans="2:6" ht="15">
      <c r="B45" s="2" t="s">
        <v>5</v>
      </c>
      <c r="C45" s="7">
        <v>11123.45893203</v>
      </c>
      <c r="D45" s="7">
        <v>10504.43589126</v>
      </c>
      <c r="E45" s="13">
        <f t="shared" si="4"/>
        <v>-0.055650229353346514</v>
      </c>
      <c r="F45" s="20">
        <f t="shared" si="5"/>
        <v>-619.02304077000008</v>
      </c>
    </row>
    <row r="46" spans="2:6" ht="15">
      <c r="B46" s="5" t="s">
        <v>6</v>
      </c>
      <c r="C46" s="10">
        <v>216227.30963202001</v>
      </c>
      <c r="D46" s="10">
        <v>241101.27948889</v>
      </c>
      <c r="E46" s="12">
        <f t="shared" si="4"/>
        <v>0.11503620841974582</v>
      </c>
      <c r="F46" s="7">
        <f t="shared" si="5"/>
        <v>24873.969856869982</v>
      </c>
    </row>
    <row r="47" spans="2:6" ht="15">
      <c r="B47" s="6" t="s">
        <v>7</v>
      </c>
      <c r="C47" s="7">
        <v>192720.58497246</v>
      </c>
      <c r="D47" s="7">
        <v>209527.60359369</v>
      </c>
      <c r="E47" s="13">
        <f t="shared" si="4"/>
        <v>0.087209254909805134</v>
      </c>
      <c r="F47" s="7">
        <f t="shared" si="5"/>
        <v>16807.018621230003</v>
      </c>
    </row>
    <row r="48" spans="2:6" ht="15">
      <c r="B48" s="2" t="s">
        <v>8</v>
      </c>
      <c r="C48" s="7">
        <v>28171.500530990001</v>
      </c>
      <c r="D48" s="7">
        <v>24529.25025818</v>
      </c>
      <c r="E48" s="13">
        <f t="shared" si="4"/>
        <v>-0.12928847253994691</v>
      </c>
      <c r="F48" s="7">
        <f t="shared" si="5"/>
        <v>-3642.2502728100008</v>
      </c>
    </row>
    <row r="49" spans="2:6" ht="15">
      <c r="B49" s="5" t="s">
        <v>9</v>
      </c>
      <c r="C49" s="10">
        <v>220892.08550345001</v>
      </c>
      <c r="D49" s="10">
        <v>234056.85385186999</v>
      </c>
      <c r="E49" s="14">
        <f t="shared" si="4"/>
        <v>0.059598189398299528</v>
      </c>
      <c r="F49" s="7">
        <f t="shared" si="5"/>
        <v>13164.768348419981</v>
      </c>
    </row>
    <row r="50" spans="2:6" s="1" customFormat="1" ht="15">
      <c r="B50" s="5" t="s">
        <v>10</v>
      </c>
      <c r="C50" s="10">
        <f>SUM(C46-C49)</f>
        <v>-4664.7758714299998</v>
      </c>
      <c r="D50" s="10">
        <f>SUM(D46-D49)</f>
        <v>7044.4256370200019</v>
      </c>
      <c r="E50" s="12">
        <f>(D50/C50)-1</f>
        <v>-2.5101316400139315</v>
      </c>
      <c r="F50" s="7">
        <f t="shared" si="5"/>
        <v>11709.201508450002</v>
      </c>
    </row>
    <row r="51" spans="2:6" ht="17.25">
      <c r="B51" s="5" t="s">
        <v>14</v>
      </c>
      <c r="C51" s="10">
        <f>(C40+C41+C44)-C47</f>
        <v>12210.486393189989</v>
      </c>
      <c r="D51" s="10">
        <f>(D40+D41+D44)-D47</f>
        <v>20674.525349599979</v>
      </c>
      <c r="E51" s="12">
        <f>(D51/C51)-1</f>
        <v>0.69317787054990188</v>
      </c>
      <c r="F51" s="7">
        <f t="shared" si="5"/>
        <v>8464.0389564099896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