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7880" windowHeight="8055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<sst xmlns="http://schemas.openxmlformats.org/spreadsheetml/2006/main" count="57" uniqueCount="21">
  <si>
    <t>Daňové příjmy</t>
  </si>
  <si>
    <t>Nedaňové příjmy</t>
  </si>
  <si>
    <t>Kapitálové příjmy</t>
  </si>
  <si>
    <t>Transfery</t>
  </si>
  <si>
    <t>Neinvestiční transfery</t>
  </si>
  <si>
    <t>Investiční transfery</t>
  </si>
  <si>
    <t>Příjmy celkem</t>
  </si>
  <si>
    <t>Běžné výdaje</t>
  </si>
  <si>
    <t>Kapitálové výdaje</t>
  </si>
  <si>
    <t>Výdaje celkem</t>
  </si>
  <si>
    <t>Saldo</t>
  </si>
  <si>
    <t>v mil. Kč</t>
  </si>
  <si>
    <t>Meziroční % změna</t>
  </si>
  <si>
    <t>1) Provozní saldo vyjadřuje volné peněžní prostředky, které z běžných příjmů mohou být využity na investice, případně splácení dluhů atd. Provozní saldo = (daňové příjmy + nedaňové příjmy + neinvestiční transfery) - běžné výdaje.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</si>
  <si>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</si>
  <si>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Rozdíl 2022-2021</t>
  </si>
  <si>
    <t>duben 2021</t>
  </si>
  <si>
    <t>duben 2022</t>
  </si>
  <si>
    <t>Výsledky hospodaření územních rozpočtů v dubnu 2022</t>
  </si>
  <si>
    <t>Výsledky hospodaření obcí v dubnu 2022</t>
  </si>
  <si>
    <t>Výsledky hospodaření krajů v dubnu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</si>
</sst>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č&quot;* #,##0_);_(&quot;Kč&quot;* \(#,##0\);_(&quot;Kč&quot;* &quot;-&quot;_);_(@_)"/>
    <numFmt numFmtId="165" formatCode="_(* #,##0_);_(* \(#,##0\);_(* &quot;-&quot;_);_(@_)"/>
    <numFmt numFmtId="166" formatCode="_(&quot;Kč&quot;* #,##0.00_);_(&quot;Kč&quot;* \(#,##0.00\);_(&quot;Kč&quot;* &quot;-&quot;??_);_(@_)"/>
    <numFmt numFmtId="167" formatCode="_(* #,##0.00_);_(* \(#,##0.00\);_(* &quot;-&quot;??_);_(@_)"/>
    <numFmt numFmtId="168" formatCode="#,##0.0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</fonts>
  <fills count="46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0003623962"/>
        <bgColor indexed="64"/>
      </patternFill>
    </fill>
  </fills>
  <borders count="1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</borders>
  <cellStyleXfs count="9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7" fillId="0" borderId="1" applyNumberFormat="0" applyProtection="0">
      <alignment horizontal="right" vertical="center"/>
    </xf>
    <xf numFmtId="0" fontId="3" fillId="0" borderId="1" applyNumberFormat="0" applyProtection="0">
      <alignment horizontal="right" vertical="center"/>
    </xf>
    <xf numFmtId="0" fontId="3" fillId="0" borderId="0">
      <alignment/>
      <protection/>
    </xf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3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3" fillId="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7" fillId="21" borderId="1" applyNumberFormat="0" applyProtection="0">
      <alignment vertical="center"/>
    </xf>
    <xf numFmtId="0" fontId="7" fillId="21" borderId="1" applyNumberFormat="0" applyProtection="0">
      <alignment vertical="center"/>
    </xf>
    <xf numFmtId="0" fontId="7" fillId="21" borderId="1" applyNumberFormat="0" applyProtection="0">
      <alignment horizontal="left" vertical="center" indent="1"/>
    </xf>
    <xf numFmtId="0" fontId="9" fillId="21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7" fillId="0" borderId="0">
      <alignment/>
      <protection/>
    </xf>
    <xf numFmtId="0" fontId="3" fillId="0" borderId="0">
      <alignment horizontal="left"/>
      <protection/>
    </xf>
    <xf numFmtId="0" fontId="12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7" fillId="33" borderId="5" applyBorder="0">
      <alignment/>
      <protection/>
    </xf>
    <xf numFmtId="0" fontId="8" fillId="41" borderId="2" applyNumberFormat="0" applyProtection="0">
      <alignment vertical="center"/>
    </xf>
    <xf numFmtId="0" fontId="17" fillId="41" borderId="6" applyNumberFormat="0" applyProtection="0">
      <alignment vertical="center"/>
    </xf>
    <xf numFmtId="0" fontId="8" fillId="37" borderId="2" applyNumberFormat="0" applyProtection="0">
      <alignment horizontal="left" vertical="center" indent="1"/>
    </xf>
    <xf numFmtId="0" fontId="8" fillId="41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8" fillId="36" borderId="2" applyNumberFormat="0" applyProtection="0">
      <alignment horizontal="left" vertical="top" indent="1"/>
    </xf>
    <xf numFmtId="0" fontId="10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11" fillId="40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</cellStyleXfs>
  <cellXfs count="29">
    <xf numFmtId="0" fontId="0" fillId="0" borderId="0" xfId="0"/>
    <xf numFmtId="0" fontId="0" fillId="0" borderId="0" xfId="0" applyFont="1"/>
    <xf numFmtId="0" fontId="0" fillId="0" borderId="6" xfId="0" applyFont="1" applyBorder="1"/>
    <xf numFmtId="10" fontId="0" fillId="0" borderId="6" xfId="0" applyNumberFormat="1" applyFont="1" applyBorder="1"/>
    <xf numFmtId="0" fontId="0" fillId="0" borderId="6" xfId="0" applyFont="1" applyFill="1" applyBorder="1"/>
    <xf numFmtId="0" fontId="2" fillId="0" borderId="6" xfId="0" applyFont="1" applyBorder="1"/>
    <xf numFmtId="0" fontId="0" fillId="44" borderId="6" xfId="0" applyFont="1" applyFill="1" applyBorder="1"/>
    <xf numFmtId="168" fontId="0" fillId="0" borderId="6" xfId="0" applyNumberFormat="1" applyFont="1" applyBorder="1"/>
    <xf numFmtId="0" fontId="0" fillId="0" borderId="7" xfId="0" applyFont="1" applyBorder="1"/>
    <xf numFmtId="168" fontId="0" fillId="0" borderId="7" xfId="0" applyNumberFormat="1" applyFont="1" applyBorder="1"/>
    <xf numFmtId="10" fontId="0" fillId="0" borderId="7" xfId="0" applyNumberFormat="1" applyFont="1" applyBorder="1"/>
    <xf numFmtId="10" fontId="2" fillId="0" borderId="6" xfId="0" applyNumberFormat="1" applyFont="1" applyBorder="1"/>
    <xf numFmtId="10" fontId="0" fillId="44" borderId="6" xfId="0" applyNumberFormat="1" applyFont="1" applyFill="1" applyBorder="1"/>
    <xf numFmtId="10" fontId="2" fillId="44" borderId="6" xfId="0" applyNumberFormat="1" applyFont="1" applyFill="1" applyBorder="1"/>
    <xf numFmtId="0" fontId="0" fillId="0" borderId="0" xfId="0" applyFont="1" applyAlignment="1">
      <alignment wrapText="1"/>
    </xf>
    <xf numFmtId="0" fontId="0" fillId="45" borderId="8" xfId="0" applyFont="1" applyFill="1" applyBorder="1"/>
    <xf numFmtId="0" fontId="2" fillId="45" borderId="9" xfId="0" applyFont="1" applyFill="1" applyBorder="1"/>
    <xf numFmtId="168" fontId="0" fillId="44" borderId="6" xfId="0" applyNumberFormat="1" applyFont="1" applyFill="1" applyBorder="1"/>
    <xf numFmtId="49" fontId="2" fillId="45" borderId="9" xfId="0" applyNumberFormat="1" applyFont="1" applyFill="1" applyBorder="1" applyAlignment="1">
      <alignment horizontal="center"/>
    </xf>
    <xf numFmtId="0" fontId="2" fillId="45" borderId="10" xfId="0" applyFont="1" applyFill="1" applyBorder="1" applyAlignment="1">
      <alignment horizontal="center"/>
    </xf>
    <xf numFmtId="4" fontId="0" fillId="0" borderId="7" xfId="0" applyNumberFormat="1" applyFont="1" applyBorder="1"/>
    <xf numFmtId="4" fontId="0" fillId="0" borderId="6" xfId="0" applyNumberFormat="1" applyFont="1" applyBorder="1"/>
    <xf numFmtId="4" fontId="2" fillId="0" borderId="6" xfId="0" applyNumberFormat="1" applyFont="1" applyBorder="1"/>
    <xf numFmtId="0" fontId="4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/>
    </xf>
    <xf numFmtId="0" fontId="6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/>
    </xf>
  </cellXfs>
  <cellStyles count="8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stdDataEmph" xfId="21"/>
    <cellStyle name="SAPBEXstdData" xfId="22"/>
    <cellStyle name="Normální 2" xfId="23"/>
    <cellStyle name="Accent1 - 20%" xfId="24"/>
    <cellStyle name="Accent1 - 40%" xfId="25"/>
    <cellStyle name="Accent1 - 60%" xfId="26"/>
    <cellStyle name="Accent2 - 20%" xfId="27"/>
    <cellStyle name="Accent2 - 40%" xfId="28"/>
    <cellStyle name="Accent2 - 60%" xfId="29"/>
    <cellStyle name="Accent3 - 20%" xfId="30"/>
    <cellStyle name="Accent3 - 40%" xfId="31"/>
    <cellStyle name="Accent3 - 60%" xfId="32"/>
    <cellStyle name="Accent4 - 20%" xfId="33"/>
    <cellStyle name="Accent4 - 40%" xfId="34"/>
    <cellStyle name="Accent4 - 60%" xfId="35"/>
    <cellStyle name="Accent5 - 20%" xfId="36"/>
    <cellStyle name="Accent5 - 40%" xfId="37"/>
    <cellStyle name="Accent5 - 60%" xfId="38"/>
    <cellStyle name="Accent6 - 20%" xfId="39"/>
    <cellStyle name="Accent6 - 40%" xfId="40"/>
    <cellStyle name="Accent6 - 60%" xfId="41"/>
    <cellStyle name="Emphasis 1" xfId="42"/>
    <cellStyle name="Emphasis 2" xfId="43"/>
    <cellStyle name="Emphasis 3" xfId="44"/>
    <cellStyle name="SAPBEXaggData" xfId="45"/>
    <cellStyle name="SAPBEXaggDataEmph" xfId="46"/>
    <cellStyle name="SAPBEXaggItem" xfId="47"/>
    <cellStyle name="SAPBEXaggItemX" xfId="48"/>
    <cellStyle name="SAPBEXexcBad7" xfId="49"/>
    <cellStyle name="SAPBEXexcBad8" xfId="50"/>
    <cellStyle name="SAPBEXexcBad9" xfId="51"/>
    <cellStyle name="SAPBEXexcCritical4" xfId="52"/>
    <cellStyle name="SAPBEXexcCritical5" xfId="53"/>
    <cellStyle name="SAPBEXexcCritical6" xfId="54"/>
    <cellStyle name="SAPBEXexcGood1" xfId="55"/>
    <cellStyle name="SAPBEXexcGood2" xfId="56"/>
    <cellStyle name="SAPBEXexcGood3" xfId="57"/>
    <cellStyle name="SAPBEXfilterDrill" xfId="58"/>
    <cellStyle name="SAPBEXFilterInfo1" xfId="59"/>
    <cellStyle name="SAPBEXFilterInfo2" xfId="60"/>
    <cellStyle name="SAPBEXFilterInfoHlavicka" xfId="61"/>
    <cellStyle name="SAPBEXfilterItem" xfId="62"/>
    <cellStyle name="SAPBEXfilterText" xfId="63"/>
    <cellStyle name="SAPBEXformats" xfId="64"/>
    <cellStyle name="SAPBEXheaderItem" xfId="65"/>
    <cellStyle name="SAPBEXheaderText" xfId="66"/>
    <cellStyle name="SAPBEXHLevel0" xfId="67"/>
    <cellStyle name="SAPBEXHLevel0X" xfId="68"/>
    <cellStyle name="SAPBEXHLevel1" xfId="69"/>
    <cellStyle name="SAPBEXHLevel1X" xfId="70"/>
    <cellStyle name="SAPBEXHLevel2" xfId="71"/>
    <cellStyle name="SAPBEXHLevel2X" xfId="72"/>
    <cellStyle name="SAPBEXHLevel3" xfId="73"/>
    <cellStyle name="SAPBEXHLevel3X" xfId="74"/>
    <cellStyle name="SAPBEXchaText" xfId="75"/>
    <cellStyle name="SAPBEXinputData" xfId="76"/>
    <cellStyle name="SAPBEXItemHeader" xfId="77"/>
    <cellStyle name="SAPBEXresData" xfId="78"/>
    <cellStyle name="SAPBEXresDataEmph" xfId="79"/>
    <cellStyle name="SAPBEXresItem" xfId="80"/>
    <cellStyle name="SAPBEXresItemX" xfId="81"/>
    <cellStyle name="SAPBEXstdItem 2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3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3"/>
  <sheetViews>
    <sheetView tabSelected="1" workbookViewId="0" topLeftCell="A1">
      <selection pane="topLeft" activeCell="I38" sqref="I38"/>
    </sheetView>
  </sheetViews>
  <sheetFormatPr defaultRowHeight="15"/>
  <cols>
    <col min="1" max="1" width="3.28571428571429" customWidth="1"/>
    <col min="2" max="2" width="20.7142857142857" bestFit="1" customWidth="1"/>
    <col min="3" max="4" width="11.5714285714286" bestFit="1" customWidth="1"/>
    <col min="5" max="5" width="18.4285714285714" bestFit="1" customWidth="1"/>
    <col min="6" max="6" width="21" bestFit="1" customWidth="1"/>
  </cols>
  <sheetData>
    <row r="1" s="1" customFormat="1" ht="15"/>
    <row r="2" spans="2:6" ht="16.5" thickBot="1">
      <c r="B2" s="23" t="s">
        <v>18</v>
      </c>
      <c r="C2" s="23"/>
      <c r="D2" s="23"/>
      <c r="E2" s="23"/>
      <c r="F2" s="24"/>
    </row>
    <row r="3" spans="2:6" ht="15.75" thickBot="1">
      <c r="B3" s="15" t="s">
        <v>11</v>
      </c>
      <c r="C3" s="18" t="s">
        <v>16</v>
      </c>
      <c r="D3" s="18" t="s">
        <v>17</v>
      </c>
      <c r="E3" s="16" t="s">
        <v>12</v>
      </c>
      <c r="F3" s="19" t="s">
        <v>15</v>
      </c>
    </row>
    <row r="4" spans="2:6" ht="15">
      <c r="B4" s="8" t="s">
        <v>0</v>
      </c>
      <c r="C4" s="20">
        <v>91166.758422839994</v>
      </c>
      <c r="D4" s="20">
        <v>103790.48789349</v>
      </c>
      <c r="E4" s="10">
        <f>(D4/C4)-1</f>
        <v>0.13846855684064097</v>
      </c>
      <c r="F4" s="9">
        <f>D4-C4</f>
        <v>12623.729470650011</v>
      </c>
    </row>
    <row r="5" spans="2:6" ht="15">
      <c r="B5" s="2" t="s">
        <v>1</v>
      </c>
      <c r="C5" s="21">
        <v>14418.14614828</v>
      </c>
      <c r="D5" s="21">
        <v>16748.453732239999</v>
      </c>
      <c r="E5" s="3">
        <f t="shared" si="0" ref="E5:E14">(D5/C5)-1</f>
        <v>0.16162324615068435</v>
      </c>
      <c r="F5" s="7">
        <f t="shared" si="1" ref="F5:F15">D5-C5</f>
        <v>2330.3075839599987</v>
      </c>
    </row>
    <row r="6" spans="2:6" ht="15">
      <c r="B6" s="2" t="s">
        <v>2</v>
      </c>
      <c r="C6" s="21">
        <v>2531.9841533200001</v>
      </c>
      <c r="D6" s="21">
        <v>3393.2744654600001</v>
      </c>
      <c r="E6" s="3">
        <f t="shared" si="0"/>
        <v>0.34016417954695921</v>
      </c>
      <c r="F6" s="7">
        <f t="shared" si="1"/>
        <v>861.29031213999997</v>
      </c>
    </row>
    <row r="7" spans="2:6" ht="15">
      <c r="B7" s="4" t="s">
        <v>3</v>
      </c>
      <c r="C7" s="21">
        <v>93488.872064099996</v>
      </c>
      <c r="D7" s="21">
        <v>86083.533793759998</v>
      </c>
      <c r="E7" s="3">
        <f t="shared" si="0"/>
        <v>-0.079210906141455872</v>
      </c>
      <c r="F7" s="7">
        <f t="shared" si="1"/>
        <v>-7405.3382703399984</v>
      </c>
    </row>
    <row r="8" spans="2:6" ht="15">
      <c r="B8" s="2" t="s">
        <v>4</v>
      </c>
      <c r="C8" s="21">
        <v>86588.591414549999</v>
      </c>
      <c r="D8" s="21">
        <v>80915.711767050001</v>
      </c>
      <c r="E8" s="3">
        <f t="shared" si="0"/>
        <v>-0.065515324303413336</v>
      </c>
      <c r="F8" s="7">
        <f t="shared" si="1"/>
        <v>-5672.8796474999981</v>
      </c>
    </row>
    <row r="9" spans="2:6" ht="15">
      <c r="B9" s="2" t="s">
        <v>5</v>
      </c>
      <c r="C9" s="21">
        <v>6900.2806495499999</v>
      </c>
      <c r="D9" s="21">
        <v>5167.8220267099996</v>
      </c>
      <c r="E9" s="12">
        <f t="shared" si="0"/>
        <v>-0.25107074781849381</v>
      </c>
      <c r="F9" s="17">
        <f t="shared" si="1"/>
        <v>-1732.4586228400003</v>
      </c>
    </row>
    <row r="10" spans="2:6" ht="15">
      <c r="B10" s="5" t="s">
        <v>6</v>
      </c>
      <c r="C10" s="22">
        <v>201609.10017316</v>
      </c>
      <c r="D10" s="22">
        <v>209941.55168338001</v>
      </c>
      <c r="E10" s="13">
        <f t="shared" si="0"/>
        <v>0.041329739099392526</v>
      </c>
      <c r="F10" s="17">
        <f t="shared" si="1"/>
        <v>8332.4515102200094</v>
      </c>
    </row>
    <row r="11" spans="2:6" ht="15">
      <c r="B11" s="6" t="s">
        <v>7</v>
      </c>
      <c r="C11" s="21">
        <v>164914.29897579001</v>
      </c>
      <c r="D11" s="21">
        <v>165457.04517870001</v>
      </c>
      <c r="E11" s="12">
        <f t="shared" si="0"/>
        <v>0.0032910803143253453</v>
      </c>
      <c r="F11" s="17">
        <f>D11-C11</f>
        <v>542.74620290999883</v>
      </c>
    </row>
    <row r="12" spans="2:6" ht="15">
      <c r="B12" s="2" t="s">
        <v>8</v>
      </c>
      <c r="C12" s="21">
        <v>22754.6136764</v>
      </c>
      <c r="D12" s="21">
        <v>25154.713876630001</v>
      </c>
      <c r="E12" s="12">
        <f t="shared" si="0"/>
        <v>0.10547751916875092</v>
      </c>
      <c r="F12" s="17">
        <f t="shared" si="1"/>
        <v>2400.1002002300011</v>
      </c>
    </row>
    <row r="13" spans="2:6" ht="15">
      <c r="B13" s="5" t="s">
        <v>9</v>
      </c>
      <c r="C13" s="22">
        <v>187668.91265218999</v>
      </c>
      <c r="D13" s="22">
        <v>190611.75905533001</v>
      </c>
      <c r="E13" s="11">
        <f t="shared" si="0"/>
        <v>0.01568105426493327</v>
      </c>
      <c r="F13" s="7">
        <f t="shared" si="1"/>
        <v>2942.8464031400217</v>
      </c>
    </row>
    <row r="14" spans="2:6" ht="15">
      <c r="B14" s="5" t="s">
        <v>10</v>
      </c>
      <c r="C14" s="22">
        <v>13940.187520969999</v>
      </c>
      <c r="D14" s="22">
        <v>19329.79262805</v>
      </c>
      <c r="E14" s="11">
        <f t="shared" si="0"/>
        <v>0.38662357295929506</v>
      </c>
      <c r="F14" s="7">
        <f t="shared" si="1"/>
        <v>5389.6051070800004</v>
      </c>
    </row>
    <row r="15" spans="2:6" ht="17.25">
      <c r="B15" s="5" t="s">
        <v>14</v>
      </c>
      <c r="C15" s="22">
        <v>27259.197009879979</v>
      </c>
      <c r="D15" s="22">
        <v>35997.608214079984</v>
      </c>
      <c r="E15" s="11">
        <f>(D15/C15)-1</f>
        <v>0.32056744742087617</v>
      </c>
      <c r="F15" s="7">
        <f t="shared" si="1"/>
        <v>8738.4112042000052</v>
      </c>
    </row>
    <row r="16" spans="2:15" s="1" customFormat="1" ht="15" customHeight="1">
      <c r="B16" s="25" t="s">
        <v>13</v>
      </c>
      <c r="C16" s="25"/>
      <c r="D16" s="25"/>
      <c r="E16" s="25"/>
      <c r="F16" s="26"/>
      <c r="G16"/>
      <c r="H16"/>
      <c r="I16"/>
      <c r="J16"/>
      <c r="K16"/>
      <c r="L16"/>
      <c r="M16"/>
      <c r="N16"/>
      <c r="O16"/>
    </row>
    <row r="17" spans="2:13" s="1" customFormat="1" ht="21" customHeight="1">
      <c r="B17" s="27"/>
      <c r="C17" s="27"/>
      <c r="D17" s="27"/>
      <c r="E17" s="27"/>
      <c r="F17" s="28"/>
      <c r="G17"/>
      <c r="H17"/>
      <c r="I17"/>
      <c r="J17"/>
      <c r="K17"/>
      <c r="L17"/>
      <c r="M17"/>
    </row>
    <row r="18" spans="2:5" s="1" customFormat="1" ht="15" customHeight="1">
      <c r="B18" s="14"/>
      <c r="C18" s="14"/>
      <c r="D18" s="14"/>
      <c r="E18" s="14"/>
    </row>
    <row r="20" spans="2:6" ht="16.5" thickBot="1">
      <c r="B20" s="23" t="s">
        <v>19</v>
      </c>
      <c r="C20" s="23"/>
      <c r="D20" s="23"/>
      <c r="E20" s="23"/>
      <c r="F20" s="24"/>
    </row>
    <row r="21" spans="2:6" ht="15.75" thickBot="1">
      <c r="B21" s="15" t="s">
        <v>11</v>
      </c>
      <c r="C21" s="18" t="s">
        <v>16</v>
      </c>
      <c r="D21" s="18" t="s">
        <v>17</v>
      </c>
      <c r="E21" s="16" t="s">
        <v>12</v>
      </c>
      <c r="F21" s="19" t="s">
        <v>15</v>
      </c>
    </row>
    <row r="22" spans="2:6" ht="15">
      <c r="B22" s="8" t="s">
        <v>0</v>
      </c>
      <c r="C22" s="20">
        <v>69018.01175921</v>
      </c>
      <c r="D22" s="20">
        <v>79188.022656269997</v>
      </c>
      <c r="E22" s="10">
        <f>(D22/C22)-1</f>
        <v>0.1473529972515164</v>
      </c>
      <c r="F22" s="9">
        <f>D22-C22</f>
        <v>10170.010897059998</v>
      </c>
    </row>
    <row r="23" spans="2:6" ht="15">
      <c r="B23" s="2" t="s">
        <v>1</v>
      </c>
      <c r="C23" s="21">
        <v>11248.844443489999</v>
      </c>
      <c r="D23" s="21">
        <v>13644.60794154</v>
      </c>
      <c r="E23" s="3">
        <f t="shared" si="2" ref="E23:E31">(D23/C23)-1</f>
        <v>0.21297863172394482</v>
      </c>
      <c r="F23" s="7">
        <f t="shared" si="3" ref="F23:F33">D23-C23</f>
        <v>2395.7634980500006</v>
      </c>
    </row>
    <row r="24" spans="2:6" ht="15">
      <c r="B24" s="2" t="s">
        <v>2</v>
      </c>
      <c r="C24" s="21">
        <v>2381.0958022</v>
      </c>
      <c r="D24" s="21">
        <v>3123.7212765600002</v>
      </c>
      <c r="E24" s="3">
        <f t="shared" si="2"/>
        <v>0.31188391230367785</v>
      </c>
      <c r="F24" s="7">
        <f t="shared" si="3"/>
        <v>742.62547436000023</v>
      </c>
    </row>
    <row r="25" spans="2:6" ht="15">
      <c r="B25" s="4" t="s">
        <v>3</v>
      </c>
      <c r="C25" s="21">
        <v>24468.70004924</v>
      </c>
      <c r="D25" s="21">
        <v>22848.008425460001</v>
      </c>
      <c r="E25" s="3">
        <f t="shared" si="2"/>
        <v>-0.066235297360242806</v>
      </c>
      <c r="F25" s="7">
        <f t="shared" si="3"/>
        <v>-1620.6916237799996</v>
      </c>
    </row>
    <row r="26" spans="2:6" ht="15">
      <c r="B26" s="2" t="s">
        <v>4</v>
      </c>
      <c r="C26" s="21">
        <v>20159.29156428</v>
      </c>
      <c r="D26" s="21">
        <v>19447.650046430001</v>
      </c>
      <c r="E26" s="3">
        <f t="shared" si="2"/>
        <v>-0.035300918962397843</v>
      </c>
      <c r="F26" s="7">
        <f t="shared" si="3"/>
        <v>-711.64151784999922</v>
      </c>
    </row>
    <row r="27" spans="2:6" ht="15">
      <c r="B27" s="2" t="s">
        <v>5</v>
      </c>
      <c r="C27" s="21">
        <v>4309.4084849600004</v>
      </c>
      <c r="D27" s="21">
        <v>3400.3583790299999</v>
      </c>
      <c r="E27" s="12">
        <f t="shared" si="2"/>
        <v>-0.21094544856970976</v>
      </c>
      <c r="F27" s="7">
        <f t="shared" si="3"/>
        <v>-909.05010593000043</v>
      </c>
    </row>
    <row r="28" spans="2:6" ht="15">
      <c r="B28" s="5" t="s">
        <v>6</v>
      </c>
      <c r="C28" s="22">
        <v>107116.68275334001</v>
      </c>
      <c r="D28" s="22">
        <v>118804.30019525001</v>
      </c>
      <c r="E28" s="11">
        <f t="shared" si="2"/>
        <v>0.10911108467411501</v>
      </c>
      <c r="F28" s="7">
        <f t="shared" si="3"/>
        <v>11687.617441909999</v>
      </c>
    </row>
    <row r="29" spans="2:6" ht="15">
      <c r="B29" s="6" t="s">
        <v>7</v>
      </c>
      <c r="C29" s="21">
        <v>82086.0909101</v>
      </c>
      <c r="D29" s="21">
        <v>88800.592305400001</v>
      </c>
      <c r="E29" s="12">
        <f t="shared" si="2"/>
        <v>0.08179828422641866</v>
      </c>
      <c r="F29" s="17">
        <f t="shared" si="3"/>
        <v>6714.5013953000016</v>
      </c>
    </row>
    <row r="30" spans="2:6" ht="15">
      <c r="B30" s="2" t="s">
        <v>8</v>
      </c>
      <c r="C30" s="21">
        <v>16542.706417640002</v>
      </c>
      <c r="D30" s="21">
        <v>19341.25020636</v>
      </c>
      <c r="E30" s="12">
        <f t="shared" si="2"/>
        <v>0.16917085500204632</v>
      </c>
      <c r="F30" s="17">
        <f t="shared" si="3"/>
        <v>2798.5437887199987</v>
      </c>
    </row>
    <row r="31" spans="2:6" ht="15">
      <c r="B31" s="5" t="s">
        <v>9</v>
      </c>
      <c r="C31" s="22">
        <v>98628.797327740001</v>
      </c>
      <c r="D31" s="22">
        <v>108141.84251176</v>
      </c>
      <c r="E31" s="13">
        <f t="shared" si="2"/>
        <v>0.096453018203278784</v>
      </c>
      <c r="F31" s="17">
        <f t="shared" si="3"/>
        <v>9513.0451840199967</v>
      </c>
    </row>
    <row r="32" spans="2:6" s="1" customFormat="1" ht="15">
      <c r="B32" s="5" t="s">
        <v>10</v>
      </c>
      <c r="C32" s="22">
        <v>8487.8854255999995</v>
      </c>
      <c r="D32" s="22">
        <v>10662.45768349</v>
      </c>
      <c r="E32" s="11">
        <f>(D32/C32)-1</f>
        <v>0.25619717383688445</v>
      </c>
      <c r="F32" s="7">
        <f t="shared" si="3"/>
        <v>2174.5722578900004</v>
      </c>
    </row>
    <row r="33" spans="2:6" ht="17.25">
      <c r="B33" s="5" t="s">
        <v>14</v>
      </c>
      <c r="C33" s="22">
        <f>C22+C23+C26-C29</f>
        <v>18340.056856879994</v>
      </c>
      <c r="D33" s="22">
        <f>D22+D23+D26-D29</f>
        <v>23479.688338840002</v>
      </c>
      <c r="E33" s="11">
        <f>(D33/C33)-1</f>
        <v>0.2802407605422419</v>
      </c>
      <c r="F33" s="7">
        <f t="shared" si="3"/>
        <v>5139.6314819600084</v>
      </c>
    </row>
    <row r="34" spans="2:6" s="1" customFormat="1" ht="15" customHeight="1">
      <c r="B34" s="25" t="s">
        <v>13</v>
      </c>
      <c r="C34" s="25"/>
      <c r="D34" s="25"/>
      <c r="E34" s="25"/>
      <c r="F34" s="26"/>
    </row>
    <row r="35" spans="2:6" s="1" customFormat="1" ht="21" customHeight="1">
      <c r="B35" s="27"/>
      <c r="C35" s="27"/>
      <c r="D35" s="27"/>
      <c r="E35" s="27"/>
      <c r="F35" s="28"/>
    </row>
    <row r="38" spans="2:6" ht="16.5" thickBot="1">
      <c r="B38" s="23" t="s">
        <v>20</v>
      </c>
      <c r="C38" s="23"/>
      <c r="D38" s="23"/>
      <c r="E38" s="23"/>
      <c r="F38" s="24"/>
    </row>
    <row r="39" spans="2:6" ht="15.75" thickBot="1">
      <c r="B39" s="15" t="s">
        <v>11</v>
      </c>
      <c r="C39" s="18" t="s">
        <v>16</v>
      </c>
      <c r="D39" s="18" t="s">
        <v>17</v>
      </c>
      <c r="E39" s="16" t="s">
        <v>12</v>
      </c>
      <c r="F39" s="19" t="s">
        <v>15</v>
      </c>
    </row>
    <row r="40" spans="2:6" ht="15">
      <c r="B40" s="8" t="s">
        <v>0</v>
      </c>
      <c r="C40" s="20">
        <v>22148.739263629999</v>
      </c>
      <c r="D40" s="20">
        <v>24602.46523722</v>
      </c>
      <c r="E40" s="10">
        <f>(D40/C40)-1</f>
        <v>0.11078400194178162</v>
      </c>
      <c r="F40" s="9">
        <f>D40-C40</f>
        <v>2453.7259735900006</v>
      </c>
    </row>
    <row r="41" spans="2:6" ht="15">
      <c r="B41" s="2" t="s">
        <v>1</v>
      </c>
      <c r="C41" s="21">
        <v>2537.9118019100001</v>
      </c>
      <c r="D41" s="21">
        <v>2657.5203401200001</v>
      </c>
      <c r="E41" s="3">
        <f t="shared" si="4" ref="E41:E49">(D41/C41)-1</f>
        <v>0.04712872138424351</v>
      </c>
      <c r="F41" s="7">
        <f t="shared" si="5" ref="F41:F51">D41-C41</f>
        <v>119.60853821000001</v>
      </c>
    </row>
    <row r="42" spans="2:6" ht="15">
      <c r="B42" s="2" t="s">
        <v>2</v>
      </c>
      <c r="C42" s="21">
        <v>137.15636925999999</v>
      </c>
      <c r="D42" s="21">
        <v>263.73907616999998</v>
      </c>
      <c r="E42" s="12">
        <f t="shared" si="4"/>
        <v>0.92290797425560256</v>
      </c>
      <c r="F42" s="17">
        <f t="shared" si="5"/>
        <v>126.58270690999998</v>
      </c>
    </row>
    <row r="43" spans="2:6" ht="15">
      <c r="B43" s="4" t="s">
        <v>3</v>
      </c>
      <c r="C43" s="21">
        <v>71652.811061820001</v>
      </c>
      <c r="D43" s="21">
        <v>64736.563608999997</v>
      </c>
      <c r="E43" s="3">
        <f t="shared" si="4"/>
        <v>-0.096524439869537848</v>
      </c>
      <c r="F43" s="7">
        <f t="shared" si="5"/>
        <v>-6916.2474528200037</v>
      </c>
    </row>
    <row r="44" spans="2:6" ht="15">
      <c r="B44" s="2" t="s">
        <v>4</v>
      </c>
      <c r="C44" s="21">
        <v>68865.882524500004</v>
      </c>
      <c r="D44" s="21">
        <v>62823.330477279997</v>
      </c>
      <c r="E44" s="3">
        <f t="shared" si="4"/>
        <v>-0.087743768404772604</v>
      </c>
      <c r="F44" s="7">
        <f t="shared" si="5"/>
        <v>-6042.5520472200078</v>
      </c>
    </row>
    <row r="45" spans="2:6" ht="15">
      <c r="B45" s="2" t="s">
        <v>5</v>
      </c>
      <c r="C45" s="21">
        <v>2786.92853732</v>
      </c>
      <c r="D45" s="21">
        <v>1913.2331317200001</v>
      </c>
      <c r="E45" s="12">
        <f t="shared" si="4"/>
        <v>-0.31349759920294673</v>
      </c>
      <c r="F45" s="17">
        <f t="shared" si="5"/>
        <v>-873.69540559999996</v>
      </c>
    </row>
    <row r="46" spans="2:6" ht="15">
      <c r="B46" s="5" t="s">
        <v>6</v>
      </c>
      <c r="C46" s="22">
        <v>96476.618496619994</v>
      </c>
      <c r="D46" s="22">
        <v>92260.288262510003</v>
      </c>
      <c r="E46" s="11">
        <f t="shared" si="4"/>
        <v>-0.043703130352332087</v>
      </c>
      <c r="F46" s="7">
        <f t="shared" si="5"/>
        <v>-4216.3302341099916</v>
      </c>
    </row>
    <row r="47" spans="2:6" ht="15">
      <c r="B47" s="6" t="s">
        <v>7</v>
      </c>
      <c r="C47" s="21">
        <v>85299.885434940006</v>
      </c>
      <c r="D47" s="21">
        <v>78280.253360870003</v>
      </c>
      <c r="E47" s="12">
        <f t="shared" si="4"/>
        <v>-0.082293569777699416</v>
      </c>
      <c r="F47" s="7">
        <f t="shared" si="5"/>
        <v>-7019.632074070003</v>
      </c>
    </row>
    <row r="48" spans="2:6" ht="15">
      <c r="B48" s="2" t="s">
        <v>8</v>
      </c>
      <c r="C48" s="21">
        <v>6159.0710931100002</v>
      </c>
      <c r="D48" s="21">
        <v>5677.69072005</v>
      </c>
      <c r="E48" s="12">
        <f t="shared" si="4"/>
        <v>-0.078157950408870636</v>
      </c>
      <c r="F48" s="7">
        <f t="shared" si="5"/>
        <v>-481.38037306000024</v>
      </c>
    </row>
    <row r="49" spans="2:6" ht="15">
      <c r="B49" s="5" t="s">
        <v>9</v>
      </c>
      <c r="C49" s="22">
        <v>91458.956528049996</v>
      </c>
      <c r="D49" s="22">
        <v>83957.944080920002</v>
      </c>
      <c r="E49" s="13">
        <f t="shared" si="4"/>
        <v>-0.082015066997068509</v>
      </c>
      <c r="F49" s="7">
        <f t="shared" si="5"/>
        <v>-7501.0124471299932</v>
      </c>
    </row>
    <row r="50" spans="2:6" s="1" customFormat="1" ht="15">
      <c r="B50" s="5" t="s">
        <v>10</v>
      </c>
      <c r="C50" s="22">
        <v>5017.6619685699998</v>
      </c>
      <c r="D50" s="22">
        <v>8302.3441815900005</v>
      </c>
      <c r="E50" s="11">
        <f>(D50/C50)-1</f>
        <v>0.65462405271515589</v>
      </c>
      <c r="F50" s="7">
        <f t="shared" si="5"/>
        <v>3284.6822130200007</v>
      </c>
    </row>
    <row r="51" spans="2:6" ht="17.25">
      <c r="B51" s="5" t="s">
        <v>14</v>
      </c>
      <c r="C51" s="22">
        <f>C40+C41+C44-C47</f>
        <v>8252.6481550999888</v>
      </c>
      <c r="D51" s="22">
        <f>D40+D41+D44-D47</f>
        <v>11803.062693749991</v>
      </c>
      <c r="E51" s="11">
        <f>(D51/C51)-1</f>
        <v>0.43021518328706532</v>
      </c>
      <c r="F51" s="7">
        <f t="shared" si="5"/>
        <v>3550.4145386500022</v>
      </c>
    </row>
    <row r="52" spans="2:6" ht="15">
      <c r="B52" s="25" t="s">
        <v>13</v>
      </c>
      <c r="C52" s="25"/>
      <c r="D52" s="25"/>
      <c r="E52" s="25"/>
      <c r="F52" s="26"/>
    </row>
    <row r="53" spans="2:6" ht="21" customHeight="1">
      <c r="B53" s="27"/>
      <c r="C53" s="27"/>
      <c r="D53" s="27"/>
      <c r="E53" s="27"/>
      <c r="F53" s="28"/>
    </row>
  </sheetData>
  <mergeCells count="6">
    <mergeCell ref="B2:F2"/>
    <mergeCell ref="B20:F20"/>
    <mergeCell ref="B38:F38"/>
    <mergeCell ref="B52:F53"/>
    <mergeCell ref="B34:F35"/>
    <mergeCell ref="B16:F17"/>
  </mergeCells>
  <conditionalFormatting sqref="E4:F15">
    <cfRule type="cellIs" priority="3" dxfId="0" operator="lessThan">
      <formula>0</formula>
    </cfRule>
  </conditionalFormatting>
  <conditionalFormatting sqref="E22:F33">
    <cfRule type="cellIs" priority="2" dxfId="0" operator="lessThan">
      <formula>0</formula>
    </cfRule>
  </conditionalFormatting>
  <conditionalFormatting sqref="E40:F51">
    <cfRule type="cellIs" priority="1" dxfId="0" operator="lessThan">
      <formula>0</formula>
    </cfRule>
  </conditionalFormatting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2021-05-04T12:26:50Z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Měsíční zpráva - tabulky hospodaření.xlsx</vt:lpwstr>
  </property>
</Properties>
</file>