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7880" windowHeight="805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<sst xmlns="http://schemas.openxmlformats.org/spreadsheetml/2006/main" count="57" uniqueCount="21">
  <si>
    <t>Daňové příjmy</t>
  </si>
  <si>
    <t>Nedaňové příjmy</t>
  </si>
  <si>
    <t>Kapitálové příjmy</t>
  </si>
  <si>
    <t>Transfery</t>
  </si>
  <si>
    <t>Neinvestiční transfery</t>
  </si>
  <si>
    <t>Investiční transfery</t>
  </si>
  <si>
    <t>Příjmy celkem</t>
  </si>
  <si>
    <t>Běžné výdaje</t>
  </si>
  <si>
    <t>Kapitálové výdaje</t>
  </si>
  <si>
    <t>Výdaje celkem</t>
  </si>
  <si>
    <t>Saldo</t>
  </si>
  <si>
    <t>v mil. Kč</t>
  </si>
  <si>
    <t>Meziroční % změna</t>
  </si>
  <si>
    <t>1) Provozní saldo vyjadřuje volné peněžní prostředky, které z běžných příjmů mohou být využity na investice, případně splácení dluhů atd. Provozní saldo = (daňové příjmy + nedaňové příjmy + neinvestiční transfery) - běžné výdaje.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</si>
  <si>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</si>
  <si>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Rozdíl 2022-2021</t>
  </si>
  <si>
    <t>Výsledky hospodaření územních rozpočtů v červnu 2022</t>
  </si>
  <si>
    <t>Výsledky hospodaření obcí v červnu 2022</t>
  </si>
  <si>
    <t>Výsledky hospodaření krajů v červnu 2022</t>
  </si>
  <si>
    <t>červen 2021</t>
  </si>
  <si>
    <t>červen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</si>
</sst>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#,##0.0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46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</fills>
  <borders count="1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</borders>
  <cellStyleXfs count="9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7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3" fillId="0" borderId="0">
      <alignment/>
      <protection/>
    </xf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3" fillId="7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7" fillId="21" borderId="1" applyNumberFormat="0" applyProtection="0">
      <alignment vertical="center"/>
    </xf>
    <xf numFmtId="0" fontId="7" fillId="21" borderId="1" applyNumberFormat="0" applyProtection="0">
      <alignment vertical="center"/>
    </xf>
    <xf numFmtId="0" fontId="7" fillId="21" borderId="1" applyNumberFormat="0" applyProtection="0">
      <alignment horizontal="left" vertical="center" indent="1"/>
    </xf>
    <xf numFmtId="0" fontId="9" fillId="21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7" fillId="0" borderId="0">
      <alignment/>
      <protection/>
    </xf>
    <xf numFmtId="0" fontId="3" fillId="0" borderId="0">
      <alignment horizontal="left"/>
      <protection/>
    </xf>
    <xf numFmtId="0" fontId="12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7" fillId="33" borderId="5" applyBorder="0">
      <alignment/>
      <protection/>
    </xf>
    <xf numFmtId="0" fontId="8" fillId="41" borderId="2" applyNumberFormat="0" applyProtection="0">
      <alignment vertical="center"/>
    </xf>
    <xf numFmtId="0" fontId="17" fillId="41" borderId="6" applyNumberFormat="0" applyProtection="0">
      <alignment vertical="center"/>
    </xf>
    <xf numFmtId="0" fontId="8" fillId="37" borderId="2" applyNumberFormat="0" applyProtection="0">
      <alignment horizontal="left" vertical="center" indent="1"/>
    </xf>
    <xf numFmtId="0" fontId="8" fillId="41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8" fillId="36" borderId="2" applyNumberFormat="0" applyProtection="0">
      <alignment horizontal="left" vertical="top" indent="1"/>
    </xf>
    <xf numFmtId="0" fontId="10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11" fillId="40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</cellStyleXfs>
  <cellXfs count="29">
    <xf numFmtId="0" fontId="0" fillId="0" borderId="0" xfId="0"/>
    <xf numFmtId="0" fontId="0" fillId="0" borderId="0" xfId="0" applyFont="1"/>
    <xf numFmtId="0" fontId="0" fillId="0" borderId="6" xfId="0" applyFont="1" applyBorder="1"/>
    <xf numFmtId="10" fontId="0" fillId="0" borderId="6" xfId="0" applyNumberFormat="1" applyFont="1" applyBorder="1"/>
    <xf numFmtId="0" fontId="0" fillId="0" borderId="6" xfId="0" applyFont="1" applyFill="1" applyBorder="1"/>
    <xf numFmtId="0" fontId="2" fillId="0" borderId="6" xfId="0" applyFont="1" applyBorder="1"/>
    <xf numFmtId="0" fontId="0" fillId="44" borderId="6" xfId="0" applyFont="1" applyFill="1" applyBorder="1"/>
    <xf numFmtId="168" fontId="0" fillId="0" borderId="6" xfId="0" applyNumberFormat="1" applyFont="1" applyBorder="1"/>
    <xf numFmtId="0" fontId="0" fillId="0" borderId="7" xfId="0" applyFont="1" applyBorder="1"/>
    <xf numFmtId="168" fontId="0" fillId="0" borderId="7" xfId="0" applyNumberFormat="1" applyFont="1" applyBorder="1"/>
    <xf numFmtId="10" fontId="0" fillId="0" borderId="7" xfId="0" applyNumberFormat="1" applyFont="1" applyBorder="1"/>
    <xf numFmtId="10" fontId="2" fillId="0" borderId="6" xfId="0" applyNumberFormat="1" applyFont="1" applyBorder="1"/>
    <xf numFmtId="10" fontId="0" fillId="44" borderId="6" xfId="0" applyNumberFormat="1" applyFont="1" applyFill="1" applyBorder="1"/>
    <xf numFmtId="10" fontId="2" fillId="44" borderId="6" xfId="0" applyNumberFormat="1" applyFont="1" applyFill="1" applyBorder="1"/>
    <xf numFmtId="0" fontId="0" fillId="0" borderId="0" xfId="0" applyFont="1" applyAlignment="1">
      <alignment wrapText="1"/>
    </xf>
    <xf numFmtId="0" fontId="0" fillId="45" borderId="8" xfId="0" applyFont="1" applyFill="1" applyBorder="1"/>
    <xf numFmtId="0" fontId="2" fillId="45" borderId="9" xfId="0" applyFont="1" applyFill="1" applyBorder="1"/>
    <xf numFmtId="168" fontId="0" fillId="44" borderId="6" xfId="0" applyNumberFormat="1" applyFont="1" applyFill="1" applyBorder="1"/>
    <xf numFmtId="49" fontId="2" fillId="45" borderId="9" xfId="0" applyNumberFormat="1" applyFont="1" applyFill="1" applyBorder="1" applyAlignment="1">
      <alignment horizontal="center"/>
    </xf>
    <xf numFmtId="0" fontId="2" fillId="45" borderId="10" xfId="0" applyFont="1" applyFill="1" applyBorder="1" applyAlignment="1">
      <alignment horizontal="center"/>
    </xf>
    <xf numFmtId="4" fontId="0" fillId="0" borderId="7" xfId="0" applyNumberFormat="1" applyFont="1" applyBorder="1"/>
    <xf numFmtId="4" fontId="0" fillId="0" borderId="6" xfId="0" applyNumberFormat="1" applyFont="1" applyBorder="1"/>
    <xf numFmtId="4" fontId="2" fillId="0" borderId="6" xfId="0" applyNumberFormat="1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/>
    </xf>
    <xf numFmtId="0" fontId="6" fillId="0" borderId="12" xfId="0" applyFont="1" applyBorder="1" applyAlignment="1">
      <alignment horizontal="left" vertical="center" wrapText="1"/>
    </xf>
    <xf numFmtId="0" fontId="0" fillId="0" borderId="12" xfId="0" applyFont="1" applyBorder="1" applyAlignment="1">
      <alignment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/>
    </xf>
  </cellXfs>
  <cellStyles count="8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stdDataEmph" xfId="21"/>
    <cellStyle name="SAPBEXstdData" xfId="22"/>
    <cellStyle name="Normální 2" xfId="23"/>
    <cellStyle name="Accent1 - 20%" xfId="24"/>
    <cellStyle name="Accent1 - 40%" xfId="25"/>
    <cellStyle name="Accent1 - 60%" xfId="26"/>
    <cellStyle name="Accent2 - 20%" xfId="27"/>
    <cellStyle name="Accent2 - 40%" xfId="28"/>
    <cellStyle name="Accent2 - 60%" xfId="29"/>
    <cellStyle name="Accent3 - 20%" xfId="30"/>
    <cellStyle name="Accent3 - 40%" xfId="31"/>
    <cellStyle name="Accent3 - 60%" xfId="32"/>
    <cellStyle name="Accent4 - 20%" xfId="33"/>
    <cellStyle name="Accent4 - 40%" xfId="34"/>
    <cellStyle name="Accent4 - 60%" xfId="35"/>
    <cellStyle name="Accent5 - 20%" xfId="36"/>
    <cellStyle name="Accent5 - 40%" xfId="37"/>
    <cellStyle name="Accent5 - 60%" xfId="38"/>
    <cellStyle name="Accent6 - 20%" xfId="39"/>
    <cellStyle name="Accent6 - 40%" xfId="40"/>
    <cellStyle name="Accent6 - 60%" xfId="41"/>
    <cellStyle name="Emphasis 1" xfId="42"/>
    <cellStyle name="Emphasis 2" xfId="43"/>
    <cellStyle name="Emphasis 3" xfId="44"/>
    <cellStyle name="SAPBEXaggData" xfId="45"/>
    <cellStyle name="SAPBEXaggDataEmph" xfId="46"/>
    <cellStyle name="SAPBEXaggItem" xfId="47"/>
    <cellStyle name="SAPBEXaggItemX" xfId="48"/>
    <cellStyle name="SAPBEXexcBad7" xfId="49"/>
    <cellStyle name="SAPBEXexcBad8" xfId="50"/>
    <cellStyle name="SAPBEXexcBad9" xfId="51"/>
    <cellStyle name="SAPBEXexcCritical4" xfId="52"/>
    <cellStyle name="SAPBEXexcCritical5" xfId="53"/>
    <cellStyle name="SAPBEXexcCritical6" xfId="54"/>
    <cellStyle name="SAPBEXexcGood1" xfId="55"/>
    <cellStyle name="SAPBEXexcGood2" xfId="56"/>
    <cellStyle name="SAPBEXexcGood3" xfId="57"/>
    <cellStyle name="SAPBEXfilterDrill" xfId="58"/>
    <cellStyle name="SAPBEXFilterInfo1" xfId="59"/>
    <cellStyle name="SAPBEXFilterInfo2" xfId="60"/>
    <cellStyle name="SAPBEXFilterInfoHlavicka" xfId="61"/>
    <cellStyle name="SAPBEXfilterItem" xfId="62"/>
    <cellStyle name="SAPBEXfilterText" xfId="63"/>
    <cellStyle name="SAPBEXformats" xfId="64"/>
    <cellStyle name="SAPBEXheaderItem" xfId="65"/>
    <cellStyle name="SAPBEXheaderText" xfId="66"/>
    <cellStyle name="SAPBEXHLevel0" xfId="67"/>
    <cellStyle name="SAPBEXHLevel0X" xfId="68"/>
    <cellStyle name="SAPBEXHLevel1" xfId="69"/>
    <cellStyle name="SAPBEXHLevel1X" xfId="70"/>
    <cellStyle name="SAPBEXHLevel2" xfId="71"/>
    <cellStyle name="SAPBEXHLevel2X" xfId="72"/>
    <cellStyle name="SAPBEXHLevel3" xfId="73"/>
    <cellStyle name="SAPBEXHLevel3X" xfId="74"/>
    <cellStyle name="SAPBEXchaText" xfId="75"/>
    <cellStyle name="SAPBEXinputData" xfId="76"/>
    <cellStyle name="SAPBEXItemHeader" xfId="77"/>
    <cellStyle name="SAPBEXresData" xfId="78"/>
    <cellStyle name="SAPBEXresDataEmph" xfId="79"/>
    <cellStyle name="SAPBEXresItem" xfId="80"/>
    <cellStyle name="SAPBEXresItemX" xfId="81"/>
    <cellStyle name="SAPBEXstdItem 2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3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4" xfId="9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3"/>
  <sheetViews>
    <sheetView tabSelected="1" workbookViewId="0" topLeftCell="A1">
      <selection pane="topLeft" activeCell="I19" sqref="I19"/>
    </sheetView>
  </sheetViews>
  <sheetFormatPr defaultRowHeight="15"/>
  <cols>
    <col min="1" max="1" width="3.28571428571429" customWidth="1"/>
    <col min="2" max="2" width="20.7142857142857" bestFit="1" customWidth="1"/>
    <col min="3" max="4" width="11.5714285714286" bestFit="1" customWidth="1"/>
    <col min="5" max="5" width="18.4285714285714" bestFit="1" customWidth="1"/>
    <col min="6" max="6" width="21" bestFit="1" customWidth="1"/>
  </cols>
  <sheetData>
    <row r="1" s="1" customFormat="1" ht="15"/>
    <row r="2" spans="2:6" ht="16.5" thickBot="1">
      <c r="B2" s="23" t="s">
        <v>16</v>
      </c>
      <c r="C2" s="23"/>
      <c r="D2" s="23"/>
      <c r="E2" s="23"/>
      <c r="F2" s="24"/>
    </row>
    <row r="3" spans="2:6" ht="15.75" thickBot="1">
      <c r="B3" s="15" t="s">
        <v>11</v>
      </c>
      <c r="C3" s="18" t="s">
        <v>19</v>
      </c>
      <c r="D3" s="18" t="s">
        <v>20</v>
      </c>
      <c r="E3" s="16" t="s">
        <v>12</v>
      </c>
      <c r="F3" s="19" t="s">
        <v>15</v>
      </c>
    </row>
    <row r="4" spans="2:6" ht="15">
      <c r="B4" s="8" t="s">
        <v>0</v>
      </c>
      <c r="C4" s="20">
        <v>155340.29</v>
      </c>
      <c r="D4" s="20">
        <v>179605.63</v>
      </c>
      <c r="E4" s="10">
        <f>(D4/C4)-1</f>
        <v>0.15620763937031401</v>
      </c>
      <c r="F4" s="9">
        <f>D4-C4</f>
        <v>24265.339999999997</v>
      </c>
    </row>
    <row r="5" spans="2:6" ht="15">
      <c r="B5" s="2" t="s">
        <v>1</v>
      </c>
      <c r="C5" s="21">
        <v>21924.07</v>
      </c>
      <c r="D5" s="21">
        <v>27842.01</v>
      </c>
      <c r="E5" s="3">
        <f t="shared" si="0" ref="E5:E14">(D5/C5)-1</f>
        <v>0.26992889550161081</v>
      </c>
      <c r="F5" s="7">
        <f t="shared" si="1" ref="F5:F15">D5-C5</f>
        <v>5917.9399999999987</v>
      </c>
    </row>
    <row r="6" spans="2:6" ht="15">
      <c r="B6" s="2" t="s">
        <v>2</v>
      </c>
      <c r="C6" s="21">
        <v>4345.8100000000004</v>
      </c>
      <c r="D6" s="21">
        <v>5448.69</v>
      </c>
      <c r="E6" s="3">
        <f t="shared" si="0"/>
        <v>0.253780077822086</v>
      </c>
      <c r="F6" s="7">
        <f t="shared" si="1"/>
        <v>1102.8799999999992</v>
      </c>
    </row>
    <row r="7" spans="2:6" ht="15">
      <c r="B7" s="4" t="s">
        <v>3</v>
      </c>
      <c r="C7" s="21">
        <v>170405.29</v>
      </c>
      <c r="D7" s="21">
        <v>168788.04</v>
      </c>
      <c r="E7" s="3">
        <f t="shared" si="0"/>
        <v>-0.0094906091236955925</v>
      </c>
      <c r="F7" s="7">
        <f t="shared" si="1"/>
        <v>-1617.25</v>
      </c>
    </row>
    <row r="8" spans="2:6" ht="15">
      <c r="B8" s="2" t="s">
        <v>4</v>
      </c>
      <c r="C8" s="21">
        <v>156962.71</v>
      </c>
      <c r="D8" s="21">
        <v>157875.04999999999</v>
      </c>
      <c r="E8" s="3">
        <f t="shared" si="0"/>
        <v>0.0058124633551497329</v>
      </c>
      <c r="F8" s="7">
        <f t="shared" si="1"/>
        <v>912.33999999999651</v>
      </c>
    </row>
    <row r="9" spans="2:6" ht="15">
      <c r="B9" s="2" t="s">
        <v>5</v>
      </c>
      <c r="C9" s="21">
        <v>13442.57</v>
      </c>
      <c r="D9" s="21">
        <v>10912.99</v>
      </c>
      <c r="E9" s="12">
        <f t="shared" si="0"/>
        <v>-0.1881768144037933</v>
      </c>
      <c r="F9" s="17">
        <f t="shared" si="1"/>
        <v>-2529.58</v>
      </c>
    </row>
    <row r="10" spans="2:6" ht="15">
      <c r="B10" s="5" t="s">
        <v>6</v>
      </c>
      <c r="C10" s="22">
        <v>352021.30</v>
      </c>
      <c r="D10" s="22">
        <v>380656.57</v>
      </c>
      <c r="E10" s="13">
        <f t="shared" si="0"/>
        <v>0.081345276550027101</v>
      </c>
      <c r="F10" s="17">
        <f t="shared" si="1"/>
        <v>28635.270000000019</v>
      </c>
    </row>
    <row r="11" spans="2:6" ht="15">
      <c r="B11" s="6" t="s">
        <v>7</v>
      </c>
      <c r="C11" s="21">
        <v>256664.47</v>
      </c>
      <c r="D11" s="21">
        <v>278449.51</v>
      </c>
      <c r="E11" s="12">
        <f t="shared" si="0"/>
        <v>0.08487750563995089</v>
      </c>
      <c r="F11" s="17">
        <f>D11-C11</f>
        <v>21785.040000000008</v>
      </c>
    </row>
    <row r="12" spans="2:6" ht="15">
      <c r="B12" s="2" t="s">
        <v>8</v>
      </c>
      <c r="C12" s="21">
        <v>43915.44</v>
      </c>
      <c r="D12" s="21">
        <v>51114.74</v>
      </c>
      <c r="E12" s="12">
        <f t="shared" si="0"/>
        <v>0.16393550878688679</v>
      </c>
      <c r="F12" s="17">
        <f t="shared" si="1"/>
        <v>7199.2999999999956</v>
      </c>
    </row>
    <row r="13" spans="2:6" ht="15">
      <c r="B13" s="5" t="s">
        <v>9</v>
      </c>
      <c r="C13" s="22">
        <v>300579.92</v>
      </c>
      <c r="D13" s="22">
        <v>329564.26</v>
      </c>
      <c r="E13" s="11">
        <f t="shared" si="0"/>
        <v>0.096428064788892209</v>
      </c>
      <c r="F13" s="7">
        <f t="shared" si="1"/>
        <v>28984.340000000026</v>
      </c>
    </row>
    <row r="14" spans="2:6" ht="15">
      <c r="B14" s="5" t="s">
        <v>10</v>
      </c>
      <c r="C14" s="22">
        <v>51441.38</v>
      </c>
      <c r="D14" s="22">
        <v>51092.32</v>
      </c>
      <c r="E14" s="11">
        <f t="shared" si="0"/>
        <v>-0.0067855877894410499</v>
      </c>
      <c r="F14" s="7">
        <f t="shared" si="1"/>
        <v>-349.05999999999767</v>
      </c>
    </row>
    <row r="15" spans="2:6" ht="17.25">
      <c r="B15" s="5" t="s">
        <v>14</v>
      </c>
      <c r="C15" s="22">
        <f>C4+C5+C8-C11</f>
        <v>77562.600000000006</v>
      </c>
      <c r="D15" s="22">
        <f>D4+D5+D8-D11</f>
        <v>86873.18</v>
      </c>
      <c r="E15" s="11">
        <f>(D15/C15)-1</f>
        <v>0.1200395551464235</v>
      </c>
      <c r="F15" s="7">
        <f t="shared" si="1"/>
        <v>9310.5799999999872</v>
      </c>
    </row>
    <row r="16" spans="2:15" s="1" customFormat="1" ht="15" customHeight="1">
      <c r="B16" s="25" t="s">
        <v>13</v>
      </c>
      <c r="C16" s="25"/>
      <c r="D16" s="25"/>
      <c r="E16" s="25"/>
      <c r="F16" s="26"/>
      <c r="G16"/>
      <c r="H16"/>
      <c r="I16"/>
      <c r="J16"/>
      <c r="K16"/>
      <c r="L16"/>
      <c r="M16"/>
      <c r="N16"/>
      <c r="O16"/>
    </row>
    <row r="17" spans="2:13" s="1" customFormat="1" ht="21" customHeight="1">
      <c r="B17" s="27"/>
      <c r="C17" s="27"/>
      <c r="D17" s="27"/>
      <c r="E17" s="27"/>
      <c r="F17" s="28"/>
      <c r="G17"/>
      <c r="H17"/>
      <c r="I17"/>
      <c r="J17"/>
      <c r="K17"/>
      <c r="L17"/>
      <c r="M17"/>
    </row>
    <row r="18" spans="2:5" s="1" customFormat="1" ht="15" customHeight="1">
      <c r="B18" s="14"/>
      <c r="C18" s="14"/>
      <c r="D18" s="14"/>
      <c r="E18" s="14"/>
    </row>
    <row r="20" spans="2:6" ht="16.5" thickBot="1">
      <c r="B20" s="23" t="s">
        <v>17</v>
      </c>
      <c r="C20" s="23"/>
      <c r="D20" s="23"/>
      <c r="E20" s="23"/>
      <c r="F20" s="24"/>
    </row>
    <row r="21" spans="2:6" ht="15.75" thickBot="1">
      <c r="B21" s="15" t="s">
        <v>11</v>
      </c>
      <c r="C21" s="18" t="s">
        <v>19</v>
      </c>
      <c r="D21" s="18" t="s">
        <v>20</v>
      </c>
      <c r="E21" s="16" t="s">
        <v>12</v>
      </c>
      <c r="F21" s="19" t="s">
        <v>15</v>
      </c>
    </row>
    <row r="22" spans="2:6" ht="15">
      <c r="B22" s="8" t="s">
        <v>0</v>
      </c>
      <c r="C22" s="20">
        <v>119888.91</v>
      </c>
      <c r="D22" s="20">
        <v>139134.17000000001</v>
      </c>
      <c r="E22" s="10">
        <f>(D22/C22)-1</f>
        <v>0.16052577340139318</v>
      </c>
      <c r="F22" s="9">
        <f>D22-C22</f>
        <v>19245.260000000009</v>
      </c>
    </row>
    <row r="23" spans="2:6" ht="15">
      <c r="B23" s="2" t="s">
        <v>1</v>
      </c>
      <c r="C23" s="21">
        <v>17623.490000000002</v>
      </c>
      <c r="D23" s="21">
        <v>22020.79</v>
      </c>
      <c r="E23" s="3">
        <f t="shared" si="2" ref="E23:E31">(D23/C23)-1</f>
        <v>0.24951357534744822</v>
      </c>
      <c r="F23" s="7">
        <f t="shared" si="3" ref="F23:F33">D23-C23</f>
        <v>4397.2999999999993</v>
      </c>
    </row>
    <row r="24" spans="2:6" ht="15">
      <c r="B24" s="2" t="s">
        <v>2</v>
      </c>
      <c r="C24" s="21">
        <v>4102.95</v>
      </c>
      <c r="D24" s="21">
        <v>5138.24</v>
      </c>
      <c r="E24" s="3">
        <f t="shared" si="2"/>
        <v>0.25232820287841684</v>
      </c>
      <c r="F24" s="7">
        <f t="shared" si="3"/>
        <v>1035.29</v>
      </c>
    </row>
    <row r="25" spans="2:6" ht="15">
      <c r="B25" s="4" t="s">
        <v>3</v>
      </c>
      <c r="C25" s="21">
        <v>42132.58</v>
      </c>
      <c r="D25" s="21">
        <v>42557.47</v>
      </c>
      <c r="E25" s="3">
        <f t="shared" si="2"/>
        <v>0.010084594866965224</v>
      </c>
      <c r="F25" s="7">
        <f t="shared" si="3"/>
        <v>424.88999999999942</v>
      </c>
    </row>
    <row r="26" spans="2:6" ht="15">
      <c r="B26" s="2" t="s">
        <v>4</v>
      </c>
      <c r="C26" s="21">
        <v>34244.22</v>
      </c>
      <c r="D26" s="21">
        <v>34629.910000000003</v>
      </c>
      <c r="E26" s="3">
        <f t="shared" si="2"/>
        <v>0.011262922618766158</v>
      </c>
      <c r="F26" s="7">
        <f t="shared" si="3"/>
        <v>385.69000000000233</v>
      </c>
    </row>
    <row r="27" spans="2:6" ht="15">
      <c r="B27" s="2" t="s">
        <v>5</v>
      </c>
      <c r="C27" s="21">
        <v>7888.37</v>
      </c>
      <c r="D27" s="21">
        <v>7927.55</v>
      </c>
      <c r="E27" s="12">
        <f t="shared" si="2"/>
        <v>0.0049668055631264529</v>
      </c>
      <c r="F27" s="7">
        <f t="shared" si="3"/>
        <v>39.180000000000291</v>
      </c>
    </row>
    <row r="28" spans="2:6" ht="15">
      <c r="B28" s="5" t="s">
        <v>6</v>
      </c>
      <c r="C28" s="22">
        <v>183747.92</v>
      </c>
      <c r="D28" s="22">
        <v>208850.50</v>
      </c>
      <c r="E28" s="11">
        <f t="shared" si="2"/>
        <v>0.13661422670798107</v>
      </c>
      <c r="F28" s="7">
        <f t="shared" si="3"/>
        <v>25102.579999999987</v>
      </c>
    </row>
    <row r="29" spans="2:6" ht="15">
      <c r="B29" s="6" t="s">
        <v>7</v>
      </c>
      <c r="C29" s="21">
        <v>126465.45</v>
      </c>
      <c r="D29" s="21">
        <v>142507.13</v>
      </c>
      <c r="E29" s="12">
        <f t="shared" si="2"/>
        <v>0.12684634419914698</v>
      </c>
      <c r="F29" s="17">
        <f t="shared" si="3"/>
        <v>16041.680000000008</v>
      </c>
    </row>
    <row r="30" spans="2:6" ht="15">
      <c r="B30" s="2" t="s">
        <v>8</v>
      </c>
      <c r="C30" s="21">
        <v>32285.36</v>
      </c>
      <c r="D30" s="21">
        <v>39698.22</v>
      </c>
      <c r="E30" s="12">
        <f t="shared" si="2"/>
        <v>0.2296043779595458</v>
      </c>
      <c r="F30" s="17">
        <f t="shared" si="3"/>
        <v>7412.8600000000006</v>
      </c>
    </row>
    <row r="31" spans="2:6" ht="15">
      <c r="B31" s="5" t="s">
        <v>9</v>
      </c>
      <c r="C31" s="22">
        <v>158750.81</v>
      </c>
      <c r="D31" s="22">
        <v>182205.36</v>
      </c>
      <c r="E31" s="13">
        <f t="shared" si="2"/>
        <v>0.14774444300473166</v>
      </c>
      <c r="F31" s="17">
        <f t="shared" si="3"/>
        <v>23454.549999999988</v>
      </c>
    </row>
    <row r="32" spans="2:6" s="1" customFormat="1" ht="15">
      <c r="B32" s="5" t="s">
        <v>10</v>
      </c>
      <c r="C32" s="22">
        <v>24997.11</v>
      </c>
      <c r="D32" s="22">
        <v>26645.14</v>
      </c>
      <c r="E32" s="11">
        <f>(D32/C32)-1</f>
        <v>0.065928821371750601</v>
      </c>
      <c r="F32" s="7">
        <f t="shared" si="3"/>
        <v>1648.0299999999988</v>
      </c>
    </row>
    <row r="33" spans="2:6" ht="17.25">
      <c r="B33" s="5" t="s">
        <v>14</v>
      </c>
      <c r="C33" s="22">
        <f>C22+C23+C26-C29</f>
        <v>45291.17</v>
      </c>
      <c r="D33" s="22">
        <f>D22+D23+D26-D29</f>
        <v>53277.74000000002</v>
      </c>
      <c r="E33" s="11">
        <f>(D33/C33)-1</f>
        <v>0.17633834586300212</v>
      </c>
      <c r="F33" s="7">
        <f t="shared" si="3"/>
        <v>7986.5700000000215</v>
      </c>
    </row>
    <row r="34" spans="2:6" s="1" customFormat="1" ht="15" customHeight="1">
      <c r="B34" s="25" t="s">
        <v>13</v>
      </c>
      <c r="C34" s="25"/>
      <c r="D34" s="25"/>
      <c r="E34" s="25"/>
      <c r="F34" s="26"/>
    </row>
    <row r="35" spans="2:6" s="1" customFormat="1" ht="21" customHeight="1">
      <c r="B35" s="27"/>
      <c r="C35" s="27"/>
      <c r="D35" s="27"/>
      <c r="E35" s="27"/>
      <c r="F35" s="28"/>
    </row>
    <row r="38" spans="2:6" ht="16.5" thickBot="1">
      <c r="B38" s="23" t="s">
        <v>18</v>
      </c>
      <c r="C38" s="23"/>
      <c r="D38" s="23"/>
      <c r="E38" s="23"/>
      <c r="F38" s="24"/>
    </row>
    <row r="39" spans="2:6" ht="15.75" thickBot="1">
      <c r="B39" s="15" t="s">
        <v>11</v>
      </c>
      <c r="C39" s="18" t="s">
        <v>19</v>
      </c>
      <c r="D39" s="18" t="s">
        <v>20</v>
      </c>
      <c r="E39" s="16" t="s">
        <v>12</v>
      </c>
      <c r="F39" s="19" t="s">
        <v>15</v>
      </c>
    </row>
    <row r="40" spans="2:6" ht="15">
      <c r="B40" s="8" t="s">
        <v>0</v>
      </c>
      <c r="C40" s="20">
        <v>35451.379999999997</v>
      </c>
      <c r="D40" s="20">
        <v>40471.46</v>
      </c>
      <c r="E40" s="10">
        <f>(D40/C40)-1</f>
        <v>0.14160464275297602</v>
      </c>
      <c r="F40" s="9">
        <f>D40-C40</f>
        <v>5020.0800000000017</v>
      </c>
    </row>
    <row r="41" spans="2:6" ht="15">
      <c r="B41" s="2" t="s">
        <v>1</v>
      </c>
      <c r="C41" s="21">
        <v>3754.27</v>
      </c>
      <c r="D41" s="21">
        <v>5292.31</v>
      </c>
      <c r="E41" s="3">
        <f t="shared" si="4" ref="E41:E49">(D41/C41)-1</f>
        <v>0.40967751387087259</v>
      </c>
      <c r="F41" s="7">
        <f t="shared" si="5" ref="F41:F51">D41-C41</f>
        <v>1538.0400000000004</v>
      </c>
    </row>
    <row r="42" spans="2:6" ht="15">
      <c r="B42" s="2" t="s">
        <v>2</v>
      </c>
      <c r="C42" s="21">
        <v>216.51</v>
      </c>
      <c r="D42" s="21">
        <v>304.07</v>
      </c>
      <c r="E42" s="12">
        <f t="shared" si="4"/>
        <v>0.40441550043877883</v>
      </c>
      <c r="F42" s="17">
        <f t="shared" si="5"/>
        <v>87.56</v>
      </c>
    </row>
    <row r="43" spans="2:6" ht="15">
      <c r="B43" s="4" t="s">
        <v>3</v>
      </c>
      <c r="C43" s="21">
        <v>132586.16</v>
      </c>
      <c r="D43" s="21">
        <v>131066.79</v>
      </c>
      <c r="E43" s="3">
        <f t="shared" si="4"/>
        <v>-0.011459491699586266</v>
      </c>
      <c r="F43" s="7">
        <f t="shared" si="5"/>
        <v>-1519.3700000000099</v>
      </c>
    </row>
    <row r="44" spans="2:6" ht="15">
      <c r="B44" s="2" t="s">
        <v>4</v>
      </c>
      <c r="C44" s="21">
        <v>126715.51</v>
      </c>
      <c r="D44" s="21">
        <v>127787.71</v>
      </c>
      <c r="E44" s="3">
        <f t="shared" si="4"/>
        <v>0.0084614740531763211</v>
      </c>
      <c r="F44" s="7">
        <f t="shared" si="5"/>
        <v>1072.2000000000116</v>
      </c>
    </row>
    <row r="45" spans="2:6" ht="15">
      <c r="B45" s="2" t="s">
        <v>5</v>
      </c>
      <c r="C45" s="21">
        <v>5870.65</v>
      </c>
      <c r="D45" s="21">
        <v>3279.08</v>
      </c>
      <c r="E45" s="12">
        <f t="shared" si="4"/>
        <v>-0.44144515513614335</v>
      </c>
      <c r="F45" s="17">
        <f t="shared" si="5"/>
        <v>-2591.5699999999997</v>
      </c>
    </row>
    <row r="46" spans="2:6" ht="15">
      <c r="B46" s="5" t="s">
        <v>6</v>
      </c>
      <c r="C46" s="22">
        <v>172007.11</v>
      </c>
      <c r="D46" s="22">
        <v>176255.14</v>
      </c>
      <c r="E46" s="11">
        <f t="shared" si="4"/>
        <v>0.024696827939263866</v>
      </c>
      <c r="F46" s="7">
        <f t="shared" si="5"/>
        <v>4248.0300000000279</v>
      </c>
    </row>
    <row r="47" spans="2:6" ht="15">
      <c r="B47" s="6" t="s">
        <v>7</v>
      </c>
      <c r="C47" s="21">
        <v>134308.38</v>
      </c>
      <c r="D47" s="21">
        <v>140789.35</v>
      </c>
      <c r="E47" s="12">
        <f t="shared" si="4"/>
        <v>0.048254397826851925</v>
      </c>
      <c r="F47" s="7">
        <f t="shared" si="5"/>
        <v>6480.9700000000012</v>
      </c>
    </row>
    <row r="48" spans="2:6" ht="15">
      <c r="B48" s="2" t="s">
        <v>8</v>
      </c>
      <c r="C48" s="21">
        <v>11562.36</v>
      </c>
      <c r="D48" s="21">
        <v>11324.62</v>
      </c>
      <c r="E48" s="12">
        <f t="shared" si="4"/>
        <v>-0.020561546258722196</v>
      </c>
      <c r="F48" s="7">
        <f t="shared" si="5"/>
        <v>-237.73999999999978</v>
      </c>
    </row>
    <row r="49" spans="2:6" ht="15">
      <c r="B49" s="5" t="s">
        <v>9</v>
      </c>
      <c r="C49" s="22">
        <v>145870.74</v>
      </c>
      <c r="D49" s="22">
        <v>152113.97</v>
      </c>
      <c r="E49" s="13">
        <f t="shared" si="4"/>
        <v>0.042799741743957842</v>
      </c>
      <c r="F49" s="7">
        <f t="shared" si="5"/>
        <v>6243.2300000000105</v>
      </c>
    </row>
    <row r="50" spans="2:6" s="1" customFormat="1" ht="15">
      <c r="B50" s="5" t="s">
        <v>10</v>
      </c>
      <c r="C50" s="22">
        <v>26136.37</v>
      </c>
      <c r="D50" s="22">
        <v>24141.16</v>
      </c>
      <c r="E50" s="11">
        <f>(D50/C50)-1</f>
        <v>-0.076338450978464034</v>
      </c>
      <c r="F50" s="7">
        <f t="shared" si="5"/>
        <v>-1995.2099999999991</v>
      </c>
    </row>
    <row r="51" spans="2:6" ht="17.25">
      <c r="B51" s="5" t="s">
        <v>14</v>
      </c>
      <c r="C51" s="22">
        <f>C40+C41+C44-C47</f>
        <v>31612.77999999997</v>
      </c>
      <c r="D51" s="22">
        <f>D40+D41+D44-D47</f>
        <v>32762.130000000005</v>
      </c>
      <c r="E51" s="11">
        <f>(D51/C51)-1</f>
        <v>0.036357131514534125</v>
      </c>
      <c r="F51" s="7">
        <f t="shared" si="5"/>
        <v>1149.3500000000349</v>
      </c>
    </row>
    <row r="52" spans="2:6" ht="15">
      <c r="B52" s="25" t="s">
        <v>13</v>
      </c>
      <c r="C52" s="25"/>
      <c r="D52" s="25"/>
      <c r="E52" s="25"/>
      <c r="F52" s="26"/>
    </row>
    <row r="53" spans="2:6" ht="21" customHeight="1">
      <c r="B53" s="27"/>
      <c r="C53" s="27"/>
      <c r="D53" s="27"/>
      <c r="E53" s="27"/>
      <c r="F53" s="28"/>
    </row>
  </sheetData>
  <mergeCells count="6">
    <mergeCell ref="B2:F2"/>
    <mergeCell ref="B20:F20"/>
    <mergeCell ref="B38:F38"/>
    <mergeCell ref="B52:F53"/>
    <mergeCell ref="B34:F35"/>
    <mergeCell ref="B16:F17"/>
  </mergeCells>
  <conditionalFormatting sqref="E4:F15">
    <cfRule type="cellIs" priority="3" dxfId="0" operator="lessThan">
      <formula>0</formula>
    </cfRule>
  </conditionalFormatting>
  <conditionalFormatting sqref="E22:F33">
    <cfRule type="cellIs" priority="2" dxfId="0" operator="lessThan">
      <formula>0</formula>
    </cfRule>
  </conditionalFormatting>
  <conditionalFormatting sqref="E40:F51">
    <cfRule type="cellIs" priority="1" dxfId="0" operator="lessThan">
      <formula>0</formula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2021-05-04T12:26:50Z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Měsíční zpráva - tabulky hospodaření.xlsx</vt:lpwstr>
  </property>
</Properties>
</file>