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64011"/>
  <bookViews>
    <workbookView xWindow="0" yWindow="0" windowWidth="21555" windowHeight="8055" activeTab="0"/>
  </bookViews>
  <sheets>
    <sheet name="Hospodaření ÚSC" sheetId="1" r:id="rId2"/>
    <sheet name="Odvětvové výdaje" sheetId="4" r:id="rId3"/>
    <sheet name="Dluh a stav na BÚ" sheetId="5" r:id="rId4"/>
    <sheet name="Transfery" sheetId="6" r:id="rId5"/>
    <sheet name="Ukrajina" sheetId="7" r:id="rId6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<sst xmlns="http://schemas.openxmlformats.org/spreadsheetml/2006/main" count="271" uniqueCount="137">
  <si>
    <t>Daňové příjmy</t>
  </si>
  <si>
    <t>Kapitálové příjmy</t>
  </si>
  <si>
    <t>Transfery</t>
  </si>
  <si>
    <t>Běžné výdaje</t>
  </si>
  <si>
    <t>Kapitálové výdaje</t>
  </si>
  <si>
    <t>Příjmy celkem</t>
  </si>
  <si>
    <t>Výdaje celkem</t>
  </si>
  <si>
    <t>Saldo</t>
  </si>
  <si>
    <t>Nedaňové příjmy</t>
  </si>
  <si>
    <t>Doprava</t>
  </si>
  <si>
    <t>Vodní hospodářství</t>
  </si>
  <si>
    <t>Vzdělávání a školské služby</t>
  </si>
  <si>
    <t>Sport a zájmová činnost</t>
  </si>
  <si>
    <t>Zdravotnictví</t>
  </si>
  <si>
    <t>Ochrana životního prostředí</t>
  </si>
  <si>
    <t>Bezpečnost a veřejný pořádek</t>
  </si>
  <si>
    <t>Ostatní činnosti</t>
  </si>
  <si>
    <t>31, 32</t>
  </si>
  <si>
    <t>název</t>
  </si>
  <si>
    <t xml:space="preserve">Státní správa a územní samospráva </t>
  </si>
  <si>
    <t xml:space="preserve">Sociální služby </t>
  </si>
  <si>
    <t>Kultura</t>
  </si>
  <si>
    <t>Bydlení a územní rozvoj</t>
  </si>
  <si>
    <t>v mil. Kč</t>
  </si>
  <si>
    <t>2022-2021</t>
  </si>
  <si>
    <t>2022/2021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</si>
  <si>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</si>
  <si>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</si>
  <si>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</si>
  <si>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</si>
  <si>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</si>
  <si>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</si>
  <si>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</si>
  <si>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</si>
  <si>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</si>
  <si>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Výše splátek půjčených peněžních prostředků a vydaných dluhopisů</t>
  </si>
  <si>
    <t>2022/2020</t>
  </si>
  <si>
    <t>Přímé náklady na vzdělávání</t>
  </si>
  <si>
    <t>Nedávkové transfery podle zákona o sociálních službách</t>
  </si>
  <si>
    <t>Dotace pro soukromé školy</t>
  </si>
  <si>
    <t>IROP - Integrovaný regionální OP - EU</t>
  </si>
  <si>
    <t>Integrovaný regionální OP - SR</t>
  </si>
  <si>
    <t>Integrovaný regionální OP - EU</t>
  </si>
  <si>
    <t>Národní program Životní prostředí</t>
  </si>
  <si>
    <t>OP Životního prostředí</t>
  </si>
  <si>
    <t>Hospodaření ÚSC</t>
  </si>
  <si>
    <t>Hospodaření obcí</t>
  </si>
  <si>
    <t>Hospodaření krajů</t>
  </si>
  <si>
    <t xml:space="preserve">  Neinvestiční transfery</t>
  </si>
  <si>
    <t xml:space="preserve">  Investiční transfery</t>
  </si>
  <si>
    <t xml:space="preserve">  Daně z příjmů fyzických osob</t>
  </si>
  <si>
    <t xml:space="preserve">  Daně z příjmů právnických osob</t>
  </si>
  <si>
    <t xml:space="preserve">  Daň z přidané hodnoty</t>
  </si>
  <si>
    <t xml:space="preserve">  Ostatní daňové příjmy</t>
  </si>
  <si>
    <r>
      <t>Provozní saldo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</si>
  <si>
    <r>
      <t xml:space="preserve">1/ </t>
    </r>
    <r>
      <rPr>
        <sz val="10"/>
        <color theme="1"/>
        <rFont val="Calibri"/>
        <family val="2"/>
        <charset val="238"/>
        <scheme val="minor"/>
      </rPr>
      <t>Provozní saldo vyjadřuje volné peněžní prostředky, které z běžných příjmů mohou být využity na investice, případně splácení dluhů atd. Provozní saldo = (daňové příjmy + nedaňové příjmy + neinvestiční transfery) - běžné výdaje.</t>
    </r>
  </si>
  <si>
    <r>
      <t>Očištěné provozní saldo o výši splátek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</si>
  <si>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r>
      <t>Vlastní příjmy</t>
    </r>
    <r>
      <rPr>
        <b/>
        <vertAlign val="superscript"/>
        <sz val="11"/>
        <color theme="1"/>
        <rFont val="Calibri"/>
        <family val="2"/>
        <charset val="238"/>
        <scheme val="minor"/>
      </rPr>
      <t>3</t>
    </r>
  </si>
  <si>
    <r>
      <t>Očištěné kapitálové výdaje</t>
    </r>
    <r>
      <rPr>
        <b/>
        <vertAlign val="superscript"/>
        <sz val="11"/>
        <color theme="1"/>
        <rFont val="Calibri"/>
        <family val="2"/>
        <charset val="238"/>
        <scheme val="minor"/>
      </rPr>
      <t>4</t>
    </r>
  </si>
  <si>
    <r>
      <t xml:space="preserve">3/ </t>
    </r>
    <r>
      <rPr>
        <sz val="10"/>
        <color theme="1"/>
        <rFont val="Calibri"/>
        <family val="2"/>
        <charset val="238"/>
        <scheme val="minor"/>
      </rPr>
      <t>Vlastní příjmy se skládají z daňových, nedaňových a kapitálových příjmů.</t>
    </r>
  </si>
  <si>
    <r>
      <t xml:space="preserve">4/ </t>
    </r>
    <r>
      <rPr>
        <sz val="10"/>
        <color theme="1"/>
        <rFont val="Calibri"/>
        <family val="2"/>
        <charset val="238"/>
        <scheme val="minor"/>
      </rPr>
      <t xml:space="preserve">Kapitálové výdaje očištěné o přijaté investiční transfery v daném roce. Tyto výdaje mohou být financovány z vlastních zdrojů nebo cizích zdrojů (např. přijatý úvěr). </t>
    </r>
  </si>
  <si>
    <r>
      <rPr>
        <b/>
        <sz val="10"/>
        <color theme="1"/>
        <rFont val="Calibri"/>
        <family val="2"/>
        <charset val="238"/>
        <scheme val="minor"/>
      </rPr>
      <t>2/</t>
    </r>
    <r>
      <rPr>
        <sz val="10"/>
        <color theme="1"/>
        <rFont val="Calibri"/>
        <family val="2"/>
        <charset val="238"/>
        <scheme val="minor"/>
      </rPr>
      <t xml:space="preserve"> Očištěné provozní saldo představuje provozní saldo očištěné o výši splátek půjčených peněžních prostředků a vydaných dluhopisů.</t>
    </r>
  </si>
  <si>
    <r>
      <t xml:space="preserve">2/ </t>
    </r>
    <r>
      <rPr>
        <sz val="10"/>
        <color theme="1"/>
        <rFont val="Calibri"/>
        <family val="2"/>
        <charset val="238"/>
        <scheme val="minor"/>
      </rPr>
      <t>Očištěné provozní saldo představuje provozní saldo očištěné o výši splátek půjčených peněžních prostředků a vydaných dluhopisů.</t>
    </r>
  </si>
  <si>
    <t>oddíl</t>
  </si>
  <si>
    <t>Stav na BÚ a dluh krajů</t>
  </si>
  <si>
    <t>Stav na BÚ a dluh obcí</t>
  </si>
  <si>
    <r>
      <rPr>
        <b/>
        <sz val="10"/>
        <color theme="1"/>
        <rFont val="Calibri"/>
        <family val="2"/>
        <charset val="238"/>
        <scheme val="minor"/>
      </rPr>
      <t>1/</t>
    </r>
    <r>
      <rPr>
        <sz val="10"/>
        <color theme="1"/>
        <rFont val="Calibri"/>
        <family val="2"/>
        <charset val="238"/>
        <scheme val="minor"/>
      </rPr>
      <t xml:space="preserve"> Zahrnuje termínované vklady, bankovní účty a pokladnu. Od roku 2021 se do výpočtů stavů BÚ nezapočítává účet 245 (Jiné běžné účty) - stavy na BÚ jsou o tuto změnu v tabulce upraveny od roku 2013. </t>
    </r>
  </si>
  <si>
    <r>
      <rPr>
        <b/>
        <sz val="10"/>
        <color theme="1"/>
        <rFont val="Calibri"/>
        <family val="2"/>
        <charset val="238"/>
        <scheme val="minor"/>
      </rPr>
      <t>2/</t>
    </r>
    <r>
      <rPr>
        <sz val="10"/>
        <color theme="1"/>
        <rFont val="Calibri"/>
        <family val="2"/>
        <charset val="238"/>
        <scheme val="minor"/>
      </rPr>
      <t xml:space="preserve"> Zahrnuje přijaté úvěry a zápůjčky, přijaté návratné finanční výpomoci, vydané dluhopisy, eskontované směnky, směnky k úhradě, závazky z ručení a ostatní dlouhodobé závazky. </t>
    </r>
  </si>
  <si>
    <r>
      <t>Stav na bankovních účtech (vč. PO)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</si>
  <si>
    <r>
      <t>Dluh (vč. PO)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</si>
  <si>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t>2022-2020</t>
  </si>
  <si>
    <t>2022-2019</t>
  </si>
  <si>
    <t>2022/2019</t>
  </si>
  <si>
    <t xml:space="preserve">Jiné veřejné služby a činnosti </t>
  </si>
  <si>
    <t>Neinvestiční transfery obcím</t>
  </si>
  <si>
    <t>Neinvestiční příspěvky zřízeným příspěvkovým organizacím</t>
  </si>
  <si>
    <t>Poskytnuté náhrady</t>
  </si>
  <si>
    <t>Neinvestiční transfery zřízeným příspěvkovým organizacím</t>
  </si>
  <si>
    <t>Neinv. transf. fundacím, ústavům a obecně prospěšným společ.</t>
  </si>
  <si>
    <t>Výdaje na věcné dary</t>
  </si>
  <si>
    <t>Nákup materiálu jinde nezařazený</t>
  </si>
  <si>
    <t>Nájemné</t>
  </si>
  <si>
    <t>Ostatní osobní výdaje</t>
  </si>
  <si>
    <t>Drobný dlouhodobý hmotný majetek</t>
  </si>
  <si>
    <t>Neinvestiční transfery spolkům</t>
  </si>
  <si>
    <t>Opravy a udržování</t>
  </si>
  <si>
    <t>Neinvestiční transfery církvím a náboženským společnostem</t>
  </si>
  <si>
    <t>Neinvest. transfery nefinančním podnikatelům # práv. osobám</t>
  </si>
  <si>
    <t>Potraviny</t>
  </si>
  <si>
    <t>Příspěvek krajům ke zmírnění dopadů zákona o kompenzačním bonusu pro rok 2022</t>
  </si>
  <si>
    <t>Účelové dotace na výdaje spojené se společnými volbami do Parlamentu ČR a zastupitelstev v obcích</t>
  </si>
  <si>
    <t>Národní plán obnovy – prevence digitální propasti</t>
  </si>
  <si>
    <t xml:space="preserve">OP Výzkum, vývoj, vzdělávání </t>
  </si>
  <si>
    <t>Kompenzační příspěvek pro kraje – ubytování osob z Ukrajiny</t>
  </si>
  <si>
    <t>Financování dopravní infrastruktury</t>
  </si>
  <si>
    <t>Národní plán obnovy – digitální učební pomůcky</t>
  </si>
  <si>
    <t>Příspěvek na ztrátu dopravce z provozu veřejné osobní drážní dopravy</t>
  </si>
  <si>
    <t xml:space="preserve">OP Životní prostředí  </t>
  </si>
  <si>
    <t>Pořízení a technická obnova investičního majetku ve správě ústavů sociální péče</t>
  </si>
  <si>
    <t>OP Životní prostředí 2021-2027</t>
  </si>
  <si>
    <t>Příspěvek na výkon sociální práce (s výjimkou sociálně-právní ochrany dětí)</t>
  </si>
  <si>
    <t>Podpora rozvoje regionů 2019+</t>
  </si>
  <si>
    <t>Příspěvek obcím ke zmírnění dopadů zákona o kompenzačním bonusu pro rok 2022</t>
  </si>
  <si>
    <t>Neinvestiční nedávkové transfery podle zákona č. 108/2006 Sb., o sociálních službách</t>
  </si>
  <si>
    <t>Dotace pro jednotky SDH obcí</t>
  </si>
  <si>
    <t>Podpora výstavby a technického zhodnocení kanalizací pro veřejnou potřebu </t>
  </si>
  <si>
    <t>Revitalizace území – Regenerace brownfieldů pro nepodnikatelské využití</t>
  </si>
  <si>
    <t>OP Praha - pól růstu ČR</t>
  </si>
  <si>
    <t>Stavby</t>
  </si>
  <si>
    <t>Nejvýznamnější výdaje krajů na Ukrajinu</t>
  </si>
  <si>
    <t>Nejvýznamnější výdaje obcí na Ukrajinu</t>
  </si>
  <si>
    <t>září 2022</t>
  </si>
  <si>
    <t>Národní plán obnovy - doučování</t>
  </si>
  <si>
    <t>Nákup ostatních služeb (např. platby za ubytovací služby pro obyvatele Ukrajiny)</t>
  </si>
  <si>
    <t>Výdaje na náhrady za nezpůsobenou újmu</t>
  </si>
  <si>
    <t>Elektrická energie</t>
  </si>
  <si>
    <t>říjen 2013</t>
  </si>
  <si>
    <t>říjen 2014</t>
  </si>
  <si>
    <t>říjen 2015</t>
  </si>
  <si>
    <t>říjen 2016</t>
  </si>
  <si>
    <t>říjen 2017</t>
  </si>
  <si>
    <t>říjen 2018</t>
  </si>
  <si>
    <t>říjen 2019</t>
  </si>
  <si>
    <t>říjen 2020</t>
  </si>
  <si>
    <t>říjen 2021</t>
  </si>
  <si>
    <t>říjen 2022</t>
  </si>
  <si>
    <t xml:space="preserve">Odvětvové výdaje obcí v říjnu 2022 </t>
  </si>
  <si>
    <t xml:space="preserve">Odvětvové výdaje krajů v říjnu 2022 </t>
  </si>
  <si>
    <t>OP Zaměstnanost</t>
  </si>
  <si>
    <t xml:space="preserve">OP Podnikání a inovace pro konkurenceschopnosti </t>
  </si>
  <si>
    <t>Program přeshraniční spolupráce ČR – Polsko </t>
  </si>
  <si>
    <t xml:space="preserve">Regionální sportovní infrastruktura </t>
  </si>
  <si>
    <t>Neinvestiční tranfery přijaté kraji v říjnu 2022</t>
  </si>
  <si>
    <t>Neinvestiční tranfery přijaté obcemi v říjnu 2022</t>
  </si>
  <si>
    <t>Investiční tranfery přijaté obcemi v říjnu 2022</t>
  </si>
  <si>
    <t>Platy zam. v prac. poměru vyjma zam. na služeb. místech</t>
  </si>
  <si>
    <t>Investiční tranfery přijaté kraji v říjnu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</si>
</sst>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00%"/>
    <numFmt numFmtId="166" formatCode="#,##0.00_ ;\-#,##0.00\ "/>
  </numFmts>
  <fonts count="19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</font>
    <font>
      <b/>
      <sz val="12"/>
      <color theme="1"/>
      <name val="Calibri"/>
      <family val="2"/>
      <charset val="238"/>
      <scheme val="minor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0"/>
      <name val="Arial"/>
      <family val="2"/>
      <charset val="238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  <font>
      <b/>
      <vertAlign val="superscript"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8">
    <fill>
      <patternFill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5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0010261536"/>
        <bgColor indexed="64"/>
      </patternFill>
    </fill>
  </fills>
  <borders count="69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</border>
    <border>
      <left style="thin">
        <color indexed="54"/>
      </left>
      <right/>
      <top style="thin">
        <color indexed="54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</border>
    <border>
      <left style="medium">
        <color auto="1"/>
      </left>
      <right style="dashed">
        <color auto="1"/>
      </right>
      <top style="dashed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</border>
    <border>
      <left style="dashed">
        <color auto="1"/>
      </left>
      <right style="dashed">
        <color auto="1"/>
      </right>
      <top style="dashed">
        <color auto="1"/>
      </top>
      <bottom style="medium">
        <color auto="1"/>
      </bottom>
    </border>
    <border>
      <left style="dashed">
        <color auto="1"/>
      </left>
      <right style="medium">
        <color auto="1"/>
      </right>
      <top style="dashed">
        <color auto="1"/>
      </top>
      <bottom style="medium">
        <color auto="1"/>
      </bottom>
    </border>
    <border>
      <left/>
      <right style="dashed">
        <color auto="1"/>
      </right>
      <top style="medium">
        <color auto="1"/>
      </top>
      <bottom style="dashed">
        <color auto="1"/>
      </bottom>
    </border>
    <border>
      <left/>
      <right style="dashed">
        <color auto="1"/>
      </right>
      <top style="dashed">
        <color auto="1"/>
      </top>
      <bottom style="dashed">
        <color auto="1"/>
      </bottom>
    </border>
    <border>
      <left/>
      <right style="dashed">
        <color auto="1"/>
      </right>
      <top style="dashed">
        <color auto="1"/>
      </top>
      <bottom style="medium">
        <color auto="1"/>
      </bottom>
    </border>
    <border>
      <left style="dashed">
        <color auto="1"/>
      </left>
      <right style="thin">
        <color auto="1"/>
      </right>
      <top style="medium">
        <color auto="1"/>
      </top>
      <bottom style="dashed">
        <color auto="1"/>
      </bottom>
    </border>
    <border>
      <left style="dashed">
        <color auto="1"/>
      </left>
      <right style="thin">
        <color auto="1"/>
      </right>
      <top style="dashed">
        <color auto="1"/>
      </top>
      <bottom style="dashed">
        <color auto="1"/>
      </bottom>
    </border>
    <border>
      <left style="dashed">
        <color auto="1"/>
      </left>
      <right style="thin">
        <color auto="1"/>
      </right>
      <top style="dashed">
        <color auto="1"/>
      </top>
      <bottom style="medium">
        <color auto="1"/>
      </bottom>
    </border>
    <border>
      <left style="thin">
        <color auto="1"/>
      </left>
      <right style="dashed">
        <color auto="1"/>
      </right>
      <top style="medium">
        <color auto="1"/>
      </top>
      <bottom style="medium">
        <color auto="1"/>
      </bottom>
    </border>
    <border>
      <left style="dashed">
        <color auto="1"/>
      </left>
      <right style="dashed">
        <color auto="1"/>
      </right>
      <top style="medium">
        <color auto="1"/>
      </top>
      <bottom style="medium">
        <color auto="1"/>
      </bottom>
    </border>
    <border>
      <left style="dashed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 style="dotted">
        <color auto="1"/>
      </bottom>
    </border>
    <border>
      <left style="thin">
        <color auto="1"/>
      </left>
      <right style="thin">
        <color auto="1"/>
      </right>
      <top/>
      <bottom style="dotted">
        <color auto="1"/>
      </bottom>
    </border>
    <border>
      <left style="thin">
        <color auto="1"/>
      </left>
      <right style="medium">
        <color auto="1"/>
      </right>
      <top/>
      <bottom style="dotted">
        <color auto="1"/>
      </bottom>
    </border>
    <border>
      <left style="medium">
        <color auto="1"/>
      </left>
      <right style="thin">
        <color auto="1"/>
      </right>
      <top style="dashed">
        <color auto="1"/>
      </top>
      <bottom style="dashed">
        <color auto="1"/>
      </bottom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</border>
    <border>
      <left style="thin">
        <color auto="1"/>
      </left>
      <right style="medium">
        <color auto="1"/>
      </right>
      <top style="dashed">
        <color auto="1"/>
      </top>
      <bottom style="dashed">
        <color auto="1"/>
      </bottom>
    </border>
    <border>
      <left style="medium">
        <color auto="1"/>
      </left>
      <right style="thin">
        <color auto="1"/>
      </right>
      <top style="dashed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dashed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 style="dashed">
        <color auto="1"/>
      </bottom>
    </border>
    <border>
      <left style="thin">
        <color auto="1"/>
      </left>
      <right style="thin">
        <color auto="1"/>
      </right>
      <top/>
      <bottom style="dashed">
        <color auto="1"/>
      </bottom>
    </border>
    <border>
      <left style="thin">
        <color auto="1"/>
      </left>
      <right style="medium">
        <color auto="1"/>
      </right>
      <top/>
      <bottom style="dashed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dashed">
        <color auto="1"/>
      </right>
      <top/>
      <bottom style="dashed">
        <color auto="1"/>
      </bottom>
    </border>
    <border>
      <left style="dashed">
        <color auto="1"/>
      </left>
      <right style="dashed">
        <color auto="1"/>
      </right>
      <top/>
      <bottom style="dashed">
        <color auto="1"/>
      </bottom>
    </border>
    <border>
      <left/>
      <right style="thin">
        <color auto="1"/>
      </right>
      <top style="dashed">
        <color auto="1"/>
      </top>
      <bottom style="dashed">
        <color auto="1"/>
      </bottom>
    </border>
    <border>
      <left/>
      <right style="thin">
        <color auto="1"/>
      </right>
      <top style="dashed">
        <color auto="1"/>
      </top>
      <bottom style="medium">
        <color auto="1"/>
      </bottom>
    </border>
    <border>
      <left/>
      <right style="thin">
        <color auto="1"/>
      </right>
      <top/>
      <bottom style="dashed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dashed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dashed">
        <color auto="1"/>
      </bottom>
    </border>
    <border>
      <left style="dashed">
        <color auto="1"/>
      </left>
      <right/>
      <top style="medium">
        <color auto="1"/>
      </top>
      <bottom style="dashed">
        <color auto="1"/>
      </bottom>
    </border>
    <border>
      <left style="dashed">
        <color auto="1"/>
      </left>
      <right/>
      <top style="dashed">
        <color auto="1"/>
      </top>
      <bottom style="dashed">
        <color auto="1"/>
      </bottom>
    </border>
    <border>
      <left style="dashed">
        <color auto="1"/>
      </left>
      <right/>
      <top style="dashed">
        <color auto="1"/>
      </top>
      <bottom style="medium">
        <color auto="1"/>
      </bottom>
    </border>
    <border>
      <left style="dashed">
        <color auto="1"/>
      </left>
      <right style="medium">
        <color auto="1"/>
      </right>
      <top/>
      <bottom style="dashed">
        <color auto="1"/>
      </bottom>
    </border>
    <border>
      <left style="dashed">
        <color auto="1"/>
      </left>
      <right/>
      <top/>
      <bottom style="dashed">
        <color auto="1"/>
      </bottom>
    </border>
    <border>
      <left style="medium">
        <color auto="1"/>
      </left>
      <right style="dashed">
        <color auto="1"/>
      </right>
      <top style="medium">
        <color auto="1"/>
      </top>
      <bottom style="medium">
        <color auto="1"/>
      </bottom>
    </border>
    <border>
      <left style="dashed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dashed">
        <color auto="1"/>
      </bottom>
    </border>
    <border>
      <left style="dashed">
        <color auto="1"/>
      </left>
      <right/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</borders>
  <cellStyleXfs count="10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2" borderId="1" applyNumberFormat="0" applyProtection="0">
      <alignment horizontal="left" vertical="center" indent="1"/>
    </xf>
    <xf numFmtId="0" fontId="5" fillId="3" borderId="1" applyNumberFormat="0" applyProtection="0">
      <alignment vertical="center"/>
    </xf>
    <xf numFmtId="0" fontId="3" fillId="0" borderId="0">
      <alignment/>
      <protection/>
    </xf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1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1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13" borderId="0" applyNumberFormat="0" applyBorder="0" applyAlignment="0" applyProtection="0"/>
    <xf numFmtId="0" fontId="11" fillId="8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1" fillId="6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1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5" fillId="3" borderId="1" applyNumberFormat="0" applyProtection="0">
      <alignment vertical="center"/>
    </xf>
    <xf numFmtId="0" fontId="3" fillId="0" borderId="0">
      <alignment/>
      <protection/>
    </xf>
    <xf numFmtId="0" fontId="5" fillId="3" borderId="1" applyNumberFormat="0" applyProtection="0">
      <alignment horizontal="left" vertical="center" indent="1"/>
    </xf>
    <xf numFmtId="0" fontId="7" fillId="3" borderId="2" applyNumberFormat="0" applyProtection="0">
      <alignment horizontal="left" vertical="top" indent="1"/>
    </xf>
    <xf numFmtId="0" fontId="3" fillId="22" borderId="1" applyNumberFormat="0" applyProtection="0">
      <alignment horizontal="right" vertical="center"/>
    </xf>
    <xf numFmtId="0" fontId="3" fillId="23" borderId="1" applyNumberFormat="0" applyProtection="0">
      <alignment horizontal="right" vertical="center"/>
    </xf>
    <xf numFmtId="0" fontId="3" fillId="24" borderId="3" applyNumberFormat="0" applyProtection="0">
      <alignment horizontal="right" vertical="center"/>
    </xf>
    <xf numFmtId="0" fontId="3" fillId="25" borderId="1" applyNumberFormat="0" applyProtection="0">
      <alignment horizontal="right" vertical="center"/>
    </xf>
    <xf numFmtId="0" fontId="3" fillId="26" borderId="1" applyNumberFormat="0" applyProtection="0">
      <alignment horizontal="right" vertical="center"/>
    </xf>
    <xf numFmtId="0" fontId="3" fillId="27" borderId="1" applyNumberFormat="0" applyProtection="0">
      <alignment horizontal="right" vertical="center"/>
    </xf>
    <xf numFmtId="0" fontId="3" fillId="28" borderId="1" applyNumberFormat="0" applyProtection="0">
      <alignment horizontal="right" vertical="center"/>
    </xf>
    <xf numFmtId="0" fontId="3" fillId="29" borderId="1" applyNumberFormat="0" applyProtection="0">
      <alignment horizontal="right" vertical="center"/>
    </xf>
    <xf numFmtId="0" fontId="3" fillId="30" borderId="1" applyNumberFormat="0" applyProtection="0">
      <alignment horizontal="right" vertical="center"/>
    </xf>
    <xf numFmtId="0" fontId="3" fillId="31" borderId="3" applyNumberFormat="0" applyProtection="0">
      <alignment horizontal="left" vertical="center" indent="1"/>
    </xf>
    <xf numFmtId="0" fontId="5" fillId="0" borderId="0">
      <alignment/>
      <protection/>
    </xf>
    <xf numFmtId="0" fontId="3" fillId="0" borderId="0">
      <alignment horizontal="left"/>
      <protection/>
    </xf>
    <xf numFmtId="0" fontId="10" fillId="32" borderId="0">
      <alignment/>
      <protection/>
    </xf>
    <xf numFmtId="0" fontId="1" fillId="33" borderId="3" applyNumberFormat="0" applyProtection="0">
      <alignment horizontal="left" vertical="center" indent="1"/>
    </xf>
    <xf numFmtId="0" fontId="1" fillId="33" borderId="3" applyNumberFormat="0" applyProtection="0">
      <alignment horizontal="left" vertical="center" indent="1"/>
    </xf>
    <xf numFmtId="0" fontId="3" fillId="34" borderId="1" applyNumberFormat="0" applyProtection="0">
      <alignment horizontal="right" vertical="center"/>
    </xf>
    <xf numFmtId="0" fontId="3" fillId="35" borderId="3" applyNumberFormat="0" applyProtection="0">
      <alignment horizontal="left" vertical="center" indent="1"/>
    </xf>
    <xf numFmtId="0" fontId="3" fillId="36" borderId="3" applyNumberFormat="0" applyProtection="0">
      <alignment horizontal="left" vertical="center" indent="1"/>
    </xf>
    <xf numFmtId="0" fontId="3" fillId="37" borderId="1" applyNumberFormat="0" applyProtection="0">
      <alignment horizontal="left" vertical="center" indent="1"/>
    </xf>
    <xf numFmtId="0" fontId="3" fillId="33" borderId="2" applyNumberFormat="0" applyProtection="0">
      <alignment horizontal="left" vertical="top" indent="1"/>
    </xf>
    <xf numFmtId="0" fontId="3" fillId="38" borderId="1" applyNumberFormat="0" applyProtection="0">
      <alignment horizontal="left" vertical="center" indent="1"/>
    </xf>
    <xf numFmtId="0" fontId="3" fillId="36" borderId="2" applyNumberFormat="0" applyProtection="0">
      <alignment horizontal="left" vertical="top" indent="1"/>
    </xf>
    <xf numFmtId="0" fontId="3" fillId="39" borderId="1" applyNumberFormat="0" applyProtection="0">
      <alignment horizontal="left" vertical="center" indent="1"/>
    </xf>
    <xf numFmtId="0" fontId="3" fillId="39" borderId="2" applyNumberFormat="0" applyProtection="0">
      <alignment horizontal="left" vertical="top" indent="1"/>
    </xf>
    <xf numFmtId="0" fontId="3" fillId="35" borderId="1" applyNumberFormat="0" applyProtection="0">
      <alignment horizontal="left" vertical="center" indent="1"/>
    </xf>
    <xf numFmtId="0" fontId="3" fillId="35" borderId="2" applyNumberFormat="0" applyProtection="0">
      <alignment horizontal="left" vertical="top" indent="1"/>
    </xf>
    <xf numFmtId="0" fontId="3" fillId="2" borderId="1" applyNumberFormat="0" applyProtection="0">
      <alignment horizontal="left" vertical="center" indent="1"/>
    </xf>
    <xf numFmtId="0" fontId="3" fillId="40" borderId="4" applyNumberFormat="0">
      <alignment/>
      <protection locked="0"/>
    </xf>
    <xf numFmtId="0" fontId="5" fillId="33" borderId="5" applyBorder="0">
      <alignment/>
      <protection/>
    </xf>
    <xf numFmtId="0" fontId="6" fillId="41" borderId="2" applyNumberFormat="0" applyProtection="0">
      <alignment vertical="center"/>
    </xf>
    <xf numFmtId="0" fontId="15" fillId="41" borderId="6" applyNumberFormat="0" applyProtection="0">
      <alignment vertical="center"/>
    </xf>
    <xf numFmtId="0" fontId="6" fillId="37" borderId="2" applyNumberFormat="0" applyProtection="0">
      <alignment horizontal="left" vertical="center" indent="1"/>
    </xf>
    <xf numFmtId="0" fontId="6" fillId="41" borderId="2" applyNumberFormat="0" applyProtection="0">
      <alignment horizontal="left" vertical="top" indent="1"/>
    </xf>
    <xf numFmtId="0" fontId="3" fillId="0" borderId="1" applyNumberFormat="0" applyProtection="0">
      <alignment horizontal="right" vertical="center"/>
    </xf>
    <xf numFmtId="0" fontId="5" fillId="0" borderId="1" applyNumberFormat="0" applyProtection="0">
      <alignment horizontal="right" vertical="center"/>
    </xf>
    <xf numFmtId="0" fontId="6" fillId="36" borderId="2" applyNumberFormat="0" applyProtection="0">
      <alignment horizontal="left" vertical="top" indent="1"/>
    </xf>
    <xf numFmtId="0" fontId="8" fillId="42" borderId="3" applyNumberFormat="0" applyProtection="0">
      <alignment horizontal="left" vertical="center" indent="1"/>
    </xf>
    <xf numFmtId="0" fontId="3" fillId="43" borderId="6">
      <alignment/>
      <protection/>
    </xf>
    <xf numFmtId="0" fontId="9" fillId="40" borderId="1" applyNumberFormat="0" applyProtection="0">
      <alignment horizontal="right" vertical="center"/>
    </xf>
    <xf numFmtId="0" fontId="14" fillId="0" borderId="0" applyNumberFormat="0" applyFill="0" applyBorder="0" applyAlignment="0" applyProtection="0"/>
    <xf numFmtId="0" fontId="3" fillId="0" borderId="0">
      <alignment/>
      <protection/>
    </xf>
    <xf numFmtId="0" fontId="3" fillId="0" borderId="0">
      <alignment horizontal="left"/>
      <protection/>
    </xf>
    <xf numFmtId="0" fontId="3" fillId="33" borderId="2" applyNumberFormat="0" applyProtection="0">
      <alignment horizontal="left" vertical="top" indent="1"/>
    </xf>
    <xf numFmtId="0" fontId="3" fillId="36" borderId="2" applyNumberFormat="0" applyProtection="0">
      <alignment horizontal="left" vertical="top" indent="1"/>
    </xf>
    <xf numFmtId="0" fontId="3" fillId="39" borderId="2" applyNumberFormat="0" applyProtection="0">
      <alignment horizontal="left" vertical="top" indent="1"/>
    </xf>
    <xf numFmtId="0" fontId="3" fillId="35" borderId="2" applyNumberFormat="0" applyProtection="0">
      <alignment horizontal="left" vertical="top" indent="1"/>
    </xf>
    <xf numFmtId="0" fontId="3" fillId="40" borderId="4" applyNumberFormat="0">
      <alignment/>
      <protection locked="0"/>
    </xf>
    <xf numFmtId="0" fontId="3" fillId="0" borderId="0">
      <alignment/>
      <protection/>
    </xf>
    <xf numFmtId="0" fontId="3" fillId="0" borderId="0">
      <alignment/>
      <protection/>
    </xf>
    <xf numFmtId="9" fontId="0" fillId="0" borderId="0" applyFont="0" applyFill="0" applyBorder="0" applyAlignment="0" applyProtection="0"/>
    <xf numFmtId="0" fontId="3" fillId="0" borderId="0">
      <alignment/>
      <protection/>
    </xf>
    <xf numFmtId="0" fontId="3" fillId="0" borderId="0">
      <alignment/>
      <protection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>
      <alignment/>
      <protection/>
    </xf>
  </cellStyleXfs>
  <cellXfs count="160">
    <xf numFmtId="0" fontId="0" fillId="0" borderId="0" xfId="0"/>
    <xf numFmtId="4" fontId="0" fillId="0" borderId="0" xfId="0" applyNumberFormat="1"/>
    <xf numFmtId="0" fontId="2" fillId="0" borderId="0" xfId="0" applyFont="1"/>
    <xf numFmtId="4" fontId="2" fillId="0" borderId="0" xfId="0" applyNumberFormat="1" applyFont="1"/>
    <xf numFmtId="10" fontId="0" fillId="0" borderId="0" xfId="0" applyNumberFormat="1"/>
    <xf numFmtId="0" fontId="0" fillId="0" borderId="0" xfId="0" applyNumberFormat="1"/>
    <xf numFmtId="0" fontId="0" fillId="44" borderId="0" xfId="0" applyFill="1"/>
    <xf numFmtId="164" fontId="0" fillId="0" borderId="0" xfId="0" applyNumberFormat="1"/>
    <xf numFmtId="164" fontId="0" fillId="44" borderId="0" xfId="0" applyNumberFormat="1" applyFill="1"/>
    <xf numFmtId="10" fontId="0" fillId="0" borderId="0" xfId="97" applyNumberFormat="1" applyFont="1"/>
    <xf numFmtId="3" fontId="0" fillId="0" borderId="0" xfId="0" applyNumberFormat="1"/>
    <xf numFmtId="4" fontId="0" fillId="0" borderId="0" xfId="0" applyNumberFormat="1" applyFont="1"/>
    <xf numFmtId="165" fontId="0" fillId="0" borderId="0" xfId="97" applyNumberFormat="1" applyFont="1"/>
    <xf numFmtId="4" fontId="0" fillId="0" borderId="0" xfId="0" applyNumberFormat="1" applyBorder="1"/>
    <xf numFmtId="10" fontId="0" fillId="0" borderId="0" xfId="0" applyNumberFormat="1" applyBorder="1"/>
    <xf numFmtId="4" fontId="2" fillId="0" borderId="0" xfId="0" applyNumberFormat="1" applyFont="1" applyBorder="1"/>
    <xf numFmtId="0" fontId="2" fillId="0" borderId="0" xfId="0" applyFont="1" applyBorder="1"/>
    <xf numFmtId="0" fontId="2" fillId="0" borderId="0" xfId="0" applyFont="1" applyAlignment="1">
      <alignment/>
    </xf>
    <xf numFmtId="0" fontId="17" fillId="0" borderId="0" xfId="0" applyFont="1" applyAlignment="1">
      <alignment/>
    </xf>
    <xf numFmtId="0" fontId="17" fillId="0" borderId="0" xfId="0" applyFont="1"/>
    <xf numFmtId="0" fontId="0" fillId="0" borderId="7" xfId="0" applyBorder="1"/>
    <xf numFmtId="0" fontId="2" fillId="0" borderId="8" xfId="0" applyFont="1" applyBorder="1"/>
    <xf numFmtId="0" fontId="2" fillId="45" borderId="9" xfId="0" applyFont="1" applyFill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4" fontId="0" fillId="0" borderId="11" xfId="0" applyNumberFormat="1" applyBorder="1" applyAlignment="1">
      <alignment horizontal="right" vertical="center"/>
    </xf>
    <xf numFmtId="10" fontId="0" fillId="0" borderId="11" xfId="0" applyNumberFormat="1" applyBorder="1" applyAlignment="1">
      <alignment horizontal="right" vertical="center"/>
    </xf>
    <xf numFmtId="10" fontId="0" fillId="0" borderId="12" xfId="0" applyNumberFormat="1" applyBorder="1" applyAlignment="1">
      <alignment horizontal="right" vertical="center"/>
    </xf>
    <xf numFmtId="4" fontId="0" fillId="0" borderId="13" xfId="0" applyNumberFormat="1" applyBorder="1" applyAlignment="1">
      <alignment horizontal="right" vertical="center"/>
    </xf>
    <xf numFmtId="10" fontId="0" fillId="0" borderId="13" xfId="0" applyNumberFormat="1" applyBorder="1" applyAlignment="1">
      <alignment horizontal="right" vertical="center"/>
    </xf>
    <xf numFmtId="10" fontId="0" fillId="0" borderId="14" xfId="0" applyNumberFormat="1" applyBorder="1" applyAlignment="1">
      <alignment horizontal="right" vertical="center"/>
    </xf>
    <xf numFmtId="4" fontId="0" fillId="0" borderId="13" xfId="0" applyNumberFormat="1" applyFill="1" applyBorder="1" applyAlignment="1">
      <alignment horizontal="right" vertical="center"/>
    </xf>
    <xf numFmtId="4" fontId="2" fillId="0" borderId="13" xfId="0" applyNumberFormat="1" applyFont="1" applyBorder="1" applyAlignment="1">
      <alignment horizontal="right" vertical="center"/>
    </xf>
    <xf numFmtId="4" fontId="0" fillId="46" borderId="13" xfId="0" applyNumberFormat="1" applyFill="1" applyBorder="1" applyAlignment="1">
      <alignment horizontal="right" vertical="center"/>
    </xf>
    <xf numFmtId="4" fontId="2" fillId="0" borderId="15" xfId="0" applyNumberFormat="1" applyFont="1" applyBorder="1" applyAlignment="1">
      <alignment horizontal="right" vertical="center"/>
    </xf>
    <xf numFmtId="10" fontId="0" fillId="0" borderId="15" xfId="0" applyNumberFormat="1" applyBorder="1" applyAlignment="1">
      <alignment horizontal="right" vertical="center"/>
    </xf>
    <xf numFmtId="10" fontId="0" fillId="0" borderId="16" xfId="0" applyNumberFormat="1" applyBorder="1" applyAlignment="1">
      <alignment horizontal="right" vertical="center"/>
    </xf>
    <xf numFmtId="0" fontId="2" fillId="45" borderId="9" xfId="0" applyFont="1" applyFill="1" applyBorder="1" applyAlignment="1">
      <alignment horizontal="center" vertical="center"/>
    </xf>
    <xf numFmtId="4" fontId="0" fillId="0" borderId="7" xfId="0" applyNumberFormat="1" applyBorder="1" applyAlignment="1">
      <alignment horizontal="left" vertical="center"/>
    </xf>
    <xf numFmtId="0" fontId="18" fillId="0" borderId="0" xfId="0" applyFont="1"/>
    <xf numFmtId="4" fontId="0" fillId="0" borderId="17" xfId="0" applyNumberFormat="1" applyBorder="1" applyAlignment="1">
      <alignment horizontal="right" vertical="center"/>
    </xf>
    <xf numFmtId="4" fontId="0" fillId="0" borderId="18" xfId="0" applyNumberFormat="1" applyBorder="1" applyAlignment="1">
      <alignment horizontal="right" vertical="center"/>
    </xf>
    <xf numFmtId="4" fontId="0" fillId="0" borderId="19" xfId="0" applyNumberFormat="1" applyBorder="1" applyAlignment="1">
      <alignment horizontal="right" vertical="center"/>
    </xf>
    <xf numFmtId="4" fontId="0" fillId="0" borderId="20" xfId="0" applyNumberFormat="1" applyBorder="1" applyAlignment="1">
      <alignment horizontal="right" vertical="center"/>
    </xf>
    <xf numFmtId="4" fontId="0" fillId="0" borderId="21" xfId="0" applyNumberFormat="1" applyBorder="1" applyAlignment="1">
      <alignment horizontal="right" vertical="center"/>
    </xf>
    <xf numFmtId="4" fontId="0" fillId="0" borderId="21" xfId="0" applyNumberFormat="1" applyFill="1" applyBorder="1" applyAlignment="1">
      <alignment horizontal="right" vertical="center"/>
    </xf>
    <xf numFmtId="4" fontId="2" fillId="0" borderId="21" xfId="0" applyNumberFormat="1" applyFont="1" applyBorder="1" applyAlignment="1">
      <alignment horizontal="right" vertical="center"/>
    </xf>
    <xf numFmtId="4" fontId="0" fillId="46" borderId="21" xfId="0" applyNumberFormat="1" applyFill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49" fontId="2" fillId="45" borderId="23" xfId="0" applyNumberFormat="1" applyFont="1" applyFill="1" applyBorder="1" applyAlignment="1">
      <alignment horizontal="center"/>
    </xf>
    <xf numFmtId="49" fontId="2" fillId="45" borderId="24" xfId="0" applyNumberFormat="1" applyFont="1" applyFill="1" applyBorder="1" applyAlignment="1">
      <alignment horizontal="center"/>
    </xf>
    <xf numFmtId="49" fontId="2" fillId="45" borderId="25" xfId="0" applyNumberFormat="1" applyFont="1" applyFill="1" applyBorder="1" applyAlignment="1">
      <alignment horizontal="center"/>
    </xf>
    <xf numFmtId="49" fontId="2" fillId="45" borderId="23" xfId="0" applyNumberFormat="1" applyFont="1" applyFill="1" applyBorder="1" applyAlignment="1">
      <alignment horizontal="center" vertical="center"/>
    </xf>
    <xf numFmtId="49" fontId="2" fillId="45" borderId="24" xfId="0" applyNumberFormat="1" applyFont="1" applyFill="1" applyBorder="1" applyAlignment="1">
      <alignment horizontal="center" vertical="center"/>
    </xf>
    <xf numFmtId="0" fontId="0" fillId="0" borderId="26" xfId="0" applyBorder="1" applyAlignment="1">
      <alignment horizontal="left"/>
    </xf>
    <xf numFmtId="0" fontId="0" fillId="0" borderId="27" xfId="0" applyBorder="1"/>
    <xf numFmtId="4" fontId="0" fillId="0" borderId="28" xfId="0" applyNumberFormat="1" applyBorder="1"/>
    <xf numFmtId="0" fontId="0" fillId="0" borderId="29" xfId="0" applyBorder="1" applyAlignment="1">
      <alignment horizontal="left"/>
    </xf>
    <xf numFmtId="0" fontId="0" fillId="0" borderId="30" xfId="0" applyBorder="1"/>
    <xf numFmtId="4" fontId="0" fillId="0" borderId="31" xfId="0" applyNumberFormat="1" applyBorder="1"/>
    <xf numFmtId="0" fontId="0" fillId="0" borderId="32" xfId="0" applyBorder="1" applyAlignment="1">
      <alignment horizontal="left"/>
    </xf>
    <xf numFmtId="0" fontId="0" fillId="0" borderId="33" xfId="0" applyBorder="1"/>
    <xf numFmtId="4" fontId="0" fillId="0" borderId="34" xfId="0" applyNumberFormat="1" applyBorder="1"/>
    <xf numFmtId="0" fontId="0" fillId="0" borderId="35" xfId="0" applyBorder="1" applyAlignment="1">
      <alignment horizontal="left"/>
    </xf>
    <xf numFmtId="0" fontId="0" fillId="0" borderId="36" xfId="0" applyBorder="1"/>
    <xf numFmtId="4" fontId="0" fillId="0" borderId="37" xfId="0" applyNumberFormat="1" applyBorder="1"/>
    <xf numFmtId="0" fontId="0" fillId="0" borderId="38" xfId="0" applyBorder="1" applyAlignment="1">
      <alignment horizontal="left"/>
    </xf>
    <xf numFmtId="0" fontId="0" fillId="0" borderId="39" xfId="0" applyBorder="1"/>
    <xf numFmtId="4" fontId="0" fillId="0" borderId="40" xfId="0" applyNumberFormat="1" applyBorder="1"/>
    <xf numFmtId="0" fontId="0" fillId="0" borderId="41" xfId="0" applyBorder="1" applyAlignment="1">
      <alignment horizontal="left"/>
    </xf>
    <xf numFmtId="0" fontId="0" fillId="0" borderId="42" xfId="0" applyBorder="1"/>
    <xf numFmtId="4" fontId="0" fillId="0" borderId="43" xfId="0" applyNumberFormat="1" applyBorder="1"/>
    <xf numFmtId="0" fontId="2" fillId="45" borderId="44" xfId="0" applyFont="1" applyFill="1" applyBorder="1" applyAlignment="1">
      <alignment horizontal="center"/>
    </xf>
    <xf numFmtId="4" fontId="2" fillId="45" borderId="45" xfId="0" applyNumberFormat="1" applyFont="1" applyFill="1" applyBorder="1" applyAlignment="1">
      <alignment horizontal="center" vertical="center"/>
    </xf>
    <xf numFmtId="4" fontId="2" fillId="45" borderId="45" xfId="0" applyNumberFormat="1" applyFont="1" applyFill="1" applyBorder="1" applyAlignment="1">
      <alignment horizontal="center"/>
    </xf>
    <xf numFmtId="0" fontId="0" fillId="0" borderId="8" xfId="0" applyBorder="1"/>
    <xf numFmtId="164" fontId="0" fillId="0" borderId="15" xfId="0" applyNumberFormat="1" applyBorder="1"/>
    <xf numFmtId="0" fontId="0" fillId="0" borderId="46" xfId="0" applyBorder="1"/>
    <xf numFmtId="164" fontId="0" fillId="0" borderId="47" xfId="0" applyNumberFormat="1" applyBorder="1"/>
    <xf numFmtId="0" fontId="2" fillId="0" borderId="46" xfId="0" applyFont="1" applyBorder="1"/>
    <xf numFmtId="0" fontId="0" fillId="0" borderId="35" xfId="0" applyBorder="1"/>
    <xf numFmtId="164" fontId="0" fillId="0" borderId="36" xfId="0" applyNumberFormat="1" applyBorder="1"/>
    <xf numFmtId="0" fontId="0" fillId="0" borderId="38" xfId="0" applyBorder="1"/>
    <xf numFmtId="0" fontId="0" fillId="0" borderId="48" xfId="0" applyBorder="1"/>
    <xf numFmtId="164" fontId="0" fillId="0" borderId="48" xfId="0" applyNumberFormat="1" applyBorder="1"/>
    <xf numFmtId="164" fontId="0" fillId="0" borderId="49" xfId="0" applyNumberFormat="1" applyBorder="1"/>
    <xf numFmtId="0" fontId="0" fillId="0" borderId="50" xfId="0" applyBorder="1"/>
    <xf numFmtId="49" fontId="2" fillId="45" borderId="45" xfId="0" applyNumberFormat="1" applyFont="1" applyFill="1" applyBorder="1" applyAlignment="1">
      <alignment horizontal="center"/>
    </xf>
    <xf numFmtId="0" fontId="0" fillId="0" borderId="51" xfId="0" applyBorder="1"/>
    <xf numFmtId="0" fontId="0" fillId="0" borderId="52" xfId="0" applyBorder="1"/>
    <xf numFmtId="4" fontId="0" fillId="0" borderId="53" xfId="0" applyNumberFormat="1" applyBorder="1"/>
    <xf numFmtId="10" fontId="0" fillId="0" borderId="54" xfId="0" applyNumberFormat="1" applyBorder="1" applyAlignment="1">
      <alignment horizontal="right" vertical="center"/>
    </xf>
    <xf numFmtId="10" fontId="0" fillId="0" borderId="55" xfId="0" applyNumberFormat="1" applyBorder="1" applyAlignment="1">
      <alignment horizontal="right" vertical="center"/>
    </xf>
    <xf numFmtId="10" fontId="0" fillId="0" borderId="56" xfId="0" applyNumberFormat="1" applyBorder="1" applyAlignment="1">
      <alignment horizontal="right" vertical="center"/>
    </xf>
    <xf numFmtId="10" fontId="0" fillId="0" borderId="57" xfId="0" applyNumberFormat="1" applyBorder="1" applyAlignment="1">
      <alignment horizontal="right" vertical="center"/>
    </xf>
    <xf numFmtId="166" fontId="2" fillId="0" borderId="13" xfId="0" applyNumberFormat="1" applyFont="1" applyBorder="1" applyAlignment="1">
      <alignment horizontal="right" vertical="center"/>
    </xf>
    <xf numFmtId="166" fontId="2" fillId="0" borderId="21" xfId="0" applyNumberFormat="1" applyFont="1" applyBorder="1" applyAlignment="1">
      <alignment horizontal="right" vertical="center"/>
    </xf>
    <xf numFmtId="4" fontId="0" fillId="0" borderId="54" xfId="0" applyNumberFormat="1" applyBorder="1" applyAlignment="1">
      <alignment horizontal="right" vertical="center"/>
    </xf>
    <xf numFmtId="4" fontId="0" fillId="0" borderId="55" xfId="0" applyNumberFormat="1" applyBorder="1" applyAlignment="1">
      <alignment horizontal="right" vertical="center"/>
    </xf>
    <xf numFmtId="4" fontId="0" fillId="0" borderId="56" xfId="0" applyNumberFormat="1" applyBorder="1" applyAlignment="1">
      <alignment horizontal="right" vertical="center"/>
    </xf>
    <xf numFmtId="4" fontId="2" fillId="0" borderId="0" xfId="0" applyNumberFormat="1" applyFont="1" applyBorder="1" applyAlignment="1">
      <alignment horizontal="right" vertical="center"/>
    </xf>
    <xf numFmtId="4" fontId="0" fillId="0" borderId="0" xfId="0" applyNumberFormat="1" applyBorder="1" applyAlignment="1">
      <alignment horizontal="right" vertical="center"/>
    </xf>
    <xf numFmtId="10" fontId="0" fillId="0" borderId="0" xfId="0" applyNumberFormat="1" applyBorder="1" applyAlignment="1">
      <alignment horizontal="right" vertical="center"/>
    </xf>
    <xf numFmtId="4" fontId="0" fillId="0" borderId="56" xfId="0" applyNumberFormat="1" applyBorder="1"/>
    <xf numFmtId="4" fontId="0" fillId="0" borderId="58" xfId="0" applyNumberFormat="1" applyBorder="1"/>
    <xf numFmtId="4" fontId="0" fillId="0" borderId="57" xfId="0" applyNumberFormat="1" applyBorder="1"/>
    <xf numFmtId="4" fontId="0" fillId="0" borderId="16" xfId="0" applyNumberFormat="1" applyBorder="1"/>
    <xf numFmtId="0" fontId="2" fillId="0" borderId="59" xfId="0" applyFont="1" applyBorder="1" applyAlignment="1">
      <alignment vertical="center"/>
    </xf>
    <xf numFmtId="49" fontId="2" fillId="0" borderId="24" xfId="0" applyNumberFormat="1" applyFont="1" applyBorder="1" applyAlignment="1">
      <alignment horizontal="center" vertical="center"/>
    </xf>
    <xf numFmtId="49" fontId="2" fillId="0" borderId="60" xfId="0" applyNumberFormat="1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/>
    </xf>
    <xf numFmtId="49" fontId="2" fillId="45" borderId="9" xfId="0" applyNumberFormat="1" applyFont="1" applyFill="1" applyBorder="1" applyAlignment="1">
      <alignment horizontal="center"/>
    </xf>
    <xf numFmtId="0" fontId="0" fillId="0" borderId="61" xfId="0" applyBorder="1"/>
    <xf numFmtId="4" fontId="0" fillId="0" borderId="53" xfId="0" applyNumberFormat="1" applyFill="1" applyBorder="1"/>
    <xf numFmtId="49" fontId="2" fillId="0" borderId="62" xfId="0" applyNumberFormat="1" applyFont="1" applyBorder="1" applyAlignment="1">
      <alignment horizontal="center" vertical="center"/>
    </xf>
    <xf numFmtId="4" fontId="0" fillId="0" borderId="63" xfId="0" applyNumberFormat="1" applyBorder="1"/>
    <xf numFmtId="0" fontId="0" fillId="0" borderId="64" xfId="0" applyBorder="1"/>
    <xf numFmtId="0" fontId="0" fillId="0" borderId="65" xfId="0" applyBorder="1"/>
    <xf numFmtId="49" fontId="2" fillId="45" borderId="60" xfId="0" applyNumberFormat="1" applyFont="1" applyFill="1" applyBorder="1" applyAlignment="1">
      <alignment horizontal="center"/>
    </xf>
    <xf numFmtId="49" fontId="2" fillId="45" borderId="60" xfId="0" applyNumberFormat="1" applyFont="1" applyFill="1" applyBorder="1" applyAlignment="1">
      <alignment horizontal="center" vertical="center"/>
    </xf>
    <xf numFmtId="4" fontId="0" fillId="0" borderId="11" xfId="0" applyNumberFormat="1" applyBorder="1" applyAlignment="1">
      <alignment vertical="center"/>
    </xf>
    <xf numFmtId="4" fontId="0" fillId="0" borderId="20" xfId="0" applyNumberFormat="1" applyBorder="1" applyAlignment="1">
      <alignment vertical="center"/>
    </xf>
    <xf numFmtId="4" fontId="0" fillId="0" borderId="17" xfId="0" applyNumberFormat="1" applyBorder="1" applyAlignment="1">
      <alignment vertical="center"/>
    </xf>
    <xf numFmtId="10" fontId="0" fillId="0" borderId="11" xfId="0" applyNumberFormat="1" applyBorder="1" applyAlignment="1">
      <alignment vertical="center"/>
    </xf>
    <xf numFmtId="4" fontId="0" fillId="0" borderId="54" xfId="0" applyNumberFormat="1" applyBorder="1" applyAlignment="1">
      <alignment vertical="center"/>
    </xf>
    <xf numFmtId="10" fontId="0" fillId="0" borderId="54" xfId="0" applyNumberFormat="1" applyBorder="1" applyAlignment="1">
      <alignment vertical="center"/>
    </xf>
    <xf numFmtId="10" fontId="0" fillId="0" borderId="12" xfId="0" applyNumberFormat="1" applyBorder="1" applyAlignment="1">
      <alignment vertical="center"/>
    </xf>
    <xf numFmtId="4" fontId="0" fillId="0" borderId="13" xfId="0" applyNumberFormat="1" applyBorder="1" applyAlignment="1">
      <alignment vertical="center"/>
    </xf>
    <xf numFmtId="4" fontId="0" fillId="0" borderId="21" xfId="0" applyNumberFormat="1" applyBorder="1" applyAlignment="1">
      <alignment vertical="center"/>
    </xf>
    <xf numFmtId="4" fontId="0" fillId="0" borderId="18" xfId="0" applyNumberFormat="1" applyBorder="1" applyAlignment="1">
      <alignment vertical="center"/>
    </xf>
    <xf numFmtId="10" fontId="0" fillId="0" borderId="13" xfId="0" applyNumberFormat="1" applyBorder="1" applyAlignment="1">
      <alignment vertical="center"/>
    </xf>
    <xf numFmtId="4" fontId="0" fillId="0" borderId="55" xfId="0" applyNumberFormat="1" applyBorder="1" applyAlignment="1">
      <alignment vertical="center"/>
    </xf>
    <xf numFmtId="10" fontId="0" fillId="0" borderId="55" xfId="0" applyNumberFormat="1" applyBorder="1" applyAlignment="1">
      <alignment vertical="center"/>
    </xf>
    <xf numFmtId="10" fontId="0" fillId="0" borderId="14" xfId="0" applyNumberFormat="1" applyBorder="1" applyAlignment="1">
      <alignment vertical="center"/>
    </xf>
    <xf numFmtId="4" fontId="0" fillId="0" borderId="13" xfId="0" applyNumberFormat="1" applyFill="1" applyBorder="1" applyAlignment="1">
      <alignment vertical="center"/>
    </xf>
    <xf numFmtId="4" fontId="0" fillId="0" borderId="21" xfId="0" applyNumberFormat="1" applyFill="1" applyBorder="1" applyAlignment="1">
      <alignment vertical="center"/>
    </xf>
    <xf numFmtId="4" fontId="2" fillId="0" borderId="13" xfId="0" applyNumberFormat="1" applyFont="1" applyFill="1" applyBorder="1" applyAlignment="1">
      <alignment vertical="center"/>
    </xf>
    <xf numFmtId="4" fontId="2" fillId="0" borderId="21" xfId="0" applyNumberFormat="1" applyFont="1" applyFill="1" applyBorder="1" applyAlignment="1">
      <alignment vertical="center"/>
    </xf>
    <xf numFmtId="4" fontId="2" fillId="0" borderId="13" xfId="0" applyNumberFormat="1" applyFont="1" applyBorder="1" applyAlignment="1">
      <alignment vertical="center"/>
    </xf>
    <xf numFmtId="4" fontId="2" fillId="0" borderId="21" xfId="0" applyNumberFormat="1" applyFont="1" applyBorder="1" applyAlignment="1">
      <alignment vertical="center"/>
    </xf>
    <xf numFmtId="166" fontId="2" fillId="0" borderId="13" xfId="0" applyNumberFormat="1" applyFont="1" applyBorder="1" applyAlignment="1">
      <alignment vertical="center"/>
    </xf>
    <xf numFmtId="166" fontId="2" fillId="0" borderId="21" xfId="0" applyNumberFormat="1" applyFont="1" applyBorder="1" applyAlignment="1">
      <alignment vertical="center"/>
    </xf>
    <xf numFmtId="4" fontId="2" fillId="0" borderId="15" xfId="0" applyNumberFormat="1" applyFont="1" applyBorder="1" applyAlignment="1">
      <alignment vertical="center"/>
    </xf>
    <xf numFmtId="4" fontId="2" fillId="0" borderId="22" xfId="0" applyNumberFormat="1" applyFont="1" applyBorder="1" applyAlignment="1">
      <alignment vertical="center"/>
    </xf>
    <xf numFmtId="4" fontId="0" fillId="0" borderId="19" xfId="0" applyNumberFormat="1" applyBorder="1" applyAlignment="1">
      <alignment vertical="center"/>
    </xf>
    <xf numFmtId="10" fontId="0" fillId="0" borderId="15" xfId="0" applyNumberFormat="1" applyBorder="1" applyAlignment="1">
      <alignment vertical="center"/>
    </xf>
    <xf numFmtId="4" fontId="0" fillId="0" borderId="56" xfId="0" applyNumberFormat="1" applyBorder="1" applyAlignment="1">
      <alignment vertical="center"/>
    </xf>
    <xf numFmtId="10" fontId="0" fillId="0" borderId="56" xfId="0" applyNumberFormat="1" applyBorder="1" applyAlignment="1">
      <alignment vertical="center"/>
    </xf>
    <xf numFmtId="10" fontId="0" fillId="0" borderId="16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7" xfId="0" applyFill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4" fillId="47" borderId="66" xfId="0" applyFont="1" applyFill="1" applyBorder="1" applyAlignment="1">
      <alignment horizontal="center"/>
    </xf>
    <xf numFmtId="0" fontId="4" fillId="47" borderId="67" xfId="0" applyFont="1" applyFill="1" applyBorder="1" applyAlignment="1">
      <alignment horizontal="center"/>
    </xf>
    <xf numFmtId="0" fontId="4" fillId="47" borderId="68" xfId="0" applyFont="1" applyFill="1" applyBorder="1" applyAlignment="1">
      <alignment horizontal="center"/>
    </xf>
  </cellXfs>
  <cellStyles count="89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SAPBEXstdItem" xfId="20"/>
    <cellStyle name="SAPBEXaggDataEmph" xfId="21"/>
    <cellStyle name="Normální 2" xfId="22"/>
    <cellStyle name="Accent1 - 20%" xfId="23"/>
    <cellStyle name="Accent1 - 40%" xfId="24"/>
    <cellStyle name="Accent1 - 60%" xfId="25"/>
    <cellStyle name="Accent2 - 20%" xfId="26"/>
    <cellStyle name="Accent2 - 40%" xfId="27"/>
    <cellStyle name="Accent2 - 60%" xfId="28"/>
    <cellStyle name="Accent3 - 20%" xfId="29"/>
    <cellStyle name="Accent3 - 40%" xfId="30"/>
    <cellStyle name="Accent3 - 60%" xfId="31"/>
    <cellStyle name="Accent4 - 20%" xfId="32"/>
    <cellStyle name="Accent4 - 40%" xfId="33"/>
    <cellStyle name="Accent4 - 60%" xfId="34"/>
    <cellStyle name="Accent5 - 20%" xfId="35"/>
    <cellStyle name="Accent5 - 40%" xfId="36"/>
    <cellStyle name="Accent5 - 60%" xfId="37"/>
    <cellStyle name="Accent6 - 20%" xfId="38"/>
    <cellStyle name="Accent6 - 40%" xfId="39"/>
    <cellStyle name="Accent6 - 60%" xfId="40"/>
    <cellStyle name="Emphasis 1" xfId="41"/>
    <cellStyle name="Emphasis 2" xfId="42"/>
    <cellStyle name="Emphasis 3" xfId="43"/>
    <cellStyle name="SAPBEXaggData" xfId="44"/>
    <cellStyle name="Normální 3" xfId="45"/>
    <cellStyle name="SAPBEXaggItem" xfId="46"/>
    <cellStyle name="SAPBEXaggItemX" xfId="47"/>
    <cellStyle name="SAPBEXexcBad7" xfId="48"/>
    <cellStyle name="SAPBEXexcBad8" xfId="49"/>
    <cellStyle name="SAPBEXexcBad9" xfId="50"/>
    <cellStyle name="SAPBEXexcCritical4" xfId="51"/>
    <cellStyle name="SAPBEXexcCritical5" xfId="52"/>
    <cellStyle name="SAPBEXexcCritical6" xfId="53"/>
    <cellStyle name="SAPBEXexcGood1" xfId="54"/>
    <cellStyle name="SAPBEXexcGood2" xfId="55"/>
    <cellStyle name="SAPBEXexcGood3" xfId="56"/>
    <cellStyle name="SAPBEXfilterDrill" xfId="57"/>
    <cellStyle name="SAPBEXFilterInfo1" xfId="58"/>
    <cellStyle name="SAPBEXFilterInfo2" xfId="59"/>
    <cellStyle name="SAPBEXFilterInfoHlavicka" xfId="60"/>
    <cellStyle name="SAPBEXfilterItem" xfId="61"/>
    <cellStyle name="SAPBEXfilterText" xfId="62"/>
    <cellStyle name="SAPBEXformats" xfId="63"/>
    <cellStyle name="SAPBEXheaderItem" xfId="64"/>
    <cellStyle name="SAPBEXheaderText" xfId="65"/>
    <cellStyle name="SAPBEXHLevel0" xfId="66"/>
    <cellStyle name="SAPBEXHLevel0X" xfId="67"/>
    <cellStyle name="SAPBEXHLevel1" xfId="68"/>
    <cellStyle name="SAPBEXHLevel1X" xfId="69"/>
    <cellStyle name="SAPBEXHLevel2" xfId="70"/>
    <cellStyle name="SAPBEXHLevel2X" xfId="71"/>
    <cellStyle name="SAPBEXHLevel3" xfId="72"/>
    <cellStyle name="SAPBEXHLevel3X" xfId="73"/>
    <cellStyle name="SAPBEXchaText" xfId="74"/>
    <cellStyle name="SAPBEXinputData" xfId="75"/>
    <cellStyle name="SAPBEXItemHeader" xfId="76"/>
    <cellStyle name="SAPBEXresData" xfId="77"/>
    <cellStyle name="SAPBEXresDataEmph" xfId="78"/>
    <cellStyle name="SAPBEXresItem" xfId="79"/>
    <cellStyle name="SAPBEXresItemX" xfId="80"/>
    <cellStyle name="SAPBEXstdData" xfId="81"/>
    <cellStyle name="SAPBEXstdDataEmph" xfId="82"/>
    <cellStyle name="SAPBEXstdItemX" xfId="83"/>
    <cellStyle name="SAPBEXtitle" xfId="84"/>
    <cellStyle name="SAPBEXunassignedItem" xfId="85"/>
    <cellStyle name="SAPBEXundefined" xfId="86"/>
    <cellStyle name="Sheet Title" xfId="87"/>
    <cellStyle name="Normální 4" xfId="88"/>
    <cellStyle name="SAPBEXFilterInfo2 2" xfId="89"/>
    <cellStyle name="SAPBEXHLevel0X 2" xfId="90"/>
    <cellStyle name="SAPBEXHLevel1X 2" xfId="91"/>
    <cellStyle name="SAPBEXHLevel2X 2" xfId="92"/>
    <cellStyle name="SAPBEXHLevel3X 2" xfId="93"/>
    <cellStyle name="SAPBEXinputData 2" xfId="94"/>
    <cellStyle name="Normální 5" xfId="95"/>
    <cellStyle name="Normální 6" xfId="96"/>
    <cellStyle name="Procenta" xfId="97"/>
    <cellStyle name="Normální 7" xfId="98"/>
    <cellStyle name="Normální 8" xfId="99"/>
    <cellStyle name="Procenta 2" xfId="100"/>
    <cellStyle name="Procenta 3" xfId="101"/>
    <cellStyle name="Normální 9" xfId="10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8" Type="http://schemas.openxmlformats.org/officeDocument/2006/relationships/sharedStrings" Target="sharedStrings.xml" /><Relationship Id="rId6" Type="http://schemas.openxmlformats.org/officeDocument/2006/relationships/worksheet" Target="worksheets/sheet5.xml" /><Relationship Id="rId7" Type="http://schemas.openxmlformats.org/officeDocument/2006/relationships/styles" Target="styles.xml" /><Relationship Id="rId5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T78"/>
  <sheetViews>
    <sheetView tabSelected="1" zoomScale="80" zoomScaleNormal="80" workbookViewId="0" topLeftCell="E1">
      <selection pane="topLeft" activeCell="R54" sqref="R54"/>
    </sheetView>
  </sheetViews>
  <sheetFormatPr defaultRowHeight="15"/>
  <cols>
    <col min="1" max="1" width="2" customWidth="1"/>
    <col min="2" max="2" width="62" customWidth="1"/>
    <col min="3" max="3" width="11.4285714285714" customWidth="1"/>
    <col min="4" max="5" width="11.5714285714286" customWidth="1"/>
    <col min="6" max="6" width="12" customWidth="1"/>
    <col min="7" max="7" width="11.5714285714286" customWidth="1"/>
    <col min="8" max="8" width="12.1428571428571" customWidth="1"/>
    <col min="9" max="9" width="11.1428571428571" customWidth="1"/>
    <col min="10" max="10" width="12" customWidth="1"/>
    <col min="11" max="11" width="11.2857142857143" customWidth="1"/>
    <col min="12" max="12" width="11.5714285714286" customWidth="1"/>
    <col min="13" max="13" width="12" customWidth="1"/>
    <col min="14" max="14" width="11.4285714285714" customWidth="1"/>
    <col min="15" max="15" width="12.1428571428571" customWidth="1"/>
    <col min="16" max="17" width="12" customWidth="1"/>
    <col min="18" max="18" width="11.1428571428571" customWidth="1"/>
    <col min="20" max="20" width="9.71428571428571" bestFit="1" customWidth="1"/>
  </cols>
  <sheetData>
    <row r="1" ht="8.25" customHeight="1" thickBot="1">
      <c r="J1" s="4"/>
    </row>
    <row r="2" spans="2:18" ht="16.5" thickBot="1">
      <c r="B2" s="157" t="s">
        <v>45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9"/>
    </row>
    <row r="3" spans="2:18" ht="15.75" thickBot="1">
      <c r="B3" s="22" t="s">
        <v>23</v>
      </c>
      <c r="C3" s="52" t="s">
        <v>116</v>
      </c>
      <c r="D3" s="53" t="s">
        <v>117</v>
      </c>
      <c r="E3" s="53" t="s">
        <v>118</v>
      </c>
      <c r="F3" s="53" t="s">
        <v>119</v>
      </c>
      <c r="G3" s="53" t="s">
        <v>120</v>
      </c>
      <c r="H3" s="53" t="s">
        <v>121</v>
      </c>
      <c r="I3" s="53" t="s">
        <v>122</v>
      </c>
      <c r="J3" s="53" t="s">
        <v>123</v>
      </c>
      <c r="K3" s="53" t="s">
        <v>124</v>
      </c>
      <c r="L3" s="54" t="s">
        <v>125</v>
      </c>
      <c r="M3" s="52" t="s">
        <v>24</v>
      </c>
      <c r="N3" s="53" t="s">
        <v>25</v>
      </c>
      <c r="O3" s="53" t="s">
        <v>70</v>
      </c>
      <c r="P3" s="53" t="s">
        <v>36</v>
      </c>
      <c r="Q3" s="53" t="s">
        <v>71</v>
      </c>
      <c r="R3" s="121" t="s">
        <v>72</v>
      </c>
    </row>
    <row r="4" spans="2:19" ht="15">
      <c r="B4" s="23" t="s">
        <v>0</v>
      </c>
      <c r="C4" s="28">
        <v>172080.39048912001</v>
      </c>
      <c r="D4" s="28">
        <v>179334.34377527001</v>
      </c>
      <c r="E4" s="28">
        <v>181697.84660307001</v>
      </c>
      <c r="F4" s="28">
        <v>201306.77070684999</v>
      </c>
      <c r="G4" s="28">
        <v>218949.33200493001</v>
      </c>
      <c r="H4" s="28">
        <v>240283.97144068999</v>
      </c>
      <c r="I4" s="28">
        <v>260089.69142831999</v>
      </c>
      <c r="J4" s="28">
        <v>240616.29972516</v>
      </c>
      <c r="K4" s="28">
        <v>268226.79051796999</v>
      </c>
      <c r="L4" s="46">
        <v>312339.20529830002</v>
      </c>
      <c r="M4" s="43">
        <f>L4-K4</f>
        <v>44112.414780330029</v>
      </c>
      <c r="N4" s="29">
        <f>L4/K4-1</f>
        <v>0.16445939160344492</v>
      </c>
      <c r="O4" s="100">
        <f>L4-J4</f>
        <v>71722.905573140015</v>
      </c>
      <c r="P4" s="94">
        <f>L4/J4-1</f>
        <v>0.29807999564062926</v>
      </c>
      <c r="Q4" s="100">
        <f>L4-I4</f>
        <v>52249.51386998003</v>
      </c>
      <c r="R4" s="30">
        <f>L4/I4-1</f>
        <v>0.2008903681766252</v>
      </c>
      <c r="S4" s="1"/>
    </row>
    <row r="5" spans="2:18" ht="15">
      <c r="B5" s="24" t="s">
        <v>8</v>
      </c>
      <c r="C5" s="31">
        <v>26626.686078710001</v>
      </c>
      <c r="D5" s="31">
        <v>30598.623849660002</v>
      </c>
      <c r="E5" s="31">
        <v>27927.929464249999</v>
      </c>
      <c r="F5" s="31">
        <v>27821.399396159999</v>
      </c>
      <c r="G5" s="31">
        <v>27777.899326620001</v>
      </c>
      <c r="H5" s="31">
        <v>31482.39490992</v>
      </c>
      <c r="I5" s="31">
        <v>34428.560055260001</v>
      </c>
      <c r="J5" s="31">
        <v>35307.643897620001</v>
      </c>
      <c r="K5" s="31">
        <v>38055.124381119997</v>
      </c>
      <c r="L5" s="47">
        <v>47178.340518910001</v>
      </c>
      <c r="M5" s="44">
        <f t="shared" si="0" ref="M5:M16">L5-K5</f>
        <v>9123.2161377900047</v>
      </c>
      <c r="N5" s="32">
        <f t="shared" si="1" ref="N5:N16">L5/K5-1</f>
        <v>0.23973686293655194</v>
      </c>
      <c r="O5" s="101">
        <f t="shared" si="2" ref="O5:O17">L5-J5</f>
        <v>11870.696621290001</v>
      </c>
      <c r="P5" s="95">
        <f t="shared" si="3" ref="P5:P17">L5/J5-1</f>
        <v>0.33620755482044995</v>
      </c>
      <c r="Q5" s="101">
        <f t="shared" si="4" ref="Q5:Q17">L5-I5</f>
        <v>12749.78046365</v>
      </c>
      <c r="R5" s="33">
        <f t="shared" si="5" ref="R5:R17">L5/I5-1</f>
        <v>0.37032569596828346</v>
      </c>
    </row>
    <row r="6" spans="2:18" ht="15">
      <c r="B6" s="24" t="s">
        <v>1</v>
      </c>
      <c r="C6" s="31">
        <v>5537.1951647300002</v>
      </c>
      <c r="D6" s="31">
        <v>5404.70024448</v>
      </c>
      <c r="E6" s="31">
        <v>4113.8704559799999</v>
      </c>
      <c r="F6" s="31">
        <v>6243.9196653299996</v>
      </c>
      <c r="G6" s="31">
        <v>5416.9571441899998</v>
      </c>
      <c r="H6" s="31">
        <v>5917.5453000999996</v>
      </c>
      <c r="I6" s="31">
        <v>5627.0450076699999</v>
      </c>
      <c r="J6" s="31">
        <v>5398.3960697499997</v>
      </c>
      <c r="K6" s="31">
        <v>7745.0821669300003</v>
      </c>
      <c r="L6" s="47">
        <v>8805.6429458000002</v>
      </c>
      <c r="M6" s="44">
        <f t="shared" si="0"/>
        <v>1060.5607788699999</v>
      </c>
      <c r="N6" s="32">
        <f t="shared" si="1"/>
        <v>0.13693344447633993</v>
      </c>
      <c r="O6" s="101">
        <f t="shared" si="2"/>
        <v>3407.2468760500005</v>
      </c>
      <c r="P6" s="95">
        <f t="shared" si="3"/>
        <v>0.63115911319337314</v>
      </c>
      <c r="Q6" s="101">
        <f t="shared" si="4"/>
        <v>3178.5979381300003</v>
      </c>
      <c r="R6" s="33">
        <f t="shared" si="5"/>
        <v>0.56487871232545328</v>
      </c>
    </row>
    <row r="7" spans="2:18" ht="15">
      <c r="B7" s="25" t="s">
        <v>2</v>
      </c>
      <c r="C7" s="34">
        <v>103661.50939221001</v>
      </c>
      <c r="D7" s="34">
        <v>111835.34821570999</v>
      </c>
      <c r="E7" s="34">
        <v>137316.82617294</v>
      </c>
      <c r="F7" s="34">
        <v>117337.40238299999</v>
      </c>
      <c r="G7" s="34">
        <v>129317.81126748001</v>
      </c>
      <c r="H7" s="34">
        <v>155280.82307007999</v>
      </c>
      <c r="I7" s="34">
        <v>183125.75111293001</v>
      </c>
      <c r="J7" s="34">
        <v>224393.55220758001</v>
      </c>
      <c r="K7" s="34">
        <v>233556.76109715999</v>
      </c>
      <c r="L7" s="48">
        <v>232876.83815467</v>
      </c>
      <c r="M7" s="44">
        <f t="shared" si="0"/>
        <v>-679.92294248999679</v>
      </c>
      <c r="N7" s="32">
        <f t="shared" si="1"/>
        <v>-0.002911167886110344</v>
      </c>
      <c r="O7" s="101">
        <f t="shared" si="2"/>
        <v>8483.2859470899857</v>
      </c>
      <c r="P7" s="95">
        <f t="shared" si="3"/>
        <v>0.037805390857408971</v>
      </c>
      <c r="Q7" s="101">
        <f t="shared" si="4"/>
        <v>49751.087041739986</v>
      </c>
      <c r="R7" s="33">
        <f t="shared" si="5"/>
        <v>0.27167717669078373</v>
      </c>
    </row>
    <row r="8" spans="2:18" ht="15">
      <c r="B8" s="25" t="s">
        <v>48</v>
      </c>
      <c r="C8" s="31">
        <v>94124.98881368</v>
      </c>
      <c r="D8" s="31">
        <v>98190.09529944</v>
      </c>
      <c r="E8" s="31">
        <v>119625.83161364</v>
      </c>
      <c r="F8" s="31">
        <v>107974.56193399</v>
      </c>
      <c r="G8" s="31">
        <v>120274.09444089999</v>
      </c>
      <c r="H8" s="31">
        <v>139702.98236284999</v>
      </c>
      <c r="I8" s="31">
        <v>159942.54253147999</v>
      </c>
      <c r="J8" s="31">
        <v>197761.44555020999</v>
      </c>
      <c r="K8" s="31">
        <v>208298.33775812999</v>
      </c>
      <c r="L8" s="47">
        <v>208570.97029006999</v>
      </c>
      <c r="M8" s="44">
        <f t="shared" si="0"/>
        <v>272.63253194000572</v>
      </c>
      <c r="N8" s="32">
        <f t="shared" si="1"/>
        <v>0.0013088560133234228</v>
      </c>
      <c r="O8" s="101">
        <f t="shared" si="2"/>
        <v>10809.524739860004</v>
      </c>
      <c r="P8" s="95">
        <f t="shared" si="3"/>
        <v>0.054659414072272039</v>
      </c>
      <c r="Q8" s="101">
        <f t="shared" si="4"/>
        <v>48628.427758589998</v>
      </c>
      <c r="R8" s="33">
        <f t="shared" si="5"/>
        <v>0.30403685591667351</v>
      </c>
    </row>
    <row r="9" spans="2:18" ht="15">
      <c r="B9" s="25" t="s">
        <v>49</v>
      </c>
      <c r="C9" s="31">
        <v>9536.5205785300004</v>
      </c>
      <c r="D9" s="31">
        <v>13645.252916269999</v>
      </c>
      <c r="E9" s="31">
        <v>17690.994559300001</v>
      </c>
      <c r="F9" s="31">
        <v>9362.8404490100002</v>
      </c>
      <c r="G9" s="31">
        <v>9043.7168265799992</v>
      </c>
      <c r="H9" s="31">
        <v>15577.84070723</v>
      </c>
      <c r="I9" s="31">
        <v>23183.208581449999</v>
      </c>
      <c r="J9" s="31">
        <v>26632.106657370001</v>
      </c>
      <c r="K9" s="31">
        <v>25258.42333903</v>
      </c>
      <c r="L9" s="47">
        <v>24305.867864600001</v>
      </c>
      <c r="M9" s="44">
        <f t="shared" si="0"/>
        <v>-952.55547442999887</v>
      </c>
      <c r="N9" s="32">
        <f t="shared" si="1"/>
        <v>-0.037712388522607609</v>
      </c>
      <c r="O9" s="101">
        <f t="shared" si="2"/>
        <v>-2326.2387927700001</v>
      </c>
      <c r="P9" s="95">
        <f t="shared" si="3"/>
        <v>-0.087347156674376425</v>
      </c>
      <c r="Q9" s="101">
        <f t="shared" si="4"/>
        <v>1122.659283150002</v>
      </c>
      <c r="R9" s="33">
        <f t="shared" si="5"/>
        <v>0.048425535197414105</v>
      </c>
    </row>
    <row r="10" spans="2:19" ht="15">
      <c r="B10" s="26" t="s">
        <v>5</v>
      </c>
      <c r="C10" s="35">
        <v>314039.82101567998</v>
      </c>
      <c r="D10" s="35">
        <v>332861.35736048</v>
      </c>
      <c r="E10" s="35">
        <v>363140.22178884997</v>
      </c>
      <c r="F10" s="35">
        <v>360628.88480786001</v>
      </c>
      <c r="G10" s="35">
        <v>381557.96655225998</v>
      </c>
      <c r="H10" s="35">
        <v>433000.11334640998</v>
      </c>
      <c r="I10" s="35">
        <v>483268.79253261001</v>
      </c>
      <c r="J10" s="35">
        <v>505519.75466004002</v>
      </c>
      <c r="K10" s="35">
        <v>547615.95404403005</v>
      </c>
      <c r="L10" s="49">
        <v>601134.12179381005</v>
      </c>
      <c r="M10" s="44">
        <f t="shared" si="0"/>
        <v>53518.167749779997</v>
      </c>
      <c r="N10" s="32">
        <f t="shared" si="1"/>
        <v>0.097729380151472034</v>
      </c>
      <c r="O10" s="101">
        <f t="shared" si="2"/>
        <v>95614.367133770022</v>
      </c>
      <c r="P10" s="95">
        <f t="shared" si="3"/>
        <v>0.18914071359697959</v>
      </c>
      <c r="Q10" s="101">
        <f t="shared" si="4"/>
        <v>117865.32926120004</v>
      </c>
      <c r="R10" s="33">
        <f t="shared" si="5"/>
        <v>0.24389186945740282</v>
      </c>
      <c r="S10" s="1"/>
    </row>
    <row r="11" spans="2:18" ht="15">
      <c r="B11" s="25" t="s">
        <v>3</v>
      </c>
      <c r="C11" s="36">
        <v>236579.16842223</v>
      </c>
      <c r="D11" s="36">
        <v>245253.76424396</v>
      </c>
      <c r="E11" s="36">
        <v>253599.43783482001</v>
      </c>
      <c r="F11" s="36">
        <v>265501.45372917003</v>
      </c>
      <c r="G11" s="36">
        <v>288136.68180100003</v>
      </c>
      <c r="H11" s="36">
        <v>327737.78924105997</v>
      </c>
      <c r="I11" s="36">
        <v>357425.58671949001</v>
      </c>
      <c r="J11" s="36">
        <v>393210.06613688997</v>
      </c>
      <c r="K11" s="36">
        <v>416241.74353992997</v>
      </c>
      <c r="L11" s="50">
        <v>453816.66111177998</v>
      </c>
      <c r="M11" s="44">
        <f t="shared" si="0"/>
        <v>37574.917571850005</v>
      </c>
      <c r="N11" s="32">
        <f t="shared" si="1"/>
        <v>0.090271862817731696</v>
      </c>
      <c r="O11" s="101">
        <f t="shared" si="2"/>
        <v>60606.594974890002</v>
      </c>
      <c r="P11" s="95">
        <f t="shared" si="3"/>
        <v>0.15413286737626586</v>
      </c>
      <c r="Q11" s="101">
        <f t="shared" si="4"/>
        <v>96391.074392289971</v>
      </c>
      <c r="R11" s="33">
        <f t="shared" si="5"/>
        <v>0.26968151686336417</v>
      </c>
    </row>
    <row r="12" spans="2:18" ht="15">
      <c r="B12" s="25" t="s">
        <v>4</v>
      </c>
      <c r="C12" s="31">
        <v>54004.251118630003</v>
      </c>
      <c r="D12" s="31">
        <v>73364.08147777</v>
      </c>
      <c r="E12" s="31">
        <v>75575.39158363</v>
      </c>
      <c r="F12" s="31">
        <v>43018.925229139997</v>
      </c>
      <c r="G12" s="31">
        <v>56050.090034460001</v>
      </c>
      <c r="H12" s="31">
        <v>87325.681954119995</v>
      </c>
      <c r="I12" s="31">
        <v>89240.113576339994</v>
      </c>
      <c r="J12" s="31">
        <v>97058.754777399998</v>
      </c>
      <c r="K12" s="31">
        <v>91643.793804379995</v>
      </c>
      <c r="L12" s="47">
        <v>110754.92989366</v>
      </c>
      <c r="M12" s="44">
        <f t="shared" si="0"/>
        <v>19111.13608928</v>
      </c>
      <c r="N12" s="32">
        <f t="shared" si="1"/>
        <v>0.20853715561005726</v>
      </c>
      <c r="O12" s="101">
        <f t="shared" si="2"/>
        <v>13696.175116259998</v>
      </c>
      <c r="P12" s="95">
        <f t="shared" si="3"/>
        <v>0.14111220721584128</v>
      </c>
      <c r="Q12" s="101">
        <f t="shared" si="4"/>
        <v>21514.816317320001</v>
      </c>
      <c r="R12" s="33">
        <f t="shared" si="5"/>
        <v>0.24108907368114529</v>
      </c>
    </row>
    <row r="13" spans="2:18" ht="15">
      <c r="B13" s="26" t="s">
        <v>6</v>
      </c>
      <c r="C13" s="35">
        <v>290583.41954085999</v>
      </c>
      <c r="D13" s="35">
        <v>318617.84572172997</v>
      </c>
      <c r="E13" s="35">
        <v>329174.82941845001</v>
      </c>
      <c r="F13" s="35">
        <v>308520.37895831</v>
      </c>
      <c r="G13" s="35">
        <v>344186.77183545998</v>
      </c>
      <c r="H13" s="35">
        <v>415063.47119518003</v>
      </c>
      <c r="I13" s="35">
        <v>446665.70029583003</v>
      </c>
      <c r="J13" s="35">
        <v>490268.82091428997</v>
      </c>
      <c r="K13" s="35">
        <v>507885.53734431003</v>
      </c>
      <c r="L13" s="49">
        <v>564571.59100543999</v>
      </c>
      <c r="M13" s="44">
        <f t="shared" si="0"/>
        <v>56686.053661129961</v>
      </c>
      <c r="N13" s="32">
        <f t="shared" si="1"/>
        <v>0.11161186821254354</v>
      </c>
      <c r="O13" s="101">
        <f t="shared" si="2"/>
        <v>74302.770091150014</v>
      </c>
      <c r="P13" s="95">
        <f t="shared" si="3"/>
        <v>0.15155516100857613</v>
      </c>
      <c r="Q13" s="101">
        <f t="shared" si="4"/>
        <v>117905.89070960996</v>
      </c>
      <c r="R13" s="33">
        <f t="shared" si="5"/>
        <v>0.2639689831377694</v>
      </c>
    </row>
    <row r="14" spans="2:20" ht="15">
      <c r="B14" s="26" t="s">
        <v>7</v>
      </c>
      <c r="C14" s="35">
        <v>23456.401474819999</v>
      </c>
      <c r="D14" s="35">
        <v>14243.51163875</v>
      </c>
      <c r="E14" s="35">
        <v>33965.392370399997</v>
      </c>
      <c r="F14" s="35">
        <v>52108.505849549998</v>
      </c>
      <c r="G14" s="35">
        <v>37371.194716799997</v>
      </c>
      <c r="H14" s="35">
        <v>17936.64215123</v>
      </c>
      <c r="I14" s="35">
        <v>36603.092236780001</v>
      </c>
      <c r="J14" s="35">
        <v>15250.933745750001</v>
      </c>
      <c r="K14" s="35">
        <v>39730.416699720001</v>
      </c>
      <c r="L14" s="49">
        <v>36562.530788370001</v>
      </c>
      <c r="M14" s="44">
        <f t="shared" si="0"/>
        <v>-3167.8859113500002</v>
      </c>
      <c r="N14" s="32">
        <f t="shared" si="1"/>
        <v>-0.079734525194957939</v>
      </c>
      <c r="O14" s="101">
        <f t="shared" si="2"/>
        <v>21311.59704262</v>
      </c>
      <c r="P14" s="95">
        <f t="shared" si="3"/>
        <v>1.3973962117931915</v>
      </c>
      <c r="Q14" s="101">
        <f t="shared" si="4"/>
        <v>-40.561448410000594</v>
      </c>
      <c r="R14" s="33">
        <f t="shared" si="5"/>
        <v>-0.0011081426713244191</v>
      </c>
      <c r="S14" s="1"/>
      <c r="T14" s="1"/>
    </row>
    <row r="15" spans="2:20" ht="17.25">
      <c r="B15" s="26" t="s">
        <v>54</v>
      </c>
      <c r="C15" s="35">
        <v>56252.896959280013</v>
      </c>
      <c r="D15" s="35">
        <v>62869.298680410051</v>
      </c>
      <c r="E15" s="35">
        <v>75652.169846139965</v>
      </c>
      <c r="F15" s="35">
        <v>71601.278307829984</v>
      </c>
      <c r="G15" s="35">
        <v>78864.643971449987</v>
      </c>
      <c r="H15" s="35">
        <v>83731.559472399997</v>
      </c>
      <c r="I15" s="35">
        <v>97035.20729556994</v>
      </c>
      <c r="J15" s="35">
        <v>80475.323036100017</v>
      </c>
      <c r="K15" s="35">
        <v>98338.50911728997</v>
      </c>
      <c r="L15" s="49">
        <v>114271.85499550006</v>
      </c>
      <c r="M15" s="44">
        <f t="shared" si="0"/>
        <v>15933.345878210093</v>
      </c>
      <c r="N15" s="32">
        <f t="shared" si="1"/>
        <v>0.16202549765327556</v>
      </c>
      <c r="O15" s="101">
        <f t="shared" si="2"/>
        <v>33796.531959400047</v>
      </c>
      <c r="P15" s="95">
        <f t="shared" si="3"/>
        <v>0.41996143270204001</v>
      </c>
      <c r="Q15" s="101">
        <f t="shared" si="4"/>
        <v>17236.647699930123</v>
      </c>
      <c r="R15" s="33">
        <f t="shared" si="5"/>
        <v>0.17763292500037808</v>
      </c>
      <c r="T15" s="1"/>
    </row>
    <row r="16" spans="2:18" ht="15">
      <c r="B16" s="26" t="s">
        <v>35</v>
      </c>
      <c r="C16" s="98">
        <v>16391.93491652</v>
      </c>
      <c r="D16" s="98">
        <v>17026.227072689999</v>
      </c>
      <c r="E16" s="98">
        <v>13540.412170060001</v>
      </c>
      <c r="F16" s="98">
        <v>14447.993979409999</v>
      </c>
      <c r="G16" s="98">
        <v>10901.322913309999</v>
      </c>
      <c r="H16" s="98">
        <v>11559.277852810001</v>
      </c>
      <c r="I16" s="98">
        <v>12737.46086125</v>
      </c>
      <c r="J16" s="98">
        <v>13139.95706922</v>
      </c>
      <c r="K16" s="98">
        <v>18091.564826049998</v>
      </c>
      <c r="L16" s="99">
        <v>13183.556917350001</v>
      </c>
      <c r="M16" s="44">
        <f t="shared" si="0"/>
        <v>-4908.0079086999976</v>
      </c>
      <c r="N16" s="32">
        <f t="shared" si="1"/>
        <v>-0.27128708632395193</v>
      </c>
      <c r="O16" s="101">
        <f t="shared" si="2"/>
        <v>43.599848130001192</v>
      </c>
      <c r="P16" s="95">
        <f t="shared" si="3"/>
        <v>0.0033181119162202233</v>
      </c>
      <c r="Q16" s="101">
        <f t="shared" si="4"/>
        <v>446.09605610000108</v>
      </c>
      <c r="R16" s="33">
        <f t="shared" si="5"/>
        <v>0.035022369133012932</v>
      </c>
    </row>
    <row r="17" spans="2:18" ht="17.25">
      <c r="B17" s="26" t="s">
        <v>56</v>
      </c>
      <c r="C17" s="103">
        <v>39860.962042760017</v>
      </c>
      <c r="D17" s="103">
        <v>45843.071607720049</v>
      </c>
      <c r="E17" s="103">
        <v>62111.757676079964</v>
      </c>
      <c r="F17" s="103">
        <v>57153.284328419984</v>
      </c>
      <c r="G17" s="103">
        <v>67963.321058139991</v>
      </c>
      <c r="H17" s="103">
        <v>72172.281619589994</v>
      </c>
      <c r="I17" s="103">
        <v>84297.746434319939</v>
      </c>
      <c r="J17" s="103">
        <v>67335.365966880025</v>
      </c>
      <c r="K17" s="103">
        <v>80246.944291239968</v>
      </c>
      <c r="L17" s="103">
        <v>101088.29807815007</v>
      </c>
      <c r="M17" s="104">
        <v>20084.618502519959</v>
      </c>
      <c r="N17" s="105">
        <v>0.31024086347009594</v>
      </c>
      <c r="O17" s="101">
        <f t="shared" si="2"/>
        <v>33752.932111270042</v>
      </c>
      <c r="P17" s="95">
        <f t="shared" si="3"/>
        <v>0.5012660379372107</v>
      </c>
      <c r="Q17" s="101">
        <f t="shared" si="4"/>
        <v>16790.551643830127</v>
      </c>
      <c r="R17" s="33">
        <f t="shared" si="5"/>
        <v>0.19918150074050178</v>
      </c>
    </row>
    <row r="18" spans="2:18" ht="18" thickBot="1">
      <c r="B18" s="27" t="s">
        <v>57</v>
      </c>
      <c r="C18" s="37">
        <v>204244.27173255998</v>
      </c>
      <c r="D18" s="37">
        <v>215337.66786941001</v>
      </c>
      <c r="E18" s="37">
        <v>213739.64652330001</v>
      </c>
      <c r="F18" s="37">
        <v>235372.08976834</v>
      </c>
      <c r="G18" s="37">
        <v>252144.18847574003</v>
      </c>
      <c r="H18" s="37">
        <v>277683.91165070998</v>
      </c>
      <c r="I18" s="37">
        <v>300145.29649124999</v>
      </c>
      <c r="J18" s="37">
        <v>281322.33969253005</v>
      </c>
      <c r="K18" s="37">
        <v>314026.99706601998</v>
      </c>
      <c r="L18" s="51">
        <v>368323.18876300997</v>
      </c>
      <c r="M18" s="45">
        <v>46380.822188580001</v>
      </c>
      <c r="N18" s="38">
        <v>0.1837269307037015</v>
      </c>
      <c r="O18" s="102">
        <v>76714.103437789949</v>
      </c>
      <c r="P18" s="96">
        <v>0.34538625328509842</v>
      </c>
      <c r="Q18" s="102">
        <v>54241.771015359991</v>
      </c>
      <c r="R18" s="39">
        <v>0.22177210257030033</v>
      </c>
    </row>
    <row r="19" spans="2:18" ht="15">
      <c r="B19" s="2"/>
      <c r="C19" s="3"/>
      <c r="D19" s="3"/>
      <c r="E19" s="3"/>
      <c r="F19" s="3"/>
      <c r="G19" s="3"/>
      <c r="H19" s="3"/>
      <c r="I19" s="3"/>
      <c r="J19" s="3"/>
      <c r="K19" s="3"/>
      <c r="L19" s="3"/>
      <c r="N19" s="4"/>
      <c r="O19" s="4"/>
      <c r="P19" s="4"/>
      <c r="Q19" s="4"/>
      <c r="R19" s="4"/>
    </row>
    <row r="20" spans="2:18" ht="15">
      <c r="B20" s="18" t="s">
        <v>55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</row>
    <row r="21" spans="2:18" ht="15">
      <c r="B21" s="42" t="s">
        <v>61</v>
      </c>
      <c r="C21" s="3"/>
      <c r="D21" s="3"/>
      <c r="E21" s="3"/>
      <c r="F21" s="3"/>
      <c r="G21" s="3"/>
      <c r="H21" s="3"/>
      <c r="I21" s="3"/>
      <c r="J21" s="3"/>
      <c r="K21" s="3"/>
      <c r="L21" s="3"/>
      <c r="N21" s="4"/>
      <c r="O21" s="4"/>
      <c r="P21" s="4"/>
      <c r="Q21" s="4"/>
      <c r="R21" s="4"/>
    </row>
    <row r="22" spans="2:18" ht="15">
      <c r="B22" s="19" t="s">
        <v>59</v>
      </c>
      <c r="C22" s="3"/>
      <c r="D22" s="3"/>
      <c r="E22" s="3"/>
      <c r="F22" s="3"/>
      <c r="G22" s="3"/>
      <c r="H22" s="3"/>
      <c r="I22" s="3"/>
      <c r="J22" s="3"/>
      <c r="K22" s="3"/>
      <c r="L22" s="3"/>
      <c r="N22" s="4"/>
      <c r="O22" s="4"/>
      <c r="P22" s="4"/>
      <c r="Q22" s="4"/>
      <c r="R22" s="4"/>
    </row>
    <row r="23" spans="2:18" ht="15.75" thickBot="1">
      <c r="B23" s="2"/>
      <c r="I23" s="1"/>
      <c r="J23" s="1"/>
      <c r="K23" s="1"/>
      <c r="L23" s="1"/>
      <c r="M23" s="1"/>
      <c r="N23" s="4"/>
      <c r="O23" s="4"/>
      <c r="P23" s="4"/>
      <c r="Q23" s="4"/>
      <c r="R23" s="4"/>
    </row>
    <row r="24" spans="2:18" ht="16.5" thickBot="1">
      <c r="B24" s="157" t="s">
        <v>46</v>
      </c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9"/>
    </row>
    <row r="25" spans="2:18" ht="15.75" thickBot="1">
      <c r="B25" s="40" t="s">
        <v>23</v>
      </c>
      <c r="C25" s="52" t="s">
        <v>116</v>
      </c>
      <c r="D25" s="53" t="s">
        <v>117</v>
      </c>
      <c r="E25" s="53" t="s">
        <v>118</v>
      </c>
      <c r="F25" s="53" t="s">
        <v>119</v>
      </c>
      <c r="G25" s="53" t="s">
        <v>120</v>
      </c>
      <c r="H25" s="53" t="s">
        <v>121</v>
      </c>
      <c r="I25" s="53" t="s">
        <v>122</v>
      </c>
      <c r="J25" s="53" t="s">
        <v>123</v>
      </c>
      <c r="K25" s="53" t="s">
        <v>124</v>
      </c>
      <c r="L25" s="54" t="s">
        <v>125</v>
      </c>
      <c r="M25" s="55" t="s">
        <v>24</v>
      </c>
      <c r="N25" s="56" t="s">
        <v>25</v>
      </c>
      <c r="O25" s="53" t="s">
        <v>70</v>
      </c>
      <c r="P25" s="53" t="s">
        <v>36</v>
      </c>
      <c r="Q25" s="53" t="s">
        <v>71</v>
      </c>
      <c r="R25" s="121" t="s">
        <v>72</v>
      </c>
    </row>
    <row r="26" spans="2:18" ht="15">
      <c r="B26" s="23" t="s">
        <v>0</v>
      </c>
      <c r="C26" s="28">
        <v>133324.40641289999</v>
      </c>
      <c r="D26" s="28">
        <v>139160.25404425999</v>
      </c>
      <c r="E26" s="28">
        <v>140801.67716024999</v>
      </c>
      <c r="F26" s="28">
        <v>153918.40910438</v>
      </c>
      <c r="G26" s="28">
        <v>167009.39478594999</v>
      </c>
      <c r="H26" s="28">
        <v>184257.69951288</v>
      </c>
      <c r="I26" s="28">
        <v>199405.32250662</v>
      </c>
      <c r="J26" s="28">
        <v>184248.29140506001</v>
      </c>
      <c r="K26" s="28">
        <v>204398.11470010001</v>
      </c>
      <c r="L26" s="46">
        <v>238569.77983300999</v>
      </c>
      <c r="M26" s="43">
        <f>L26-K26</f>
        <v>34171.665132909984</v>
      </c>
      <c r="N26" s="29">
        <f>L26/K26-1</f>
        <v>0.16718189980885012</v>
      </c>
      <c r="O26" s="100">
        <f>L26-J26</f>
        <v>54321.488427949982</v>
      </c>
      <c r="P26" s="94">
        <f>L26/J26-1</f>
        <v>0.29482763728064709</v>
      </c>
      <c r="Q26" s="100">
        <f>L26-I26</f>
        <v>39164.457326389995</v>
      </c>
      <c r="R26" s="97">
        <f>L26/I26-1</f>
        <v>0.19640627859915716</v>
      </c>
    </row>
    <row r="27" spans="2:18" ht="15">
      <c r="B27" s="24" t="s">
        <v>50</v>
      </c>
      <c r="C27" s="31">
        <v>29127.130950070001</v>
      </c>
      <c r="D27" s="31">
        <v>30897.811114380002</v>
      </c>
      <c r="E27" s="31">
        <v>31017.119442269999</v>
      </c>
      <c r="F27" s="31">
        <v>35694.886583829997</v>
      </c>
      <c r="G27" s="31">
        <v>38387.449609750001</v>
      </c>
      <c r="H27" s="31">
        <v>43865.043039949996</v>
      </c>
      <c r="I27" s="31">
        <v>49724.482783990003</v>
      </c>
      <c r="J27" s="31">
        <v>45948.886160410002</v>
      </c>
      <c r="K27" s="31">
        <v>37723.357281049997</v>
      </c>
      <c r="L27" s="47">
        <v>41951.934448489999</v>
      </c>
      <c r="M27" s="44">
        <f t="shared" si="6" ref="M27:M45">L27-K27</f>
        <v>4228.5771674400021</v>
      </c>
      <c r="N27" s="32">
        <f t="shared" si="7" ref="N27:N45">L27/K27-1</f>
        <v>0.11209440177701757</v>
      </c>
      <c r="O27" s="101">
        <f t="shared" si="8" ref="O27:O45">L27-J27</f>
        <v>-3996.9517119200027</v>
      </c>
      <c r="P27" s="95">
        <f t="shared" si="9" ref="P27:P45">L27/J27-1</f>
        <v>-0.086986911890887475</v>
      </c>
      <c r="Q27" s="101">
        <f t="shared" si="10" ref="Q27:Q45">L27-I27</f>
        <v>-7772.5483355000033</v>
      </c>
      <c r="R27" s="97">
        <f t="shared" si="11" ref="R27:R45">L27/I27-1</f>
        <v>-0.15631230131171048</v>
      </c>
    </row>
    <row r="28" spans="2:18" ht="15">
      <c r="B28" s="24" t="s">
        <v>51</v>
      </c>
      <c r="C28" s="31">
        <v>32890.411097490003</v>
      </c>
      <c r="D28" s="31">
        <v>33470.418326179999</v>
      </c>
      <c r="E28" s="31">
        <v>34782.357940139998</v>
      </c>
      <c r="F28" s="31">
        <v>38468.182703960003</v>
      </c>
      <c r="G28" s="31">
        <v>39313.113079549999</v>
      </c>
      <c r="H28" s="31">
        <v>40350.019673800001</v>
      </c>
      <c r="I28" s="31">
        <v>45262.170787329997</v>
      </c>
      <c r="J28" s="31">
        <v>35531.413601820001</v>
      </c>
      <c r="K28" s="31">
        <v>50564.248614819997</v>
      </c>
      <c r="L28" s="47">
        <v>57661.450433830003</v>
      </c>
      <c r="M28" s="44">
        <f t="shared" si="6"/>
        <v>7097.2018190100061</v>
      </c>
      <c r="N28" s="32">
        <f t="shared" si="7"/>
        <v>0.14036007680196927</v>
      </c>
      <c r="O28" s="101">
        <f t="shared" si="8"/>
        <v>22130.036832010002</v>
      </c>
      <c r="P28" s="95">
        <f t="shared" si="9"/>
        <v>0.62283018289135694</v>
      </c>
      <c r="Q28" s="101">
        <f t="shared" si="10"/>
        <v>12399.279646500006</v>
      </c>
      <c r="R28" s="97">
        <f t="shared" si="11"/>
        <v>0.27394354779755448</v>
      </c>
    </row>
    <row r="29" spans="2:18" ht="15">
      <c r="B29" s="41" t="s">
        <v>52</v>
      </c>
      <c r="C29" s="31">
        <v>51174.715608389997</v>
      </c>
      <c r="D29" s="31">
        <v>54235.982306849997</v>
      </c>
      <c r="E29" s="31">
        <v>54183.861480029998</v>
      </c>
      <c r="F29" s="31">
        <v>57980.20909076</v>
      </c>
      <c r="G29" s="31">
        <v>66379.49473577</v>
      </c>
      <c r="H29" s="31">
        <v>77837.300873069995</v>
      </c>
      <c r="I29" s="31">
        <v>81848.481933960007</v>
      </c>
      <c r="J29" s="31">
        <v>80960.689687170001</v>
      </c>
      <c r="K29" s="31">
        <v>93896.722696149998</v>
      </c>
      <c r="L29" s="47">
        <v>111341.29452927</v>
      </c>
      <c r="M29" s="44">
        <f t="shared" si="6"/>
        <v>17444.571833120004</v>
      </c>
      <c r="N29" s="32">
        <f t="shared" si="7"/>
        <v>0.1857846720547498</v>
      </c>
      <c r="O29" s="101">
        <f t="shared" si="8"/>
        <v>30380.604842100001</v>
      </c>
      <c r="P29" s="95">
        <f t="shared" si="9"/>
        <v>0.37525130973426579</v>
      </c>
      <c r="Q29" s="101">
        <f t="shared" si="10"/>
        <v>29492.812595309995</v>
      </c>
      <c r="R29" s="97">
        <f t="shared" si="11"/>
        <v>0.36033426519879086</v>
      </c>
    </row>
    <row r="30" spans="2:18" ht="15">
      <c r="B30" s="41" t="s">
        <v>53</v>
      </c>
      <c r="C30" s="31">
        <v>20131.791368850001</v>
      </c>
      <c r="D30" s="31">
        <v>20555.687393699998</v>
      </c>
      <c r="E30" s="31">
        <v>20818.039814620002</v>
      </c>
      <c r="F30" s="31">
        <v>21774.91309776</v>
      </c>
      <c r="G30" s="31">
        <v>22928.974791840003</v>
      </c>
      <c r="H30" s="31">
        <v>22204.178935749998</v>
      </c>
      <c r="I30" s="31">
        <v>22569.070402900001</v>
      </c>
      <c r="J30" s="31">
        <v>21806.63332624</v>
      </c>
      <c r="K30" s="31">
        <v>22213.204688320002</v>
      </c>
      <c r="L30" s="47">
        <v>27614.42274853</v>
      </c>
      <c r="M30" s="44">
        <f t="shared" si="6"/>
        <v>5401.2180602099979</v>
      </c>
      <c r="N30" s="32">
        <f t="shared" si="7"/>
        <v>0.24315348172386986</v>
      </c>
      <c r="O30" s="101">
        <f t="shared" si="8"/>
        <v>5807.7894222899995</v>
      </c>
      <c r="P30" s="95">
        <f t="shared" si="9"/>
        <v>0.26633131925511244</v>
      </c>
      <c r="Q30" s="101">
        <f t="shared" si="10"/>
        <v>5045.352345629999</v>
      </c>
      <c r="R30" s="97">
        <f t="shared" si="11"/>
        <v>0.22355162421672881</v>
      </c>
    </row>
    <row r="31" spans="2:18" ht="15">
      <c r="B31" s="24" t="s">
        <v>8</v>
      </c>
      <c r="C31" s="36">
        <v>23267.755829320002</v>
      </c>
      <c r="D31" s="31">
        <v>27039.32763896</v>
      </c>
      <c r="E31" s="31">
        <v>23805.29710874</v>
      </c>
      <c r="F31" s="31">
        <v>23730.626440060001</v>
      </c>
      <c r="G31" s="31">
        <v>24107.132696330002</v>
      </c>
      <c r="H31" s="31">
        <v>26508.113504299999</v>
      </c>
      <c r="I31" s="31">
        <v>27948.246281619999</v>
      </c>
      <c r="J31" s="31">
        <v>29375.1022863</v>
      </c>
      <c r="K31" s="31">
        <v>31198.446344150001</v>
      </c>
      <c r="L31" s="47">
        <v>38213.883624970003</v>
      </c>
      <c r="M31" s="44">
        <f t="shared" si="6"/>
        <v>7015.4372808200023</v>
      </c>
      <c r="N31" s="32">
        <f t="shared" si="7"/>
        <v>0.22486495652484506</v>
      </c>
      <c r="O31" s="101">
        <f t="shared" si="8"/>
        <v>8838.7813386700036</v>
      </c>
      <c r="P31" s="95">
        <f t="shared" si="9"/>
        <v>0.30089363613185593</v>
      </c>
      <c r="Q31" s="101">
        <f t="shared" si="10"/>
        <v>10265.637343350005</v>
      </c>
      <c r="R31" s="97">
        <f t="shared" si="11"/>
        <v>0.3673088193051004</v>
      </c>
    </row>
    <row r="32" spans="2:18" ht="15">
      <c r="B32" s="24" t="s">
        <v>1</v>
      </c>
      <c r="C32" s="31">
        <v>5231.5548802499998</v>
      </c>
      <c r="D32" s="31">
        <v>4975.5738899300004</v>
      </c>
      <c r="E32" s="31">
        <v>3786.3765169899998</v>
      </c>
      <c r="F32" s="31">
        <v>5608.16516443</v>
      </c>
      <c r="G32" s="31">
        <v>5124.8792857500002</v>
      </c>
      <c r="H32" s="31">
        <v>5603.4436804300003</v>
      </c>
      <c r="I32" s="31">
        <v>5255.8095690999999</v>
      </c>
      <c r="J32" s="31">
        <v>5199.46415892</v>
      </c>
      <c r="K32" s="31">
        <v>7320.1236192400002</v>
      </c>
      <c r="L32" s="47">
        <v>8365.4106153800003</v>
      </c>
      <c r="M32" s="44">
        <f t="shared" si="6"/>
        <v>1045.2869961400002</v>
      </c>
      <c r="N32" s="32">
        <f t="shared" si="7"/>
        <v>0.14279635843752669</v>
      </c>
      <c r="O32" s="101">
        <f t="shared" si="8"/>
        <v>3165.9464564600003</v>
      </c>
      <c r="P32" s="95">
        <f t="shared" si="9"/>
        <v>0.60889860179699951</v>
      </c>
      <c r="Q32" s="101">
        <f t="shared" si="10"/>
        <v>3109.6010462800004</v>
      </c>
      <c r="R32" s="97">
        <f t="shared" si="11"/>
        <v>0.59165025014642714</v>
      </c>
    </row>
    <row r="33" spans="2:18" ht="15">
      <c r="B33" s="25" t="s">
        <v>2</v>
      </c>
      <c r="C33" s="34">
        <v>42098.470997199998</v>
      </c>
      <c r="D33" s="34">
        <v>44782.664742269997</v>
      </c>
      <c r="E33" s="34">
        <v>51935.719126219999</v>
      </c>
      <c r="F33" s="34">
        <v>39982.447070100003</v>
      </c>
      <c r="G33" s="34">
        <v>39510.236110589998</v>
      </c>
      <c r="H33" s="34">
        <v>49964.152897159998</v>
      </c>
      <c r="I33" s="34">
        <v>57300.872881930001</v>
      </c>
      <c r="J33" s="34">
        <v>75836.138058869998</v>
      </c>
      <c r="K33" s="34">
        <v>68989.056853539994</v>
      </c>
      <c r="L33" s="48">
        <v>65492.180655060001</v>
      </c>
      <c r="M33" s="44">
        <f t="shared" si="6"/>
        <v>-3496.876198479993</v>
      </c>
      <c r="N33" s="32">
        <f t="shared" si="7"/>
        <v>-0.050687404031391048</v>
      </c>
      <c r="O33" s="101">
        <f t="shared" si="8"/>
        <v>-10343.957403809996</v>
      </c>
      <c r="P33" s="95">
        <f t="shared" si="9"/>
        <v>-0.13639878913375314</v>
      </c>
      <c r="Q33" s="101">
        <f t="shared" si="10"/>
        <v>8191.30777313</v>
      </c>
      <c r="R33" s="97">
        <f t="shared" si="11"/>
        <v>0.14295258276446177</v>
      </c>
    </row>
    <row r="34" spans="2:18" ht="15">
      <c r="B34" s="24" t="s">
        <v>48</v>
      </c>
      <c r="C34" s="36">
        <v>29363.84083809</v>
      </c>
      <c r="D34" s="36">
        <v>30778.454444669998</v>
      </c>
      <c r="E34" s="36">
        <v>32850.530762399998</v>
      </c>
      <c r="F34" s="36">
        <v>29492.15548202</v>
      </c>
      <c r="G34" s="36">
        <v>33645.779998149999</v>
      </c>
      <c r="H34" s="36">
        <v>39287.020045880003</v>
      </c>
      <c r="I34" s="36">
        <v>42389.080928089999</v>
      </c>
      <c r="J34" s="36">
        <v>59423.835632720002</v>
      </c>
      <c r="K34" s="36">
        <v>53565.637591849998</v>
      </c>
      <c r="L34" s="50">
        <v>49791.205494959999</v>
      </c>
      <c r="M34" s="44">
        <f t="shared" si="6"/>
        <v>-3774.4320968899992</v>
      </c>
      <c r="N34" s="32">
        <f t="shared" si="7"/>
        <v>-0.070463682811912953</v>
      </c>
      <c r="O34" s="101">
        <f t="shared" si="8"/>
        <v>-9632.630137760003</v>
      </c>
      <c r="P34" s="95">
        <f t="shared" si="9"/>
        <v>-0.16210044395814927</v>
      </c>
      <c r="Q34" s="101">
        <f t="shared" si="10"/>
        <v>7402.1245668699994</v>
      </c>
      <c r="R34" s="97">
        <f t="shared" si="11"/>
        <v>0.17462337953085538</v>
      </c>
    </row>
    <row r="35" spans="2:18" ht="15">
      <c r="B35" s="24" t="s">
        <v>49</v>
      </c>
      <c r="C35" s="36">
        <v>12734.63015911</v>
      </c>
      <c r="D35" s="36">
        <v>14004.210297600001</v>
      </c>
      <c r="E35" s="36">
        <v>19085.188363820002</v>
      </c>
      <c r="F35" s="36">
        <v>10490.291588079999</v>
      </c>
      <c r="G35" s="36">
        <v>5864.4561124399997</v>
      </c>
      <c r="H35" s="36">
        <v>10677.132851279999</v>
      </c>
      <c r="I35" s="36">
        <v>14911.79195384</v>
      </c>
      <c r="J35" s="36">
        <v>16412.30242615</v>
      </c>
      <c r="K35" s="36">
        <v>15423.41926169</v>
      </c>
      <c r="L35" s="50">
        <v>15700.975160100001</v>
      </c>
      <c r="M35" s="44">
        <f t="shared" si="6"/>
        <v>277.55589841000074</v>
      </c>
      <c r="N35" s="32">
        <f t="shared" si="7"/>
        <v>0.017995743596195712</v>
      </c>
      <c r="O35" s="101">
        <f t="shared" si="8"/>
        <v>-711.3272660499988</v>
      </c>
      <c r="P35" s="95">
        <f t="shared" si="9"/>
        <v>-0.04334110154566917</v>
      </c>
      <c r="Q35" s="101">
        <f t="shared" si="10"/>
        <v>789.18320626000059</v>
      </c>
      <c r="R35" s="97">
        <f t="shared" si="11"/>
        <v>0.052923431919044139</v>
      </c>
    </row>
    <row r="36" spans="2:18" ht="15">
      <c r="B36" s="26" t="s">
        <v>5</v>
      </c>
      <c r="C36" s="35">
        <v>203914.48361967001</v>
      </c>
      <c r="D36" s="35">
        <v>215955.72926542</v>
      </c>
      <c r="E36" s="35">
        <v>220338.93595347999</v>
      </c>
      <c r="F36" s="35">
        <v>223235.56904798001</v>
      </c>
      <c r="G36" s="35">
        <v>235750.53616928999</v>
      </c>
      <c r="H36" s="35">
        <v>266330.44559745002</v>
      </c>
      <c r="I36" s="35">
        <v>289903.63684657001</v>
      </c>
      <c r="J36" s="35">
        <v>294658.98990915</v>
      </c>
      <c r="K36" s="35">
        <v>311905.68151703</v>
      </c>
      <c r="L36" s="49">
        <v>350641.59461954999</v>
      </c>
      <c r="M36" s="44">
        <f t="shared" si="6"/>
        <v>38735.913102519989</v>
      </c>
      <c r="N36" s="32">
        <f t="shared" si="7"/>
        <v>0.12419111096059021</v>
      </c>
      <c r="O36" s="101">
        <f t="shared" si="8"/>
        <v>55982.604710399988</v>
      </c>
      <c r="P36" s="95">
        <f t="shared" si="9"/>
        <v>0.18999116479582279</v>
      </c>
      <c r="Q36" s="101">
        <f t="shared" si="10"/>
        <v>60737.957772979978</v>
      </c>
      <c r="R36" s="97">
        <f t="shared" si="11"/>
        <v>0.20951085137688441</v>
      </c>
    </row>
    <row r="37" spans="2:18" ht="15">
      <c r="B37" s="25" t="s">
        <v>3</v>
      </c>
      <c r="C37" s="34">
        <v>139554.59078807</v>
      </c>
      <c r="D37" s="34">
        <v>145147.14402553</v>
      </c>
      <c r="E37" s="34">
        <v>144809.91104532001</v>
      </c>
      <c r="F37" s="34">
        <v>150933.95582407</v>
      </c>
      <c r="G37" s="34">
        <v>165034.2938625</v>
      </c>
      <c r="H37" s="34">
        <v>186133.58759884001</v>
      </c>
      <c r="I37" s="34">
        <v>196564.40940834</v>
      </c>
      <c r="J37" s="34">
        <v>205751.09538099999</v>
      </c>
      <c r="K37" s="34">
        <v>212546.72983619</v>
      </c>
      <c r="L37" s="48">
        <v>238755.65256269</v>
      </c>
      <c r="M37" s="44">
        <f t="shared" si="6"/>
        <v>26208.922726499994</v>
      </c>
      <c r="N37" s="32">
        <f t="shared" si="7"/>
        <v>0.12330899067089507</v>
      </c>
      <c r="O37" s="101">
        <f t="shared" si="8"/>
        <v>33004.557181690005</v>
      </c>
      <c r="P37" s="95">
        <f t="shared" si="9"/>
        <v>0.16041011650787929</v>
      </c>
      <c r="Q37" s="101">
        <f t="shared" si="10"/>
        <v>42191.243154349999</v>
      </c>
      <c r="R37" s="97">
        <f t="shared" si="11"/>
        <v>0.21464334912584571</v>
      </c>
    </row>
    <row r="38" spans="2:18" ht="15">
      <c r="B38" s="24" t="s">
        <v>4</v>
      </c>
      <c r="C38" s="31">
        <v>42515.548197600001</v>
      </c>
      <c r="D38" s="31">
        <v>59785.443860140003</v>
      </c>
      <c r="E38" s="31">
        <v>54197.330544359997</v>
      </c>
      <c r="F38" s="31">
        <v>33889.418366340004</v>
      </c>
      <c r="G38" s="31">
        <v>45281.410349060003</v>
      </c>
      <c r="H38" s="31">
        <v>66956.146226209996</v>
      </c>
      <c r="I38" s="31">
        <v>66899.800632049999</v>
      </c>
      <c r="J38" s="31">
        <v>69081.986406840006</v>
      </c>
      <c r="K38" s="31">
        <v>67110.791830040005</v>
      </c>
      <c r="L38" s="47">
        <v>84217.436477950003</v>
      </c>
      <c r="M38" s="44">
        <f t="shared" si="6"/>
        <v>17106.644647909998</v>
      </c>
      <c r="N38" s="32">
        <f t="shared" si="7"/>
        <v>0.25490154685155653</v>
      </c>
      <c r="O38" s="101">
        <f t="shared" si="8"/>
        <v>15135.450071109997</v>
      </c>
      <c r="P38" s="95">
        <f t="shared" si="9"/>
        <v>0.21909401941591233</v>
      </c>
      <c r="Q38" s="101">
        <f t="shared" si="10"/>
        <v>17317.635845900004</v>
      </c>
      <c r="R38" s="97">
        <f t="shared" si="11"/>
        <v>0.25885930424736658</v>
      </c>
    </row>
    <row r="39" spans="2:18" ht="15">
      <c r="B39" s="26" t="s">
        <v>6</v>
      </c>
      <c r="C39" s="35">
        <v>182070.13898567</v>
      </c>
      <c r="D39" s="35">
        <v>204932.58788566999</v>
      </c>
      <c r="E39" s="35">
        <v>199007.24158967999</v>
      </c>
      <c r="F39" s="35">
        <v>184823.37419040999</v>
      </c>
      <c r="G39" s="35">
        <v>210315.70421155999</v>
      </c>
      <c r="H39" s="35">
        <v>253089.73382505</v>
      </c>
      <c r="I39" s="35">
        <v>263464.21004039003</v>
      </c>
      <c r="J39" s="35">
        <v>274833.08178784</v>
      </c>
      <c r="K39" s="35">
        <v>279657.52166622999</v>
      </c>
      <c r="L39" s="49">
        <v>322973.08904063998</v>
      </c>
      <c r="M39" s="44">
        <f t="shared" si="6"/>
        <v>43315.567374409991</v>
      </c>
      <c r="N39" s="32">
        <f t="shared" si="7"/>
        <v>0.15488790402035724</v>
      </c>
      <c r="O39" s="101">
        <f t="shared" si="8"/>
        <v>48140.007252799987</v>
      </c>
      <c r="P39" s="95">
        <f t="shared" si="9"/>
        <v>0.17516089016518799</v>
      </c>
      <c r="Q39" s="101">
        <f t="shared" si="10"/>
        <v>59508.879000249959</v>
      </c>
      <c r="R39" s="97">
        <f t="shared" si="11"/>
        <v>0.22587082697542504</v>
      </c>
    </row>
    <row r="40" spans="2:18" ht="15">
      <c r="B40" s="26" t="s">
        <v>7</v>
      </c>
      <c r="C40" s="35">
        <v>21844.344634000001</v>
      </c>
      <c r="D40" s="35">
        <v>11023.141379750001</v>
      </c>
      <c r="E40" s="35">
        <v>21331.694363800001</v>
      </c>
      <c r="F40" s="35">
        <v>38412.194857570001</v>
      </c>
      <c r="G40" s="35">
        <v>25434.831957729999</v>
      </c>
      <c r="H40" s="35">
        <v>13240.7117724</v>
      </c>
      <c r="I40" s="35">
        <v>26439.426806179999</v>
      </c>
      <c r="J40" s="35">
        <v>19825.90812131</v>
      </c>
      <c r="K40" s="35">
        <v>32248.159850799999</v>
      </c>
      <c r="L40" s="49">
        <v>27668.505578910001</v>
      </c>
      <c r="M40" s="44">
        <f t="shared" si="6"/>
        <v>-4579.6542718899982</v>
      </c>
      <c r="N40" s="32">
        <f t="shared" si="7"/>
        <v>-0.14201288672216716</v>
      </c>
      <c r="O40" s="101">
        <f t="shared" si="8"/>
        <v>7842.5974576000008</v>
      </c>
      <c r="P40" s="95">
        <f t="shared" si="9"/>
        <v>0.39557317675503278</v>
      </c>
      <c r="Q40" s="101">
        <f t="shared" si="10"/>
        <v>1229.0787727300012</v>
      </c>
      <c r="R40" s="97">
        <f t="shared" si="11"/>
        <v>0.046486589204071338</v>
      </c>
    </row>
    <row r="41" spans="2:18" ht="17.25">
      <c r="B41" s="26" t="s">
        <v>54</v>
      </c>
      <c r="C41" s="35">
        <v>46401.412292239984</v>
      </c>
      <c r="D41" s="35">
        <v>51830.892102359998</v>
      </c>
      <c r="E41" s="35">
        <v>52647.593986069987</v>
      </c>
      <c r="F41" s="35">
        <v>56207.235202390002</v>
      </c>
      <c r="G41" s="35">
        <v>59728.013617930003</v>
      </c>
      <c r="H41" s="35">
        <v>63919.245464220003</v>
      </c>
      <c r="I41" s="35">
        <v>73178.240307989996</v>
      </c>
      <c r="J41" s="35">
        <v>67296.133943080058</v>
      </c>
      <c r="K41" s="35">
        <v>76615.468799909984</v>
      </c>
      <c r="L41" s="49">
        <v>87819.216390249989</v>
      </c>
      <c r="M41" s="44">
        <f t="shared" si="6"/>
        <v>11203.747590340005</v>
      </c>
      <c r="N41" s="32">
        <f t="shared" si="7"/>
        <v>0.14623349260708518</v>
      </c>
      <c r="O41" s="101">
        <f t="shared" si="8"/>
        <v>20523.082447169931</v>
      </c>
      <c r="P41" s="95">
        <f t="shared" si="9"/>
        <v>0.30496673797827101</v>
      </c>
      <c r="Q41" s="101">
        <f t="shared" si="10"/>
        <v>14640.976082259993</v>
      </c>
      <c r="R41" s="97">
        <f t="shared" si="11"/>
        <v>0.20007280881091938</v>
      </c>
    </row>
    <row r="42" spans="2:18" ht="15">
      <c r="B42" s="26" t="s">
        <v>35</v>
      </c>
      <c r="C42" s="98">
        <v>14335.38412764</v>
      </c>
      <c r="D42" s="98">
        <v>14128.302951989999</v>
      </c>
      <c r="E42" s="98">
        <v>10691.80487047</v>
      </c>
      <c r="F42" s="98">
        <v>9737.4489563400002</v>
      </c>
      <c r="G42" s="98">
        <v>8690.8464119100008</v>
      </c>
      <c r="H42" s="98">
        <v>9160.8422275199991</v>
      </c>
      <c r="I42" s="98">
        <v>8916.4286577700004</v>
      </c>
      <c r="J42" s="98">
        <v>8643.1135959900002</v>
      </c>
      <c r="K42" s="98">
        <v>15369.601094219999</v>
      </c>
      <c r="L42" s="99">
        <v>8520.7487205800007</v>
      </c>
      <c r="M42" s="44">
        <f t="shared" si="6"/>
        <v>-6848.8523736399984</v>
      </c>
      <c r="N42" s="32">
        <f t="shared" si="7"/>
        <v>-0.44561028823419668</v>
      </c>
      <c r="O42" s="101">
        <f t="shared" si="8"/>
        <v>-122.36487540999951</v>
      </c>
      <c r="P42" s="95">
        <f t="shared" si="9"/>
        <v>-0.014157499383876115</v>
      </c>
      <c r="Q42" s="101">
        <f t="shared" si="10"/>
        <v>-395.67993718999969</v>
      </c>
      <c r="R42" s="97">
        <f t="shared" si="11"/>
        <v>-0.044376504582380516</v>
      </c>
    </row>
    <row r="43" spans="2:18" ht="17.25">
      <c r="B43" s="26" t="s">
        <v>56</v>
      </c>
      <c r="C43" s="35">
        <v>32066.028164599986</v>
      </c>
      <c r="D43" s="35">
        <v>37702.589150369997</v>
      </c>
      <c r="E43" s="35">
        <v>41955.78911559999</v>
      </c>
      <c r="F43" s="35">
        <v>46469.786246050004</v>
      </c>
      <c r="G43" s="35">
        <v>51037.16720602</v>
      </c>
      <c r="H43" s="35">
        <v>54758.403236700004</v>
      </c>
      <c r="I43" s="35">
        <v>64261.811650219999</v>
      </c>
      <c r="J43" s="35">
        <v>58653.02034709006</v>
      </c>
      <c r="K43" s="35">
        <v>61245.867705689983</v>
      </c>
      <c r="L43" s="49">
        <v>79298.46766966999</v>
      </c>
      <c r="M43" s="44">
        <f t="shared" si="6"/>
        <v>18052.599963980007</v>
      </c>
      <c r="N43" s="32">
        <f t="shared" si="7"/>
        <v>0.29475621197383828</v>
      </c>
      <c r="O43" s="101">
        <f t="shared" si="8"/>
        <v>20645.44732257993</v>
      </c>
      <c r="P43" s="95">
        <f t="shared" si="9"/>
        <v>0.35199291017592427</v>
      </c>
      <c r="Q43" s="101">
        <f t="shared" si="10"/>
        <v>15036.656019449991</v>
      </c>
      <c r="R43" s="97">
        <f t="shared" si="11"/>
        <v>0.23399054015618481</v>
      </c>
    </row>
    <row r="44" spans="2:18" ht="17.25">
      <c r="B44" s="26" t="s">
        <v>57</v>
      </c>
      <c r="C44" s="35">
        <v>161823.71712247</v>
      </c>
      <c r="D44" s="35">
        <v>171175.15557315</v>
      </c>
      <c r="E44" s="35">
        <v>168393.35078598</v>
      </c>
      <c r="F44" s="35">
        <v>183257.20070887002</v>
      </c>
      <c r="G44" s="35">
        <v>196241.40676802999</v>
      </c>
      <c r="H44" s="35">
        <v>216369.25669761002</v>
      </c>
      <c r="I44" s="35">
        <v>232609.37835734</v>
      </c>
      <c r="J44" s="35">
        <v>218822.85785028001</v>
      </c>
      <c r="K44" s="35">
        <v>242916.68466349001</v>
      </c>
      <c r="L44" s="49">
        <v>285149.07407335995</v>
      </c>
      <c r="M44" s="44">
        <f t="shared" si="6"/>
        <v>42232.389409869938</v>
      </c>
      <c r="N44" s="32">
        <f t="shared" si="7"/>
        <v>0.17385544952737209</v>
      </c>
      <c r="O44" s="101">
        <f t="shared" si="8"/>
        <v>66326.216223079944</v>
      </c>
      <c r="P44" s="95">
        <f t="shared" si="9"/>
        <v>0.30310460650532578</v>
      </c>
      <c r="Q44" s="101">
        <f t="shared" si="10"/>
        <v>52539.695716019953</v>
      </c>
      <c r="R44" s="97">
        <f t="shared" si="11"/>
        <v>0.22587092612967319</v>
      </c>
    </row>
    <row r="45" spans="2:18" ht="18" thickBot="1">
      <c r="B45" s="27" t="s">
        <v>58</v>
      </c>
      <c r="C45" s="37">
        <v>29780.918038490003</v>
      </c>
      <c r="D45" s="37">
        <v>45781.233562540001</v>
      </c>
      <c r="E45" s="37">
        <v>35112.142180539995</v>
      </c>
      <c r="F45" s="37">
        <v>23399.126778260004</v>
      </c>
      <c r="G45" s="37">
        <v>39416.954236620004</v>
      </c>
      <c r="H45" s="37">
        <v>56279.01337493</v>
      </c>
      <c r="I45" s="37">
        <v>51988.008678209997</v>
      </c>
      <c r="J45" s="37">
        <v>52669.68398069001</v>
      </c>
      <c r="K45" s="37">
        <v>51687.372568350009</v>
      </c>
      <c r="L45" s="51">
        <v>68516.46131785</v>
      </c>
      <c r="M45" s="45">
        <f t="shared" si="6"/>
        <v>16829.088749499992</v>
      </c>
      <c r="N45" s="38">
        <f t="shared" si="7"/>
        <v>0.32559381360013329</v>
      </c>
      <c r="O45" s="102">
        <f t="shared" si="8"/>
        <v>15846.777337159991</v>
      </c>
      <c r="P45" s="96">
        <f t="shared" si="9"/>
        <v>0.30087094015923488</v>
      </c>
      <c r="Q45" s="102">
        <f t="shared" si="10"/>
        <v>16528.452639640003</v>
      </c>
      <c r="R45" s="39">
        <f t="shared" si="11"/>
        <v>0.31792817343603419</v>
      </c>
    </row>
    <row r="46" spans="2:18" ht="15">
      <c r="B46" s="16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3"/>
      <c r="N46" s="14"/>
      <c r="O46" s="14"/>
      <c r="P46" s="14"/>
      <c r="Q46" s="14"/>
      <c r="R46" s="14"/>
    </row>
    <row r="47" spans="2:18" ht="15">
      <c r="B47" s="18" t="s">
        <v>55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3"/>
      <c r="N47" s="14"/>
      <c r="O47" s="14"/>
      <c r="P47" s="14"/>
      <c r="Q47" s="14"/>
      <c r="R47" s="14"/>
    </row>
    <row r="48" spans="2:18" ht="15">
      <c r="B48" s="19" t="s">
        <v>62</v>
      </c>
      <c r="C48" s="3"/>
      <c r="D48" s="3"/>
      <c r="E48" s="3"/>
      <c r="F48" s="3"/>
      <c r="G48" s="3"/>
      <c r="H48" s="3"/>
      <c r="I48" s="3"/>
      <c r="J48" s="3"/>
      <c r="K48" s="3"/>
      <c r="L48" s="3"/>
      <c r="N48" s="4"/>
      <c r="O48" s="4"/>
      <c r="P48" s="4"/>
      <c r="Q48" s="4"/>
      <c r="R48" s="4"/>
    </row>
    <row r="49" spans="2:18" ht="15">
      <c r="B49" s="19" t="s">
        <v>59</v>
      </c>
      <c r="C49" s="3"/>
      <c r="D49" s="3"/>
      <c r="E49" s="3"/>
      <c r="F49" s="3"/>
      <c r="G49" s="3"/>
      <c r="H49" s="3"/>
      <c r="I49" s="3"/>
      <c r="J49" s="3"/>
      <c r="K49" s="3"/>
      <c r="L49" s="3"/>
      <c r="N49" s="4"/>
      <c r="O49" s="4"/>
      <c r="P49" s="4"/>
      <c r="Q49" s="4"/>
      <c r="R49" s="4"/>
    </row>
    <row r="50" spans="2:18" ht="15">
      <c r="B50" s="19" t="s">
        <v>60</v>
      </c>
      <c r="C50" s="3"/>
      <c r="D50" s="3"/>
      <c r="E50" s="3"/>
      <c r="F50" s="3"/>
      <c r="G50" s="3"/>
      <c r="H50" s="3"/>
      <c r="I50" s="3"/>
      <c r="J50" s="3"/>
      <c r="K50" s="3"/>
      <c r="L50" s="3"/>
      <c r="N50" s="4"/>
      <c r="O50" s="4"/>
      <c r="P50" s="4"/>
      <c r="Q50" s="4"/>
      <c r="R50" s="4"/>
    </row>
    <row r="51" ht="15.75" thickBot="1"/>
    <row r="52" spans="2:18" ht="16.5" thickBot="1">
      <c r="B52" s="157" t="s">
        <v>47</v>
      </c>
      <c r="C52" s="158"/>
      <c r="D52" s="158"/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9"/>
    </row>
    <row r="53" spans="2:18" ht="15.75" thickBot="1">
      <c r="B53" s="40" t="s">
        <v>23</v>
      </c>
      <c r="C53" s="52" t="s">
        <v>116</v>
      </c>
      <c r="D53" s="53" t="s">
        <v>117</v>
      </c>
      <c r="E53" s="53" t="s">
        <v>118</v>
      </c>
      <c r="F53" s="53" t="s">
        <v>119</v>
      </c>
      <c r="G53" s="53" t="s">
        <v>120</v>
      </c>
      <c r="H53" s="53" t="s">
        <v>121</v>
      </c>
      <c r="I53" s="53" t="s">
        <v>122</v>
      </c>
      <c r="J53" s="53" t="s">
        <v>123</v>
      </c>
      <c r="K53" s="53" t="s">
        <v>124</v>
      </c>
      <c r="L53" s="54" t="s">
        <v>125</v>
      </c>
      <c r="M53" s="55" t="s">
        <v>24</v>
      </c>
      <c r="N53" s="56" t="s">
        <v>25</v>
      </c>
      <c r="O53" s="56" t="s">
        <v>70</v>
      </c>
      <c r="P53" s="56" t="s">
        <v>36</v>
      </c>
      <c r="Q53" s="56" t="s">
        <v>71</v>
      </c>
      <c r="R53" s="122" t="s">
        <v>72</v>
      </c>
    </row>
    <row r="54" spans="2:18" ht="15">
      <c r="B54" s="152" t="s">
        <v>0</v>
      </c>
      <c r="C54" s="123">
        <v>38755.984076219996</v>
      </c>
      <c r="D54" s="123">
        <v>40174.089731009997</v>
      </c>
      <c r="E54" s="123">
        <v>40896.169442819999</v>
      </c>
      <c r="F54" s="123">
        <v>47388.361602470002</v>
      </c>
      <c r="G54" s="123">
        <v>51939.937218979998</v>
      </c>
      <c r="H54" s="123">
        <v>56026.271927809998</v>
      </c>
      <c r="I54" s="123">
        <v>60684.368921699999</v>
      </c>
      <c r="J54" s="123">
        <v>56368.008320100002</v>
      </c>
      <c r="K54" s="123">
        <v>63828.675817869997</v>
      </c>
      <c r="L54" s="124">
        <v>73769.425465289998</v>
      </c>
      <c r="M54" s="125">
        <f>L54-K54</f>
        <v>9940.7496474200016</v>
      </c>
      <c r="N54" s="126">
        <f>L54/K54-1</f>
        <v>0.15574112293642339</v>
      </c>
      <c r="O54" s="127">
        <f>L54-J54</f>
        <v>17401.417145189997</v>
      </c>
      <c r="P54" s="128">
        <f>L54/J54-1</f>
        <v>0.30871087455089152</v>
      </c>
      <c r="Q54" s="127">
        <f>L54-I54</f>
        <v>13085.056543589999</v>
      </c>
      <c r="R54" s="129">
        <f>L54/I54-1</f>
        <v>0.21562482688867424</v>
      </c>
    </row>
    <row r="55" spans="2:18" ht="15">
      <c r="B55" s="153" t="s">
        <v>50</v>
      </c>
      <c r="C55" s="130">
        <v>9873.6906946599993</v>
      </c>
      <c r="D55" s="130">
        <v>10172.703607519999</v>
      </c>
      <c r="E55" s="130">
        <v>10407.007495059999</v>
      </c>
      <c r="F55" s="130">
        <v>11791.16816994</v>
      </c>
      <c r="G55" s="130">
        <v>13107.29083324</v>
      </c>
      <c r="H55" s="130">
        <v>15026.813540560001</v>
      </c>
      <c r="I55" s="130">
        <v>17024.92447097</v>
      </c>
      <c r="J55" s="130">
        <v>15747.31027593</v>
      </c>
      <c r="K55" s="130">
        <v>13040.15732531</v>
      </c>
      <c r="L55" s="131">
        <v>14489.400991590001</v>
      </c>
      <c r="M55" s="132">
        <f t="shared" si="12" ref="M55:M73">L55-K55</f>
        <v>1449.243666280001</v>
      </c>
      <c r="N55" s="133">
        <f t="shared" si="13" ref="N55:N73">L55/K55-1</f>
        <v>0.11113697711814607</v>
      </c>
      <c r="O55" s="134">
        <f t="shared" si="14" ref="O55:O73">L55-J55</f>
        <v>-1257.9092843399994</v>
      </c>
      <c r="P55" s="135">
        <f t="shared" si="15" ref="P55:P73">L55/J55-1</f>
        <v>-0.079880897899289649</v>
      </c>
      <c r="Q55" s="134">
        <f t="shared" si="16" ref="Q55:Q73">L55-I55</f>
        <v>-2535.5234793799991</v>
      </c>
      <c r="R55" s="136">
        <f t="shared" si="17" ref="R55:R73">L55/I55-1</f>
        <v>-0.14893008680910391</v>
      </c>
    </row>
    <row r="56" spans="2:18" ht="15">
      <c r="B56" s="153" t="s">
        <v>51</v>
      </c>
      <c r="C56" s="130">
        <v>10307.037289870001</v>
      </c>
      <c r="D56" s="130">
        <v>10218.42220417</v>
      </c>
      <c r="E56" s="130">
        <v>10679.767362439999</v>
      </c>
      <c r="F56" s="130">
        <v>12027.286430439999</v>
      </c>
      <c r="G56" s="130">
        <v>12258.417294139999</v>
      </c>
      <c r="H56" s="130">
        <v>12855.767428880001</v>
      </c>
      <c r="I56" s="130">
        <v>13934.745787989999</v>
      </c>
      <c r="J56" s="130">
        <v>10859.171010239999</v>
      </c>
      <c r="K56" s="130">
        <v>16324.49560826</v>
      </c>
      <c r="L56" s="131">
        <v>18505.40289542</v>
      </c>
      <c r="M56" s="132">
        <f t="shared" si="12"/>
        <v>2180.9072871600001</v>
      </c>
      <c r="N56" s="133">
        <f t="shared" si="13"/>
        <v>0.13359722343007574</v>
      </c>
      <c r="O56" s="134">
        <f t="shared" si="14"/>
        <v>7646.231885180001</v>
      </c>
      <c r="P56" s="135">
        <f t="shared" si="15"/>
        <v>0.70412666657240641</v>
      </c>
      <c r="Q56" s="134">
        <f t="shared" si="16"/>
        <v>4570.6571074300009</v>
      </c>
      <c r="R56" s="136">
        <f t="shared" si="17"/>
        <v>0.32800434087354025</v>
      </c>
    </row>
    <row r="57" spans="2:18" ht="15">
      <c r="B57" s="153" t="s">
        <v>52</v>
      </c>
      <c r="C57" s="130">
        <v>18558.40582009</v>
      </c>
      <c r="D57" s="130">
        <v>19697.316781320002</v>
      </c>
      <c r="E57" s="130">
        <v>19790.416688320001</v>
      </c>
      <c r="F57" s="130">
        <v>23545.694383090002</v>
      </c>
      <c r="G57" s="130">
        <v>26520.002734189999</v>
      </c>
      <c r="H57" s="130">
        <v>28059.276923969999</v>
      </c>
      <c r="I57" s="130">
        <v>29602.514380709999</v>
      </c>
      <c r="J57" s="130">
        <v>29312.935264610001</v>
      </c>
      <c r="K57" s="130">
        <v>34014.952748459997</v>
      </c>
      <c r="L57" s="131">
        <v>40317.481168439997</v>
      </c>
      <c r="M57" s="132">
        <f t="shared" si="12"/>
        <v>6302.5284199800008</v>
      </c>
      <c r="N57" s="133">
        <f t="shared" si="13"/>
        <v>0.18528699618038846</v>
      </c>
      <c r="O57" s="134">
        <f t="shared" si="14"/>
        <v>11004.545903829996</v>
      </c>
      <c r="P57" s="135">
        <f t="shared" si="15"/>
        <v>0.3754160340645234</v>
      </c>
      <c r="Q57" s="134">
        <f t="shared" si="16"/>
        <v>10714.966787729998</v>
      </c>
      <c r="R57" s="136">
        <f t="shared" si="17"/>
        <v>0.36196137429164565</v>
      </c>
    </row>
    <row r="58" spans="2:18" ht="15">
      <c r="B58" s="153" t="s">
        <v>53</v>
      </c>
      <c r="C58" s="130">
        <v>16.850271599999999</v>
      </c>
      <c r="D58" s="130">
        <v>85.647137999999998</v>
      </c>
      <c r="E58" s="130">
        <v>18.977896999999999</v>
      </c>
      <c r="F58" s="130">
        <v>24.212619</v>
      </c>
      <c r="G58" s="130">
        <v>54.226357409999999</v>
      </c>
      <c r="H58" s="130">
        <v>84.414034400000006</v>
      </c>
      <c r="I58" s="130">
        <v>122.18428203000001</v>
      </c>
      <c r="J58" s="130">
        <v>448.59176932000003</v>
      </c>
      <c r="K58" s="130">
        <v>449.07013583999998</v>
      </c>
      <c r="L58" s="131">
        <v>457.14040984000002</v>
      </c>
      <c r="M58" s="132">
        <f t="shared" si="12"/>
        <v>8.0702740000000404</v>
      </c>
      <c r="N58" s="133">
        <f t="shared" si="13"/>
        <v>0.01797107702320111</v>
      </c>
      <c r="O58" s="134">
        <f t="shared" si="14"/>
        <v>8.5486405199999922</v>
      </c>
      <c r="P58" s="135">
        <f t="shared" si="15"/>
        <v>0.019056614732273047</v>
      </c>
      <c r="Q58" s="134">
        <f t="shared" si="16"/>
        <v>334.95612781</v>
      </c>
      <c r="R58" s="136">
        <f t="shared" si="17"/>
        <v>2.7414011216905787</v>
      </c>
    </row>
    <row r="59" spans="2:18" ht="15">
      <c r="B59" s="153" t="s">
        <v>8</v>
      </c>
      <c r="C59" s="130">
        <v>3226.9359170900002</v>
      </c>
      <c r="D59" s="130">
        <v>3378.4315256300001</v>
      </c>
      <c r="E59" s="130">
        <v>3544.8359650699999</v>
      </c>
      <c r="F59" s="130">
        <v>3502.9944029899998</v>
      </c>
      <c r="G59" s="130">
        <v>2835.3159449200002</v>
      </c>
      <c r="H59" s="130">
        <v>4079.82643491</v>
      </c>
      <c r="I59" s="130">
        <v>5493.4998178100004</v>
      </c>
      <c r="J59" s="130">
        <v>4982.7011420199997</v>
      </c>
      <c r="K59" s="130">
        <v>5887.21706997</v>
      </c>
      <c r="L59" s="131">
        <v>7911.7113979899996</v>
      </c>
      <c r="M59" s="132">
        <f t="shared" si="12"/>
        <v>2024.4943280199996</v>
      </c>
      <c r="N59" s="133">
        <f t="shared" si="13"/>
        <v>0.34387968100356048</v>
      </c>
      <c r="O59" s="134">
        <f t="shared" si="14"/>
        <v>2929.0102559699999</v>
      </c>
      <c r="P59" s="135">
        <f t="shared" si="15"/>
        <v>0.58783582889793218</v>
      </c>
      <c r="Q59" s="134">
        <f t="shared" si="16"/>
        <v>2418.2115801799991</v>
      </c>
      <c r="R59" s="136">
        <f t="shared" si="17"/>
        <v>0.44019507788825707</v>
      </c>
    </row>
    <row r="60" spans="2:18" ht="15">
      <c r="B60" s="153" t="s">
        <v>1</v>
      </c>
      <c r="C60" s="137">
        <v>217.52810865999999</v>
      </c>
      <c r="D60" s="137">
        <v>309.68379243999999</v>
      </c>
      <c r="E60" s="137">
        <v>234.06789459000001</v>
      </c>
      <c r="F60" s="137">
        <v>570.17643011999996</v>
      </c>
      <c r="G60" s="137">
        <v>261.27067244</v>
      </c>
      <c r="H60" s="137">
        <v>257.95218169999998</v>
      </c>
      <c r="I60" s="137">
        <v>354.73289426999997</v>
      </c>
      <c r="J60" s="137">
        <v>172.77933433999999</v>
      </c>
      <c r="K60" s="137">
        <v>394.71465433999998</v>
      </c>
      <c r="L60" s="138">
        <v>430.59117379000003</v>
      </c>
      <c r="M60" s="132">
        <f t="shared" si="12"/>
        <v>35.876519450000046</v>
      </c>
      <c r="N60" s="133">
        <f t="shared" si="13"/>
        <v>0.090892291571968542</v>
      </c>
      <c r="O60" s="134">
        <f t="shared" si="14"/>
        <v>257.81183945000004</v>
      </c>
      <c r="P60" s="135">
        <f t="shared" si="15"/>
        <v>1.4921451135045509</v>
      </c>
      <c r="Q60" s="134">
        <f t="shared" si="16"/>
        <v>75.858279520000053</v>
      </c>
      <c r="R60" s="136">
        <f t="shared" si="17"/>
        <v>0.21384619454620291</v>
      </c>
    </row>
    <row r="61" spans="2:18" ht="15">
      <c r="B61" s="154" t="s">
        <v>2</v>
      </c>
      <c r="C61" s="137">
        <v>71970.627924639994</v>
      </c>
      <c r="D61" s="137">
        <v>74710.868451050002</v>
      </c>
      <c r="E61" s="137">
        <v>98020.161905999994</v>
      </c>
      <c r="F61" s="137">
        <v>88510.035284259997</v>
      </c>
      <c r="G61" s="137">
        <v>93493.855089160003</v>
      </c>
      <c r="H61" s="137">
        <v>110302.13152142</v>
      </c>
      <c r="I61" s="137">
        <v>131474.35740901</v>
      </c>
      <c r="J61" s="137">
        <v>154703.82083556001</v>
      </c>
      <c r="K61" s="137">
        <v>170990.67194671</v>
      </c>
      <c r="L61" s="138">
        <v>174849.27267722</v>
      </c>
      <c r="M61" s="132">
        <f t="shared" si="12"/>
        <v>3858.600730509992</v>
      </c>
      <c r="N61" s="133">
        <f t="shared" si="13"/>
        <v>0.022566147536472236</v>
      </c>
      <c r="O61" s="134">
        <f t="shared" si="14"/>
        <v>20145.451841659989</v>
      </c>
      <c r="P61" s="135">
        <f t="shared" si="15"/>
        <v>0.13021948477325118</v>
      </c>
      <c r="Q61" s="134">
        <f t="shared" si="16"/>
        <v>43374.915268209996</v>
      </c>
      <c r="R61" s="136">
        <f t="shared" si="17"/>
        <v>0.32991159738680342</v>
      </c>
    </row>
    <row r="62" spans="2:18" ht="15">
      <c r="B62" s="153" t="s">
        <v>48</v>
      </c>
      <c r="C62" s="137">
        <v>68096.701512500003</v>
      </c>
      <c r="D62" s="137">
        <v>69922.135870169994</v>
      </c>
      <c r="E62" s="137">
        <v>89087.195455049994</v>
      </c>
      <c r="F62" s="137">
        <v>81233.304916299996</v>
      </c>
      <c r="G62" s="137">
        <v>89233.759653410001</v>
      </c>
      <c r="H62" s="137">
        <v>104273.28804715</v>
      </c>
      <c r="I62" s="137">
        <v>122076.76698271</v>
      </c>
      <c r="J62" s="137">
        <v>143580.36190352999</v>
      </c>
      <c r="K62" s="137">
        <v>160486.23605544999</v>
      </c>
      <c r="L62" s="138">
        <v>165369.62073189</v>
      </c>
      <c r="M62" s="132">
        <f t="shared" si="12"/>
        <v>4883.3846764400078</v>
      </c>
      <c r="N62" s="133">
        <f t="shared" si="13"/>
        <v>0.03042868221267736</v>
      </c>
      <c r="O62" s="134">
        <f t="shared" si="14"/>
        <v>21789.258828360005</v>
      </c>
      <c r="P62" s="135">
        <f t="shared" si="15"/>
        <v>0.1517565392612672</v>
      </c>
      <c r="Q62" s="134">
        <f t="shared" si="16"/>
        <v>43292.853749179994</v>
      </c>
      <c r="R62" s="136">
        <f t="shared" si="17"/>
        <v>0.35463630647518429</v>
      </c>
    </row>
    <row r="63" spans="2:18" ht="15">
      <c r="B63" s="153" t="s">
        <v>49</v>
      </c>
      <c r="C63" s="137">
        <v>3873.9264121400001</v>
      </c>
      <c r="D63" s="137">
        <v>4788.7325808799997</v>
      </c>
      <c r="E63" s="137">
        <v>8932.9664509499999</v>
      </c>
      <c r="F63" s="137">
        <v>7276.73036796</v>
      </c>
      <c r="G63" s="137">
        <v>4260.0954357500004</v>
      </c>
      <c r="H63" s="137">
        <v>6028.8434742700001</v>
      </c>
      <c r="I63" s="137">
        <v>9397.5904262999993</v>
      </c>
      <c r="J63" s="137">
        <v>11123.45893203</v>
      </c>
      <c r="K63" s="137">
        <v>10504.43589126</v>
      </c>
      <c r="L63" s="138">
        <v>9479.6519453300007</v>
      </c>
      <c r="M63" s="132">
        <f t="shared" si="12"/>
        <v>-1024.7839459299994</v>
      </c>
      <c r="N63" s="133">
        <f t="shared" si="13"/>
        <v>-0.097557256433222661</v>
      </c>
      <c r="O63" s="134">
        <f t="shared" si="14"/>
        <v>-1643.8069866999995</v>
      </c>
      <c r="P63" s="135">
        <f t="shared" si="15"/>
        <v>-0.14777840209097703</v>
      </c>
      <c r="Q63" s="134">
        <f t="shared" si="16"/>
        <v>82.061519030001364</v>
      </c>
      <c r="R63" s="136">
        <f t="shared" si="17"/>
        <v>0.0087321872211354457</v>
      </c>
    </row>
    <row r="64" spans="2:18" ht="15">
      <c r="B64" s="155" t="s">
        <v>5</v>
      </c>
      <c r="C64" s="139">
        <v>114171.07602661</v>
      </c>
      <c r="D64" s="139">
        <v>118573.07350013001</v>
      </c>
      <c r="E64" s="139">
        <v>142695.23520848001</v>
      </c>
      <c r="F64" s="139">
        <v>139971.56771984001</v>
      </c>
      <c r="G64" s="139">
        <v>148530.3789255</v>
      </c>
      <c r="H64" s="139">
        <v>170666.18206584</v>
      </c>
      <c r="I64" s="139">
        <v>198006.95904279</v>
      </c>
      <c r="J64" s="139">
        <v>216227.30963202001</v>
      </c>
      <c r="K64" s="139">
        <v>241101.27948889</v>
      </c>
      <c r="L64" s="140">
        <v>256957.33071429</v>
      </c>
      <c r="M64" s="132">
        <f t="shared" si="12"/>
        <v>15856.051225400006</v>
      </c>
      <c r="N64" s="133">
        <f t="shared" si="13"/>
        <v>0.065765106095717174</v>
      </c>
      <c r="O64" s="134">
        <f t="shared" si="14"/>
        <v>40730.021082269988</v>
      </c>
      <c r="P64" s="135">
        <f t="shared" si="15"/>
        <v>0.18836668296703674</v>
      </c>
      <c r="Q64" s="134">
        <f t="shared" si="16"/>
        <v>58950.371671500005</v>
      </c>
      <c r="R64" s="136">
        <f t="shared" si="17"/>
        <v>0.297718686032447</v>
      </c>
    </row>
    <row r="65" spans="2:18" ht="15">
      <c r="B65" s="154" t="s">
        <v>3</v>
      </c>
      <c r="C65" s="137">
        <v>101529.17371841001</v>
      </c>
      <c r="D65" s="137">
        <v>102684.61323641</v>
      </c>
      <c r="E65" s="137">
        <v>111148.60768196</v>
      </c>
      <c r="F65" s="137">
        <v>117053.8395316</v>
      </c>
      <c r="G65" s="137">
        <v>125769.87372865999</v>
      </c>
      <c r="H65" s="137">
        <v>145524.59458338999</v>
      </c>
      <c r="I65" s="137">
        <v>165346.64300360001</v>
      </c>
      <c r="J65" s="137">
        <v>192720.58497246</v>
      </c>
      <c r="K65" s="137">
        <v>209527.60359369</v>
      </c>
      <c r="L65" s="138">
        <v>221769.93345355001</v>
      </c>
      <c r="M65" s="132">
        <f t="shared" si="12"/>
        <v>12242.329859860009</v>
      </c>
      <c r="N65" s="133">
        <f t="shared" si="13"/>
        <v>0.05842824358169052</v>
      </c>
      <c r="O65" s="134">
        <f t="shared" si="14"/>
        <v>29049.348481090012</v>
      </c>
      <c r="P65" s="135">
        <f t="shared" si="15"/>
        <v>0.15073298207994346</v>
      </c>
      <c r="Q65" s="134">
        <f t="shared" si="16"/>
        <v>56423.29044995</v>
      </c>
      <c r="R65" s="136">
        <f t="shared" si="17"/>
        <v>0.34124243120388909</v>
      </c>
    </row>
    <row r="66" spans="2:18" ht="15">
      <c r="B66" s="154" t="s">
        <v>4</v>
      </c>
      <c r="C66" s="137">
        <v>11324.276700189999</v>
      </c>
      <c r="D66" s="137">
        <v>12525.62583938</v>
      </c>
      <c r="E66" s="137">
        <v>19142.488491929998</v>
      </c>
      <c r="F66" s="137">
        <v>10096.98435386</v>
      </c>
      <c r="G66" s="137">
        <v>11528.94886819</v>
      </c>
      <c r="H66" s="137">
        <v>20938.757043189999</v>
      </c>
      <c r="I66" s="137">
        <v>22843.47444047</v>
      </c>
      <c r="J66" s="137">
        <v>28171.500530990001</v>
      </c>
      <c r="K66" s="137">
        <v>24529.25025818</v>
      </c>
      <c r="L66" s="138">
        <v>26587.722182180001</v>
      </c>
      <c r="M66" s="132">
        <f t="shared" si="12"/>
        <v>2058.4719240000013</v>
      </c>
      <c r="N66" s="133">
        <f t="shared" si="13"/>
        <v>0.083919072223316071</v>
      </c>
      <c r="O66" s="134">
        <f t="shared" si="14"/>
        <v>-1583.7783488099994</v>
      </c>
      <c r="P66" s="135">
        <f t="shared" si="15"/>
        <v>-0.056219168981352929</v>
      </c>
      <c r="Q66" s="134">
        <f t="shared" si="16"/>
        <v>3744.2477417100017</v>
      </c>
      <c r="R66" s="136">
        <f t="shared" si="17"/>
        <v>0.16390885508539843</v>
      </c>
    </row>
    <row r="67" spans="2:18" ht="15">
      <c r="B67" s="156" t="s">
        <v>6</v>
      </c>
      <c r="C67" s="139">
        <v>112853.4504186</v>
      </c>
      <c r="D67" s="139">
        <v>115210.23907579</v>
      </c>
      <c r="E67" s="139">
        <v>130291.09617388999</v>
      </c>
      <c r="F67" s="139">
        <v>127150.82388546001</v>
      </c>
      <c r="G67" s="139">
        <v>137298.82259684999</v>
      </c>
      <c r="H67" s="139">
        <v>166463.35162658</v>
      </c>
      <c r="I67" s="139">
        <v>188190.11744407</v>
      </c>
      <c r="J67" s="139">
        <v>220892.08550345001</v>
      </c>
      <c r="K67" s="139">
        <v>234056.85385186999</v>
      </c>
      <c r="L67" s="140">
        <v>248357.65563573001</v>
      </c>
      <c r="M67" s="132">
        <f t="shared" si="12"/>
        <v>14300.801783860021</v>
      </c>
      <c r="N67" s="133">
        <f t="shared" si="13"/>
        <v>0.061099692440157005</v>
      </c>
      <c r="O67" s="134">
        <f t="shared" si="14"/>
        <v>27465.570132280001</v>
      </c>
      <c r="P67" s="135">
        <f t="shared" si="15"/>
        <v>0.12433931288068267</v>
      </c>
      <c r="Q67" s="134">
        <f t="shared" si="16"/>
        <v>60167.538191660016</v>
      </c>
      <c r="R67" s="136">
        <f t="shared" si="17"/>
        <v>0.31971677901493289</v>
      </c>
    </row>
    <row r="68" spans="2:18" ht="15">
      <c r="B68" s="156" t="s">
        <v>7</v>
      </c>
      <c r="C68" s="139">
        <v>1317.62560801</v>
      </c>
      <c r="D68" s="139">
        <v>3362.8344243400002</v>
      </c>
      <c r="E68" s="139">
        <v>12404.13903459</v>
      </c>
      <c r="F68" s="139">
        <v>12820.74383438</v>
      </c>
      <c r="G68" s="139">
        <v>11231.55632865</v>
      </c>
      <c r="H68" s="139">
        <v>4202.8304392600003</v>
      </c>
      <c r="I68" s="139">
        <v>9816.8415987200005</v>
      </c>
      <c r="J68" s="139">
        <v>-4664.7758714299998</v>
      </c>
      <c r="K68" s="139">
        <v>7044.4256370200001</v>
      </c>
      <c r="L68" s="140">
        <v>8599.6750785599997</v>
      </c>
      <c r="M68" s="132">
        <f t="shared" si="12"/>
        <v>1555.2494415399997</v>
      </c>
      <c r="N68" s="133">
        <f t="shared" si="13"/>
        <v>0.22077732403999306</v>
      </c>
      <c r="O68" s="134">
        <f t="shared" si="14"/>
        <v>13264.45094999</v>
      </c>
      <c r="P68" s="135">
        <v>2.7822</v>
      </c>
      <c r="Q68" s="134">
        <f t="shared" si="16"/>
        <v>-1217.1665201600008</v>
      </c>
      <c r="R68" s="136">
        <f t="shared" si="17"/>
        <v>-0.12398758887162897</v>
      </c>
    </row>
    <row r="69" spans="2:18" ht="17.25">
      <c r="B69" s="26" t="s">
        <v>54</v>
      </c>
      <c r="C69" s="141">
        <v>8550.4477874000004</v>
      </c>
      <c r="D69" s="141">
        <v>10790.043890399989</v>
      </c>
      <c r="E69" s="141">
        <v>22379.593180979995</v>
      </c>
      <c r="F69" s="141">
        <v>15070.821390159996</v>
      </c>
      <c r="G69" s="141">
        <v>18239.139088650001</v>
      </c>
      <c r="H69" s="141">
        <v>18854.79182648001</v>
      </c>
      <c r="I69" s="141">
        <v>22907.992718619993</v>
      </c>
      <c r="J69" s="141">
        <v>12210.486393189989</v>
      </c>
      <c r="K69" s="141">
        <v>20674.525349599979</v>
      </c>
      <c r="L69" s="142">
        <v>25280.824141619989</v>
      </c>
      <c r="M69" s="132">
        <f t="shared" si="12"/>
        <v>4606.2987920200103</v>
      </c>
      <c r="N69" s="133">
        <f t="shared" si="13"/>
        <v>0.22280070348067915</v>
      </c>
      <c r="O69" s="134">
        <f t="shared" si="14"/>
        <v>13070.33774843</v>
      </c>
      <c r="P69" s="135">
        <f t="shared" si="15"/>
        <v>1.0704190912263387</v>
      </c>
      <c r="Q69" s="134">
        <f t="shared" si="16"/>
        <v>2372.831422999996</v>
      </c>
      <c r="R69" s="136">
        <f t="shared" si="17"/>
        <v>0.10358094016117447</v>
      </c>
    </row>
    <row r="70" spans="2:18" ht="15">
      <c r="B70" s="26" t="s">
        <v>35</v>
      </c>
      <c r="C70" s="143">
        <v>1670.7112019000001</v>
      </c>
      <c r="D70" s="143">
        <v>2553.06337734</v>
      </c>
      <c r="E70" s="143">
        <v>2432.4863090399999</v>
      </c>
      <c r="F70" s="143">
        <v>4217.9656558200004</v>
      </c>
      <c r="G70" s="143">
        <v>1865.1859780899999</v>
      </c>
      <c r="H70" s="143">
        <v>1922.65509821</v>
      </c>
      <c r="I70" s="143">
        <v>3494.4878323799999</v>
      </c>
      <c r="J70" s="143">
        <v>4253.7484942999999</v>
      </c>
      <c r="K70" s="143">
        <v>2418.1795735400001</v>
      </c>
      <c r="L70" s="144">
        <v>4275.40431257</v>
      </c>
      <c r="M70" s="132">
        <f t="shared" si="12"/>
        <v>1857.2247390299999</v>
      </c>
      <c r="N70" s="133">
        <f t="shared" si="13"/>
        <v>0.76802598092878105</v>
      </c>
      <c r="O70" s="134">
        <f t="shared" si="14"/>
        <v>21.655818270000054</v>
      </c>
      <c r="P70" s="135">
        <f t="shared" si="15"/>
        <v>0.0050909963997680663</v>
      </c>
      <c r="Q70" s="134">
        <f t="shared" si="16"/>
        <v>780.91648019000013</v>
      </c>
      <c r="R70" s="136">
        <f t="shared" si="17"/>
        <v>0.22347093984818356</v>
      </c>
    </row>
    <row r="71" spans="2:18" ht="17.25">
      <c r="B71" s="26" t="s">
        <v>56</v>
      </c>
      <c r="C71" s="141">
        <v>6879.7365855000007</v>
      </c>
      <c r="D71" s="141">
        <v>8236.9805130599889</v>
      </c>
      <c r="E71" s="141">
        <v>19947.106871939995</v>
      </c>
      <c r="F71" s="141">
        <v>10852.855734339995</v>
      </c>
      <c r="G71" s="141">
        <v>16373.953110560002</v>
      </c>
      <c r="H71" s="141">
        <v>16932.136728270008</v>
      </c>
      <c r="I71" s="141">
        <v>19413.504886239993</v>
      </c>
      <c r="J71" s="141">
        <v>7956.7378988899891</v>
      </c>
      <c r="K71" s="141">
        <v>18256.345776059978</v>
      </c>
      <c r="L71" s="142">
        <v>21005.419829049988</v>
      </c>
      <c r="M71" s="132">
        <f t="shared" si="12"/>
        <v>2749.0740529900104</v>
      </c>
      <c r="N71" s="133">
        <f t="shared" si="13"/>
        <v>0.15058183530873648</v>
      </c>
      <c r="O71" s="134">
        <f t="shared" si="14"/>
        <v>13048.681930159999</v>
      </c>
      <c r="P71" s="135">
        <f>L71/J71-1</f>
        <v>1.6399537217356834</v>
      </c>
      <c r="Q71" s="134">
        <f t="shared" si="16"/>
        <v>1591.9149428099954</v>
      </c>
      <c r="R71" s="136">
        <f t="shared" si="17"/>
        <v>0.082000388499570809</v>
      </c>
    </row>
    <row r="72" spans="2:18" ht="17.25">
      <c r="B72" s="26" t="s">
        <v>57</v>
      </c>
      <c r="C72" s="141">
        <v>42200.448101969996</v>
      </c>
      <c r="D72" s="141">
        <v>43862.205049080003</v>
      </c>
      <c r="E72" s="141">
        <v>44675.073302479999</v>
      </c>
      <c r="F72" s="141">
        <v>51461.532435580004</v>
      </c>
      <c r="G72" s="141">
        <v>55036.523836339999</v>
      </c>
      <c r="H72" s="141">
        <v>60364.050544419995</v>
      </c>
      <c r="I72" s="141">
        <v>66532.601633779996</v>
      </c>
      <c r="J72" s="141">
        <v>61523.488796459998</v>
      </c>
      <c r="K72" s="141">
        <v>70110.607542179991</v>
      </c>
      <c r="L72" s="142">
        <v>82111.728037070003</v>
      </c>
      <c r="M72" s="132">
        <f t="shared" si="12"/>
        <v>12001.120494890012</v>
      </c>
      <c r="N72" s="133">
        <f t="shared" si="13"/>
        <v>0.17117410496934982</v>
      </c>
      <c r="O72" s="134">
        <f t="shared" si="14"/>
        <v>20588.239240610004</v>
      </c>
      <c r="P72" s="135">
        <f t="shared" si="15"/>
        <v>0.33464030800858335</v>
      </c>
      <c r="Q72" s="134">
        <f t="shared" si="16"/>
        <v>15579.126403290007</v>
      </c>
      <c r="R72" s="136">
        <f t="shared" si="17"/>
        <v>0.23415778160973288</v>
      </c>
    </row>
    <row r="73" spans="2:18" ht="18" thickBot="1">
      <c r="B73" s="27" t="s">
        <v>58</v>
      </c>
      <c r="C73" s="145">
        <v>7450.3502880499991</v>
      </c>
      <c r="D73" s="145">
        <v>7736.8932585000002</v>
      </c>
      <c r="E73" s="145">
        <v>10209.522040979999</v>
      </c>
      <c r="F73" s="145">
        <v>2820.2539858999999</v>
      </c>
      <c r="G73" s="145">
        <v>7268.8534324399998</v>
      </c>
      <c r="H73" s="145">
        <v>14909.913568919997</v>
      </c>
      <c r="I73" s="145">
        <v>13445.88401417</v>
      </c>
      <c r="J73" s="145">
        <v>17048.041598960001</v>
      </c>
      <c r="K73" s="145">
        <v>14024.81436692</v>
      </c>
      <c r="L73" s="146">
        <v>17108.070236849999</v>
      </c>
      <c r="M73" s="147">
        <f t="shared" si="12"/>
        <v>3083.2558699299989</v>
      </c>
      <c r="N73" s="148">
        <f t="shared" si="13"/>
        <v>0.21984290053794941</v>
      </c>
      <c r="O73" s="149">
        <f t="shared" si="14"/>
        <v>60.028637889998208</v>
      </c>
      <c r="P73" s="150">
        <f t="shared" si="15"/>
        <v>0.0035211456718677869</v>
      </c>
      <c r="Q73" s="149">
        <f t="shared" si="16"/>
        <v>3662.1862226799985</v>
      </c>
      <c r="R73" s="151">
        <f t="shared" si="17"/>
        <v>0.2723648529781002</v>
      </c>
    </row>
    <row r="75" spans="2:18" ht="15">
      <c r="B75" s="18" t="s">
        <v>55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3"/>
      <c r="N75" s="14"/>
      <c r="O75" s="14"/>
      <c r="P75" s="14"/>
      <c r="Q75" s="14"/>
      <c r="R75" s="14"/>
    </row>
    <row r="76" spans="2:18" ht="15">
      <c r="B76" s="19" t="s">
        <v>62</v>
      </c>
      <c r="C76" s="3"/>
      <c r="D76" s="3"/>
      <c r="E76" s="3"/>
      <c r="F76" s="3"/>
      <c r="G76" s="3"/>
      <c r="H76" s="3"/>
      <c r="I76" s="3"/>
      <c r="J76" s="3"/>
      <c r="K76" s="3"/>
      <c r="L76" s="3"/>
      <c r="N76" s="4"/>
      <c r="O76" s="4"/>
      <c r="P76" s="4"/>
      <c r="Q76" s="4"/>
      <c r="R76" s="4"/>
    </row>
    <row r="77" spans="2:18" ht="15">
      <c r="B77" s="19" t="s">
        <v>59</v>
      </c>
      <c r="C77" s="3"/>
      <c r="D77" s="3"/>
      <c r="E77" s="3"/>
      <c r="F77" s="3"/>
      <c r="G77" s="3"/>
      <c r="H77" s="3"/>
      <c r="I77" s="3"/>
      <c r="J77" s="3"/>
      <c r="K77" s="3"/>
      <c r="L77" s="3"/>
      <c r="N77" s="4"/>
      <c r="O77" s="4"/>
      <c r="P77" s="4"/>
      <c r="Q77" s="4"/>
      <c r="R77" s="4"/>
    </row>
    <row r="78" spans="2:18" ht="15">
      <c r="B78" s="19" t="s">
        <v>60</v>
      </c>
      <c r="C78" s="3"/>
      <c r="D78" s="3"/>
      <c r="E78" s="3"/>
      <c r="F78" s="3"/>
      <c r="G78" s="3"/>
      <c r="H78" s="3"/>
      <c r="I78" s="3"/>
      <c r="J78" s="3"/>
      <c r="K78" s="3"/>
      <c r="L78" s="3"/>
      <c r="N78" s="4"/>
      <c r="O78" s="4"/>
      <c r="P78" s="4"/>
      <c r="Q78" s="4"/>
      <c r="R78" s="4"/>
    </row>
  </sheetData>
  <mergeCells count="3">
    <mergeCell ref="B2:R2"/>
    <mergeCell ref="B24:R24"/>
    <mergeCell ref="B52:R52"/>
  </mergeCells>
  <pageMargins left="0.7" right="0.7" top="0.787401575" bottom="0.787401575" header="0.3" footer="0.3"/>
  <pageSetup orientation="portrait" paperSize="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E156"/>
  <sheetViews>
    <sheetView workbookViewId="0" topLeftCell="A101">
      <selection pane="topLeft" activeCell="G113" sqref="G113"/>
    </sheetView>
  </sheetViews>
  <sheetFormatPr defaultRowHeight="15"/>
  <cols>
    <col min="1" max="1" width="3" customWidth="1"/>
    <col min="2" max="2" width="11.5714285714286" customWidth="1"/>
    <col min="3" max="3" width="58" bestFit="1" customWidth="1"/>
    <col min="4" max="4" width="12" bestFit="1" customWidth="1"/>
  </cols>
  <sheetData>
    <row r="1" spans="2:4" ht="15" hidden="1">
      <c r="B1" s="5"/>
      <c r="D1" s="7"/>
    </row>
    <row r="2" spans="2:4" ht="15" hidden="1">
      <c r="B2" s="5"/>
      <c r="D2" s="7"/>
    </row>
    <row r="3" spans="2:4" ht="15" hidden="1">
      <c r="B3" s="5"/>
      <c r="D3" s="7"/>
    </row>
    <row r="4" spans="2:4" ht="15" hidden="1">
      <c r="B4" s="5"/>
      <c r="D4" s="7"/>
    </row>
    <row r="5" spans="2:4" ht="15" hidden="1">
      <c r="B5" s="5"/>
      <c r="C5" s="6"/>
      <c r="D5" s="8"/>
    </row>
    <row r="6" spans="2:4" ht="15" hidden="1">
      <c r="B6" s="5"/>
      <c r="D6" s="7"/>
    </row>
    <row r="7" spans="2:4" ht="15" hidden="1">
      <c r="B7" s="5"/>
      <c r="D7" s="7"/>
    </row>
    <row r="8" spans="2:4" ht="15" hidden="1">
      <c r="B8" s="5"/>
      <c r="D8" s="7"/>
    </row>
    <row r="9" spans="2:4" ht="15" hidden="1">
      <c r="B9" s="5"/>
      <c r="D9" s="7"/>
    </row>
    <row r="10" spans="2:4" ht="15" hidden="1">
      <c r="B10" s="5"/>
      <c r="D10" s="7"/>
    </row>
    <row r="11" spans="2:4" ht="15" hidden="1">
      <c r="B11" s="5"/>
      <c r="C11" s="6"/>
      <c r="D11" s="8"/>
    </row>
    <row r="12" spans="2:4" ht="15" hidden="1">
      <c r="B12" s="5"/>
      <c r="D12" s="7"/>
    </row>
    <row r="13" spans="2:4" ht="15" hidden="1">
      <c r="B13" s="5"/>
      <c r="D13" s="7"/>
    </row>
    <row r="14" spans="2:4" ht="15" hidden="1">
      <c r="B14" s="5"/>
      <c r="D14" s="7"/>
    </row>
    <row r="15" spans="2:4" ht="15" hidden="1">
      <c r="B15" s="5"/>
      <c r="D15" s="7"/>
    </row>
    <row r="16" spans="2:4" ht="15" hidden="1">
      <c r="B16" s="5"/>
      <c r="D16" s="7"/>
    </row>
    <row r="17" spans="2:4" ht="15" hidden="1">
      <c r="B17" s="5"/>
      <c r="D17" s="7"/>
    </row>
    <row r="18" spans="2:4" ht="15" hidden="1">
      <c r="B18" s="5"/>
      <c r="C18" s="6"/>
      <c r="D18" s="8"/>
    </row>
    <row r="19" spans="2:4" ht="15" hidden="1">
      <c r="B19" s="5"/>
      <c r="D19" s="7"/>
    </row>
    <row r="20" spans="2:4" ht="15" hidden="1">
      <c r="B20" s="5"/>
      <c r="D20" s="7"/>
    </row>
    <row r="21" spans="2:4" ht="15" hidden="1">
      <c r="B21" s="5"/>
      <c r="D21" s="7"/>
    </row>
    <row r="22" spans="2:4" ht="15" hidden="1">
      <c r="B22" s="5"/>
      <c r="D22" s="7"/>
    </row>
    <row r="23" spans="2:4" ht="15" hidden="1">
      <c r="B23" s="5"/>
      <c r="D23" s="7"/>
    </row>
    <row r="24" spans="2:4" ht="15" hidden="1">
      <c r="B24" s="5"/>
      <c r="C24" s="6"/>
      <c r="D24" s="8"/>
    </row>
    <row r="25" spans="2:4" ht="15" hidden="1">
      <c r="B25" s="5"/>
      <c r="D25" s="7"/>
    </row>
    <row r="26" spans="2:4" ht="15" hidden="1">
      <c r="B26" s="5"/>
      <c r="D26" s="7"/>
    </row>
    <row r="27" spans="2:4" ht="15" hidden="1">
      <c r="B27" s="5"/>
      <c r="D27" s="7"/>
    </row>
    <row r="28" spans="2:4" ht="15" hidden="1">
      <c r="B28" s="5"/>
      <c r="C28" s="6"/>
      <c r="D28" s="8"/>
    </row>
    <row r="29" spans="2:4" ht="15" hidden="1">
      <c r="B29" s="5"/>
      <c r="D29" s="7"/>
    </row>
    <row r="30" spans="2:4" ht="15" hidden="1">
      <c r="B30" s="5"/>
      <c r="D30" s="7"/>
    </row>
    <row r="31" spans="3:4" ht="15" hidden="1">
      <c r="C31" s="6"/>
      <c r="D31" s="8"/>
    </row>
    <row r="32" spans="2:4" ht="15" hidden="1">
      <c r="B32" s="5"/>
      <c r="D32" s="7"/>
    </row>
    <row r="33" spans="2:4" ht="15" hidden="1">
      <c r="B33" s="5"/>
      <c r="D33" s="7"/>
    </row>
    <row r="34" spans="2:4" ht="15" hidden="1">
      <c r="B34" s="5"/>
      <c r="D34" s="7"/>
    </row>
    <row r="35" spans="2:4" ht="15" hidden="1">
      <c r="B35" s="5"/>
      <c r="D35" s="7"/>
    </row>
    <row r="36" spans="2:4" ht="15" hidden="1">
      <c r="B36" s="5"/>
      <c r="D36" s="7"/>
    </row>
    <row r="37" spans="2:4" ht="15" hidden="1">
      <c r="B37" s="5"/>
      <c r="D37" s="7"/>
    </row>
    <row r="38" spans="2:4" ht="15" hidden="1">
      <c r="B38" s="5"/>
      <c r="D38" s="7"/>
    </row>
    <row r="39" spans="2:4" ht="15" hidden="1">
      <c r="B39" s="5"/>
      <c r="D39" s="7"/>
    </row>
    <row r="40" spans="2:4" ht="15" hidden="1">
      <c r="B40" s="5"/>
      <c r="D40" s="7"/>
    </row>
    <row r="41" spans="2:4" ht="15" hidden="1">
      <c r="B41" s="5"/>
      <c r="D41" s="7"/>
    </row>
    <row r="42" spans="2:4" ht="15" hidden="1">
      <c r="B42" s="5"/>
      <c r="C42" s="6"/>
      <c r="D42" s="8"/>
    </row>
    <row r="43" spans="2:4" ht="15" hidden="1">
      <c r="B43" s="5"/>
      <c r="D43" s="7"/>
    </row>
    <row r="44" spans="2:4" ht="15" hidden="1">
      <c r="B44" s="5"/>
      <c r="D44" s="7"/>
    </row>
    <row r="45" spans="2:4" ht="15" hidden="1">
      <c r="B45" s="5"/>
      <c r="D45" s="7"/>
    </row>
    <row r="46" spans="2:4" ht="15" hidden="1">
      <c r="B46" s="5"/>
      <c r="D46" s="7"/>
    </row>
    <row r="47" spans="2:4" ht="15" hidden="1">
      <c r="B47" s="5"/>
      <c r="D47" s="7"/>
    </row>
    <row r="48" spans="2:4" ht="15" hidden="1">
      <c r="B48" s="5"/>
      <c r="D48" s="7"/>
    </row>
    <row r="49" spans="2:4" ht="15" hidden="1">
      <c r="B49" s="5"/>
      <c r="C49" s="6"/>
      <c r="D49" s="8"/>
    </row>
    <row r="50" spans="2:4" ht="15" hidden="1">
      <c r="B50" s="5"/>
      <c r="D50" s="7"/>
    </row>
    <row r="51" spans="2:4" ht="15" hidden="1">
      <c r="B51" s="5"/>
      <c r="D51" s="7"/>
    </row>
    <row r="52" spans="2:4" ht="15" hidden="1">
      <c r="B52" s="5"/>
      <c r="D52" s="7"/>
    </row>
    <row r="53" spans="2:4" ht="15" hidden="1">
      <c r="B53" s="5"/>
      <c r="D53" s="7"/>
    </row>
    <row r="54" spans="2:4" ht="15" hidden="1">
      <c r="B54" s="5"/>
      <c r="D54" s="7"/>
    </row>
    <row r="55" spans="2:4" ht="15" hidden="1">
      <c r="B55" s="5"/>
      <c r="C55" s="6"/>
      <c r="D55" s="8"/>
    </row>
    <row r="56" spans="2:4" ht="15" hidden="1">
      <c r="B56" s="5"/>
      <c r="D56" s="7"/>
    </row>
    <row r="57" spans="2:4" ht="15" hidden="1">
      <c r="B57" s="5"/>
      <c r="D57" s="7"/>
    </row>
    <row r="58" spans="2:4" ht="15" hidden="1">
      <c r="B58" s="5"/>
      <c r="D58" s="7"/>
    </row>
    <row r="59" ht="15" hidden="1">
      <c r="D59" s="7"/>
    </row>
    <row r="60" spans="3:4" ht="15" hidden="1">
      <c r="C60" s="6"/>
      <c r="D60" s="8"/>
    </row>
    <row r="61" spans="2:4" ht="15" hidden="1">
      <c r="B61" s="5"/>
      <c r="D61" s="7"/>
    </row>
    <row r="62" spans="2:4" ht="15" hidden="1">
      <c r="B62" s="5"/>
      <c r="D62" s="7"/>
    </row>
    <row r="63" spans="2:4" ht="15" hidden="1">
      <c r="B63" s="5"/>
      <c r="D63" s="7"/>
    </row>
    <row r="64" spans="2:4" ht="15" hidden="1">
      <c r="B64" s="5"/>
      <c r="D64" s="7"/>
    </row>
    <row r="65" spans="2:4" ht="15" hidden="1">
      <c r="B65" s="5"/>
      <c r="D65" s="7"/>
    </row>
    <row r="66" spans="2:4" ht="15" hidden="1">
      <c r="B66" s="5"/>
      <c r="D66" s="7"/>
    </row>
    <row r="67" spans="2:4" ht="15" hidden="1">
      <c r="B67" s="5"/>
      <c r="C67" s="6"/>
      <c r="D67" s="8"/>
    </row>
    <row r="68" spans="2:4" ht="15" hidden="1">
      <c r="B68" s="5"/>
      <c r="D68" s="7"/>
    </row>
    <row r="69" spans="2:4" ht="15" hidden="1">
      <c r="B69" s="5"/>
      <c r="D69" s="7"/>
    </row>
    <row r="70" spans="2:4" ht="15" hidden="1">
      <c r="B70" s="5"/>
      <c r="D70" s="7"/>
    </row>
    <row r="71" spans="2:4" ht="15" hidden="1">
      <c r="B71" s="5"/>
      <c r="D71" s="7"/>
    </row>
    <row r="72" spans="2:4" ht="15" hidden="1">
      <c r="B72" s="5"/>
      <c r="D72" s="7"/>
    </row>
    <row r="73" spans="2:4" ht="15" hidden="1">
      <c r="B73" s="5"/>
      <c r="D73" s="7"/>
    </row>
    <row r="74" spans="2:4" ht="15" hidden="1">
      <c r="B74" s="5"/>
      <c r="D74" s="7"/>
    </row>
    <row r="75" spans="2:4" ht="15" hidden="1">
      <c r="B75" s="5"/>
      <c r="C75" s="6"/>
      <c r="D75" s="8"/>
    </row>
    <row r="76" spans="2:4" ht="15" hidden="1">
      <c r="B76" s="5"/>
      <c r="D76" s="7"/>
    </row>
    <row r="77" spans="2:4" ht="15" hidden="1">
      <c r="B77" s="5"/>
      <c r="D77" s="7"/>
    </row>
    <row r="78" spans="2:4" ht="15" hidden="1">
      <c r="B78" s="5"/>
      <c r="D78" s="7"/>
    </row>
    <row r="79" spans="2:4" ht="15" hidden="1">
      <c r="B79" s="5"/>
      <c r="D79" s="7"/>
    </row>
    <row r="80" spans="2:4" ht="15" hidden="1">
      <c r="B80" s="5"/>
      <c r="D80" s="7"/>
    </row>
    <row r="81" spans="2:4" ht="15" hidden="1">
      <c r="B81" s="5"/>
      <c r="D81" s="7"/>
    </row>
    <row r="82" spans="2:4" ht="15" hidden="1">
      <c r="B82" s="5"/>
      <c r="D82" s="7"/>
    </row>
    <row r="83" spans="2:4" ht="15" hidden="1">
      <c r="B83" s="5"/>
      <c r="C83" s="6"/>
      <c r="D83" s="8"/>
    </row>
    <row r="84" spans="2:4" ht="15" hidden="1">
      <c r="B84" s="5"/>
      <c r="D84" s="7"/>
    </row>
    <row r="85" spans="2:4" ht="15" hidden="1">
      <c r="B85" s="5"/>
      <c r="D85" s="7"/>
    </row>
    <row r="86" spans="3:4" ht="15" hidden="1">
      <c r="C86" s="6"/>
      <c r="D86" s="8"/>
    </row>
    <row r="87" spans="2:4" ht="15" hidden="1">
      <c r="B87" s="5"/>
      <c r="D87" s="7"/>
    </row>
    <row r="88" spans="2:4" ht="15" hidden="1">
      <c r="B88" s="5"/>
      <c r="D88" s="7"/>
    </row>
    <row r="89" spans="2:4" ht="15" hidden="1">
      <c r="B89" s="5"/>
      <c r="C89" s="6"/>
      <c r="D89" s="8"/>
    </row>
    <row r="90" spans="2:4" ht="15" hidden="1">
      <c r="B90" s="5"/>
      <c r="D90" s="7"/>
    </row>
    <row r="91" ht="15" hidden="1">
      <c r="D91" s="7"/>
    </row>
    <row r="92" spans="3:4" ht="15" hidden="1">
      <c r="C92" s="6"/>
      <c r="D92" s="8"/>
    </row>
    <row r="93" spans="2:4" ht="15" hidden="1">
      <c r="B93" s="5"/>
      <c r="D93" s="7"/>
    </row>
    <row r="94" spans="2:4" ht="15" hidden="1">
      <c r="B94" s="5"/>
      <c r="D94" s="7"/>
    </row>
    <row r="95" spans="2:4" ht="15" hidden="1">
      <c r="B95" s="5"/>
      <c r="D95" s="7"/>
    </row>
    <row r="96" spans="2:4" ht="15" hidden="1">
      <c r="B96" s="5"/>
      <c r="D96" s="7"/>
    </row>
    <row r="97" spans="2:4" ht="15" hidden="1">
      <c r="B97" s="5"/>
      <c r="C97" s="6"/>
      <c r="D97" s="8"/>
    </row>
    <row r="98" spans="2:4" ht="15" hidden="1">
      <c r="B98" s="5"/>
      <c r="D98" s="7"/>
    </row>
    <row r="99" ht="15" hidden="1"/>
    <row r="100" spans="3:4" ht="15" hidden="1">
      <c r="C100" s="6"/>
      <c r="D100" s="6"/>
    </row>
    <row r="101" ht="9" customHeight="1" thickBot="1"/>
    <row r="102" spans="2:4" ht="16.5" thickBot="1">
      <c r="B102" s="157" t="s">
        <v>126</v>
      </c>
      <c r="C102" s="158"/>
      <c r="D102" s="159"/>
    </row>
    <row r="103" spans="2:4" ht="15.75" thickBot="1">
      <c r="B103" s="22" t="s">
        <v>63</v>
      </c>
      <c r="C103" s="75" t="s">
        <v>18</v>
      </c>
      <c r="D103" s="76" t="s">
        <v>23</v>
      </c>
    </row>
    <row r="104" spans="2:4" ht="15">
      <c r="B104" s="63">
        <v>53</v>
      </c>
      <c r="C104" s="64" t="s">
        <v>15</v>
      </c>
      <c r="D104" s="65">
        <v>6782.58720533</v>
      </c>
    </row>
    <row r="105" spans="2:4" ht="15">
      <c r="B105" s="57">
        <v>23</v>
      </c>
      <c r="C105" s="58" t="s">
        <v>10</v>
      </c>
      <c r="D105" s="59">
        <v>14935.95819738</v>
      </c>
    </row>
    <row r="106" spans="2:4" ht="15">
      <c r="B106" s="57">
        <v>43</v>
      </c>
      <c r="C106" s="58" t="s">
        <v>20</v>
      </c>
      <c r="D106" s="59">
        <v>16346.794042269999</v>
      </c>
    </row>
    <row r="107" spans="2:5" ht="15">
      <c r="B107" s="57">
        <v>34</v>
      </c>
      <c r="C107" s="58" t="s">
        <v>12</v>
      </c>
      <c r="D107" s="59">
        <v>17085.446858169998</v>
      </c>
      <c r="E107" s="1"/>
    </row>
    <row r="108" spans="2:4" ht="15">
      <c r="B108" s="57">
        <v>33</v>
      </c>
      <c r="C108" s="58" t="s">
        <v>21</v>
      </c>
      <c r="D108" s="59">
        <v>18437.893929189999</v>
      </c>
    </row>
    <row r="109" spans="2:4" ht="15">
      <c r="B109" s="57">
        <v>37</v>
      </c>
      <c r="C109" s="58" t="s">
        <v>14</v>
      </c>
      <c r="D109" s="59">
        <v>23251.154397869999</v>
      </c>
    </row>
    <row r="110" spans="2:4" ht="15">
      <c r="B110" s="57">
        <v>36</v>
      </c>
      <c r="C110" s="58" t="s">
        <v>22</v>
      </c>
      <c r="D110" s="59">
        <v>39597.306439209999</v>
      </c>
    </row>
    <row r="111" spans="2:4" ht="15">
      <c r="B111" s="57" t="s">
        <v>17</v>
      </c>
      <c r="C111" s="58" t="s">
        <v>11</v>
      </c>
      <c r="D111" s="59">
        <v>48267.625878130006</v>
      </c>
    </row>
    <row r="112" spans="2:4" ht="15">
      <c r="B112" s="57">
        <v>61</v>
      </c>
      <c r="C112" s="58" t="s">
        <v>19</v>
      </c>
      <c r="D112" s="59">
        <v>49031.06369047</v>
      </c>
    </row>
    <row r="113" spans="2:4" ht="15.75" thickBot="1">
      <c r="B113" s="60">
        <v>22</v>
      </c>
      <c r="C113" s="61" t="s">
        <v>9</v>
      </c>
      <c r="D113" s="62">
        <v>59703.578791990003</v>
      </c>
    </row>
    <row r="114" ht="15.75" thickBot="1"/>
    <row r="115" spans="2:4" ht="16.5" thickBot="1">
      <c r="B115" s="157" t="s">
        <v>127</v>
      </c>
      <c r="C115" s="158"/>
      <c r="D115" s="159"/>
    </row>
    <row r="116" spans="2:4" ht="15.75" thickBot="1">
      <c r="B116" s="22" t="s">
        <v>63</v>
      </c>
      <c r="C116" s="75" t="s">
        <v>18</v>
      </c>
      <c r="D116" s="77" t="s">
        <v>23</v>
      </c>
    </row>
    <row r="117" spans="2:4" ht="15">
      <c r="B117" s="72">
        <v>34</v>
      </c>
      <c r="C117" s="73" t="s">
        <v>12</v>
      </c>
      <c r="D117" s="74">
        <v>1347.06803732</v>
      </c>
    </row>
    <row r="118" spans="2:4" ht="15">
      <c r="B118" s="66">
        <v>62</v>
      </c>
      <c r="C118" s="67" t="s">
        <v>73</v>
      </c>
      <c r="D118" s="68">
        <v>2405.0831393899998</v>
      </c>
    </row>
    <row r="119" spans="2:4" ht="15">
      <c r="B119" s="66">
        <v>64</v>
      </c>
      <c r="C119" s="67" t="s">
        <v>16</v>
      </c>
      <c r="D119" s="68">
        <v>2926.7437746800001</v>
      </c>
    </row>
    <row r="120" spans="2:4" ht="15">
      <c r="B120" s="66">
        <v>33</v>
      </c>
      <c r="C120" s="67" t="s">
        <v>21</v>
      </c>
      <c r="D120" s="68">
        <v>4527.0454153199998</v>
      </c>
    </row>
    <row r="121" spans="2:4" ht="15">
      <c r="B121" s="66">
        <v>61</v>
      </c>
      <c r="C121" s="67" t="s">
        <v>19</v>
      </c>
      <c r="D121" s="68">
        <v>5995.0026591699998</v>
      </c>
    </row>
    <row r="122" spans="2:4" ht="15">
      <c r="B122" s="66">
        <v>35</v>
      </c>
      <c r="C122" s="67" t="s">
        <v>13</v>
      </c>
      <c r="D122" s="68">
        <v>10609.184175889999</v>
      </c>
    </row>
    <row r="123" spans="2:4" ht="15">
      <c r="B123" s="66">
        <v>43</v>
      </c>
      <c r="C123" s="67" t="s">
        <v>20</v>
      </c>
      <c r="D123" s="68">
        <v>22025.474097689999</v>
      </c>
    </row>
    <row r="124" spans="2:4" ht="15">
      <c r="B124" s="66">
        <v>22</v>
      </c>
      <c r="C124" s="67" t="s">
        <v>9</v>
      </c>
      <c r="D124" s="68">
        <v>42620.96533952</v>
      </c>
    </row>
    <row r="125" spans="2:4" ht="15.75" thickBot="1">
      <c r="B125" s="69" t="s">
        <v>17</v>
      </c>
      <c r="C125" s="70" t="s">
        <v>11</v>
      </c>
      <c r="D125" s="71">
        <v>142363.24909947001</v>
      </c>
    </row>
    <row r="130" ht="15">
      <c r="D130" s="1"/>
    </row>
    <row r="131" ht="15">
      <c r="D131" s="1"/>
    </row>
    <row r="132" ht="15">
      <c r="D132" s="1"/>
    </row>
    <row r="134" ht="15">
      <c r="D134" s="1"/>
    </row>
    <row r="135" ht="15">
      <c r="D135" s="1"/>
    </row>
    <row r="136" ht="15">
      <c r="D136" s="1"/>
    </row>
    <row r="139" ht="15">
      <c r="D139" s="1"/>
    </row>
    <row r="142" ht="15">
      <c r="D142" s="1"/>
    </row>
    <row r="143" ht="15">
      <c r="D143" s="1"/>
    </row>
    <row r="144" ht="15">
      <c r="D144" s="1"/>
    </row>
    <row r="145" ht="15">
      <c r="D145" s="1"/>
    </row>
    <row r="146" ht="15">
      <c r="D146" s="1"/>
    </row>
    <row r="147" ht="15">
      <c r="D147" s="1"/>
    </row>
    <row r="148" ht="15">
      <c r="D148" s="1"/>
    </row>
    <row r="149" ht="15">
      <c r="D149" s="1"/>
    </row>
    <row r="150" ht="15">
      <c r="D150" s="1"/>
    </row>
    <row r="151" ht="15">
      <c r="D151" s="1"/>
    </row>
    <row r="152" spans="4:5" ht="15">
      <c r="D152" s="1"/>
      <c r="E152" s="1"/>
    </row>
    <row r="153" ht="15">
      <c r="D153" s="1"/>
    </row>
    <row r="154" spans="4:5" ht="15">
      <c r="D154" s="1"/>
      <c r="E154" s="1"/>
    </row>
    <row r="155" ht="15">
      <c r="D155" s="1"/>
    </row>
    <row r="156" ht="15">
      <c r="D156" s="1"/>
    </row>
  </sheetData>
  <mergeCells count="2">
    <mergeCell ref="B102:D102"/>
    <mergeCell ref="B115:D115"/>
  </mergeCells>
  <pageMargins left="0.7" right="0.7" top="0.787401575" bottom="0.787401575" header="0.3" footer="0.3"/>
  <pageSetup orientation="portrait" paperSize="9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N52"/>
  <sheetViews>
    <sheetView workbookViewId="0" topLeftCell="A1">
      <selection pane="topLeft" activeCell="K27" sqref="K27"/>
    </sheetView>
  </sheetViews>
  <sheetFormatPr defaultRowHeight="15"/>
  <cols>
    <col min="1" max="1" width="2.14285714285714" customWidth="1"/>
    <col min="2" max="2" width="33.5714285714286" customWidth="1"/>
    <col min="11" max="11" width="10.1428571428571" customWidth="1"/>
    <col min="12" max="12" width="10.4285714285714" customWidth="1"/>
    <col min="13" max="13" width="9.71428571428571" bestFit="1" customWidth="1"/>
  </cols>
  <sheetData>
    <row r="1" ht="7.5" customHeight="1" thickBot="1"/>
    <row r="2" spans="2:12" ht="16.5" thickBot="1">
      <c r="B2" s="157" t="s">
        <v>64</v>
      </c>
      <c r="C2" s="158"/>
      <c r="D2" s="158"/>
      <c r="E2" s="158"/>
      <c r="F2" s="158"/>
      <c r="G2" s="158"/>
      <c r="H2" s="158"/>
      <c r="I2" s="158"/>
      <c r="J2" s="158"/>
      <c r="K2" s="158"/>
      <c r="L2" s="159"/>
    </row>
    <row r="3" spans="2:12" ht="15.75" thickBot="1">
      <c r="B3" s="113" t="s">
        <v>23</v>
      </c>
      <c r="C3" s="111" t="s">
        <v>26</v>
      </c>
      <c r="D3" s="111" t="s">
        <v>27</v>
      </c>
      <c r="E3" s="111" t="s">
        <v>28</v>
      </c>
      <c r="F3" s="111" t="s">
        <v>29</v>
      </c>
      <c r="G3" s="111" t="s">
        <v>30</v>
      </c>
      <c r="H3" s="111" t="s">
        <v>31</v>
      </c>
      <c r="I3" s="111" t="s">
        <v>32</v>
      </c>
      <c r="J3" s="111" t="s">
        <v>33</v>
      </c>
      <c r="K3" s="117" t="s">
        <v>34</v>
      </c>
      <c r="L3" s="112" t="s">
        <v>111</v>
      </c>
    </row>
    <row r="4" spans="2:14" ht="17.25">
      <c r="B4" s="82" t="s">
        <v>68</v>
      </c>
      <c r="C4" s="81">
        <v>25981.210189780002</v>
      </c>
      <c r="D4" s="81">
        <v>28982.189216409999</v>
      </c>
      <c r="E4" s="81">
        <v>27749.15612747</v>
      </c>
      <c r="F4" s="81">
        <v>36244.193857110004</v>
      </c>
      <c r="G4" s="81">
        <v>45129.771183119999</v>
      </c>
      <c r="H4" s="81">
        <v>46425.12357535</v>
      </c>
      <c r="I4" s="81">
        <v>53007.561921739994</v>
      </c>
      <c r="J4" s="81">
        <v>52111.668683039999</v>
      </c>
      <c r="K4" s="107">
        <v>64101.20</v>
      </c>
      <c r="L4" s="108">
        <v>86259.193954970004</v>
      </c>
      <c r="M4" s="7"/>
      <c r="N4" s="4"/>
    </row>
    <row r="5" spans="2:14" ht="18" thickBot="1">
      <c r="B5" s="21" t="s">
        <v>69</v>
      </c>
      <c r="C5" s="79">
        <v>26838.97273895</v>
      </c>
      <c r="D5" s="79">
        <v>27612.847659679999</v>
      </c>
      <c r="E5" s="79">
        <v>26432.474827369999</v>
      </c>
      <c r="F5" s="79">
        <v>21293.660640510003</v>
      </c>
      <c r="G5" s="79">
        <v>19691.147260029997</v>
      </c>
      <c r="H5" s="79">
        <v>20769.169998900001</v>
      </c>
      <c r="I5" s="79">
        <v>19315.325001140001</v>
      </c>
      <c r="J5" s="79">
        <v>21848.026367140003</v>
      </c>
      <c r="K5" s="106">
        <v>24783.10</v>
      </c>
      <c r="L5" s="109">
        <v>23550.309191060001</v>
      </c>
      <c r="M5" s="7"/>
      <c r="N5" s="4"/>
    </row>
    <row r="6" ht="15">
      <c r="N6" s="4"/>
    </row>
    <row r="7" ht="15">
      <c r="B7" s="42" t="s">
        <v>66</v>
      </c>
    </row>
    <row r="8" ht="15">
      <c r="B8" s="42" t="s">
        <v>67</v>
      </c>
    </row>
    <row r="10" ht="15.75" thickBot="1"/>
    <row r="11" spans="2:12" ht="16.5" thickBot="1">
      <c r="B11" s="157" t="s">
        <v>65</v>
      </c>
      <c r="C11" s="158"/>
      <c r="D11" s="158"/>
      <c r="E11" s="158"/>
      <c r="F11" s="158"/>
      <c r="G11" s="158"/>
      <c r="H11" s="158"/>
      <c r="I11" s="158"/>
      <c r="J11" s="158"/>
      <c r="K11" s="158"/>
      <c r="L11" s="159"/>
    </row>
    <row r="12" spans="2:12" ht="15.75" thickBot="1">
      <c r="B12" s="110" t="s">
        <v>23</v>
      </c>
      <c r="C12" s="111" t="s">
        <v>26</v>
      </c>
      <c r="D12" s="111" t="s">
        <v>27</v>
      </c>
      <c r="E12" s="111" t="s">
        <v>28</v>
      </c>
      <c r="F12" s="111" t="s">
        <v>29</v>
      </c>
      <c r="G12" s="111" t="s">
        <v>30</v>
      </c>
      <c r="H12" s="111" t="s">
        <v>31</v>
      </c>
      <c r="I12" s="111" t="s">
        <v>32</v>
      </c>
      <c r="J12" s="111" t="s">
        <v>33</v>
      </c>
      <c r="K12" s="117" t="s">
        <v>34</v>
      </c>
      <c r="L12" s="112" t="s">
        <v>111</v>
      </c>
    </row>
    <row r="13" spans="2:14" ht="17.25">
      <c r="B13" s="82" t="s">
        <v>68</v>
      </c>
      <c r="C13" s="81">
        <v>111030.81910542001</v>
      </c>
      <c r="D13" s="81">
        <v>122050.3701728</v>
      </c>
      <c r="E13" s="81">
        <v>129826.34139623</v>
      </c>
      <c r="F13" s="81">
        <v>173464.91998372</v>
      </c>
      <c r="G13" s="81">
        <v>201388.89385489002</v>
      </c>
      <c r="H13" s="81">
        <v>209961.09849251001</v>
      </c>
      <c r="I13" s="81">
        <v>243664.30035020001</v>
      </c>
      <c r="J13" s="81">
        <v>265600.86361165001</v>
      </c>
      <c r="K13" s="107">
        <v>300721.30</v>
      </c>
      <c r="L13" s="108">
        <v>337240.57784818002</v>
      </c>
      <c r="M13" s="7"/>
      <c r="N13" s="4"/>
    </row>
    <row r="14" spans="2:14" ht="18" thickBot="1">
      <c r="B14" s="21" t="s">
        <v>69</v>
      </c>
      <c r="C14" s="79">
        <v>92231.421203830003</v>
      </c>
      <c r="D14" s="79">
        <v>88894.530272229997</v>
      </c>
      <c r="E14" s="79">
        <v>86932.86527337</v>
      </c>
      <c r="F14" s="79">
        <v>71893.688073030004</v>
      </c>
      <c r="G14" s="79">
        <v>68987.78749391</v>
      </c>
      <c r="H14" s="79">
        <v>68623.414894650006</v>
      </c>
      <c r="I14" s="79">
        <v>69954.765735759996</v>
      </c>
      <c r="J14" s="79">
        <v>71118.432693430004</v>
      </c>
      <c r="K14" s="106">
        <v>69559.20</v>
      </c>
      <c r="L14" s="109">
        <v>70407.907153790002</v>
      </c>
      <c r="M14" s="7"/>
      <c r="N14" s="4"/>
    </row>
    <row r="16" ht="15">
      <c r="B16" s="42" t="s">
        <v>66</v>
      </c>
    </row>
    <row r="17" ht="15">
      <c r="B17" s="42" t="s">
        <v>67</v>
      </c>
    </row>
    <row r="21" spans="2:7" ht="15">
      <c r="B21" s="2"/>
      <c r="G21" s="2"/>
    </row>
    <row r="23" spans="3:11" ht="15">
      <c r="C23" s="11"/>
      <c r="D23" s="10"/>
      <c r="E23" s="9"/>
      <c r="H23" s="1"/>
      <c r="I23" s="10"/>
      <c r="J23" s="9"/>
      <c r="K23" s="9"/>
    </row>
    <row r="24" spans="3:11" ht="15">
      <c r="C24" s="1"/>
      <c r="D24" s="10"/>
      <c r="E24" s="9"/>
      <c r="I24" s="10"/>
      <c r="J24" s="9"/>
      <c r="K24" s="9"/>
    </row>
    <row r="25" spans="3:11" ht="15">
      <c r="C25" s="1"/>
      <c r="D25" s="10"/>
      <c r="E25" s="9"/>
      <c r="H25" s="1"/>
      <c r="I25" s="10"/>
      <c r="J25" s="9"/>
      <c r="K25" s="9"/>
    </row>
    <row r="26" spans="3:11" ht="15">
      <c r="C26" s="1"/>
      <c r="D26" s="10"/>
      <c r="E26" s="9"/>
      <c r="H26" s="1"/>
      <c r="I26" s="10"/>
      <c r="J26" s="9"/>
      <c r="K26" s="9"/>
    </row>
    <row r="27" spans="3:11" ht="15">
      <c r="C27" s="1"/>
      <c r="D27" s="10"/>
      <c r="E27" s="9"/>
      <c r="H27" s="1"/>
      <c r="I27" s="10"/>
      <c r="J27" s="9"/>
      <c r="K27" s="9"/>
    </row>
    <row r="28" spans="4:11" ht="15">
      <c r="D28" s="10"/>
      <c r="E28" s="9"/>
      <c r="H28" s="1"/>
      <c r="I28" s="10"/>
      <c r="J28" s="9"/>
      <c r="K28" s="9"/>
    </row>
    <row r="29" spans="3:11" ht="15">
      <c r="C29" s="1"/>
      <c r="D29" s="10"/>
      <c r="E29" s="9"/>
      <c r="H29" s="1"/>
      <c r="I29" s="10"/>
      <c r="J29" s="9"/>
      <c r="K29" s="9"/>
    </row>
    <row r="30" spans="3:11" ht="15">
      <c r="C30" s="1"/>
      <c r="D30" s="10"/>
      <c r="E30" s="9"/>
      <c r="H30" s="1"/>
      <c r="I30" s="10"/>
      <c r="J30" s="9"/>
      <c r="K30" s="9"/>
    </row>
    <row r="31" spans="3:11" ht="15">
      <c r="C31" s="1"/>
      <c r="D31" s="10"/>
      <c r="E31" s="9"/>
      <c r="H31" s="1"/>
      <c r="I31" s="10"/>
      <c r="J31" s="9"/>
      <c r="K31" s="9"/>
    </row>
    <row r="32" spans="4:11" ht="15">
      <c r="D32" s="10"/>
      <c r="E32" s="9"/>
      <c r="H32" s="1"/>
      <c r="I32" s="10"/>
      <c r="J32" s="9"/>
      <c r="K32" s="9"/>
    </row>
    <row r="33" spans="4:11" ht="15">
      <c r="D33" s="10"/>
      <c r="E33" s="9"/>
      <c r="H33" s="1"/>
      <c r="I33" s="10"/>
      <c r="J33" s="9"/>
      <c r="K33" s="9"/>
    </row>
    <row r="34" spans="3:11" ht="15">
      <c r="C34" s="1"/>
      <c r="D34" s="10"/>
      <c r="E34" s="9"/>
      <c r="H34" s="1"/>
      <c r="I34" s="10"/>
      <c r="J34" s="9"/>
      <c r="K34" s="9"/>
    </row>
    <row r="35" spans="3:11" ht="15">
      <c r="C35" s="1"/>
      <c r="D35" s="10"/>
      <c r="E35" s="9"/>
      <c r="H35" s="1"/>
      <c r="I35" s="10"/>
      <c r="J35" s="9"/>
      <c r="K35" s="9"/>
    </row>
    <row r="36" spans="3:11" ht="15">
      <c r="C36" s="1"/>
      <c r="D36" s="10"/>
      <c r="E36" s="9"/>
      <c r="H36" s="1"/>
      <c r="I36" s="10"/>
      <c r="J36" s="9"/>
      <c r="K36" s="9"/>
    </row>
    <row r="38" spans="2:3" ht="15">
      <c r="B38" s="2"/>
      <c r="C38" s="5"/>
    </row>
    <row r="39" spans="3:5" ht="15">
      <c r="C39" s="5"/>
      <c r="D39" s="10"/>
      <c r="E39" s="12"/>
    </row>
    <row r="40" spans="4:5" ht="15">
      <c r="D40" s="10"/>
      <c r="E40" s="12"/>
    </row>
    <row r="41" spans="4:5" ht="15">
      <c r="D41" s="10"/>
      <c r="E41" s="12"/>
    </row>
    <row r="42" spans="4:5" ht="15">
      <c r="D42" s="10"/>
      <c r="E42" s="12"/>
    </row>
    <row r="43" spans="4:5" ht="15">
      <c r="D43" s="10"/>
      <c r="E43" s="12"/>
    </row>
    <row r="44" spans="4:5" ht="15">
      <c r="D44" s="10"/>
      <c r="E44" s="12"/>
    </row>
    <row r="45" spans="4:5" ht="15">
      <c r="D45" s="10"/>
      <c r="E45" s="12"/>
    </row>
    <row r="46" spans="4:5" ht="15">
      <c r="D46" s="10"/>
      <c r="E46" s="12"/>
    </row>
    <row r="47" spans="4:5" ht="15">
      <c r="D47" s="10"/>
      <c r="E47" s="12"/>
    </row>
    <row r="48" spans="4:5" ht="15">
      <c r="D48" s="10"/>
      <c r="E48" s="12"/>
    </row>
    <row r="49" spans="4:5" ht="15">
      <c r="D49" s="10"/>
      <c r="E49" s="12"/>
    </row>
    <row r="50" spans="4:5" ht="15">
      <c r="D50" s="10"/>
      <c r="E50" s="12"/>
    </row>
    <row r="51" spans="4:5" ht="15">
      <c r="D51" s="10"/>
      <c r="E51" s="12"/>
    </row>
    <row r="52" spans="4:5" ht="15">
      <c r="D52" s="10"/>
      <c r="E52" s="12"/>
    </row>
  </sheetData>
  <mergeCells count="2">
    <mergeCell ref="B2:L2"/>
    <mergeCell ref="B11:L11"/>
  </mergeCells>
  <pageMargins left="0.7" right="0.7" top="0.787401575" bottom="0.787401575" header="0.3" footer="0.3"/>
  <pageSetup orientation="portrait" paperSize="9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I29"/>
  <sheetViews>
    <sheetView workbookViewId="0" topLeftCell="A1">
      <selection pane="topLeft" activeCell="K18" sqref="K18"/>
    </sheetView>
  </sheetViews>
  <sheetFormatPr defaultRowHeight="15"/>
  <cols>
    <col min="1" max="1" width="2.85714285714286" customWidth="1"/>
    <col min="2" max="2" width="58.2857142857143" customWidth="1"/>
    <col min="3" max="3" width="0" hidden="1" customWidth="1"/>
    <col min="4" max="4" width="10.1428571428571" customWidth="1"/>
    <col min="7" max="7" width="52.5714285714286" bestFit="1" customWidth="1"/>
    <col min="8" max="8" width="0" hidden="1" customWidth="1"/>
  </cols>
  <sheetData>
    <row r="1" ht="4.5" customHeight="1" thickBot="1"/>
    <row r="2" spans="2:9" ht="16.5" thickBot="1">
      <c r="B2" s="157" t="s">
        <v>132</v>
      </c>
      <c r="C2" s="158"/>
      <c r="D2" s="159"/>
      <c r="G2" s="157" t="s">
        <v>136</v>
      </c>
      <c r="H2" s="158"/>
      <c r="I2" s="159"/>
    </row>
    <row r="3" spans="2:9" ht="15.75" thickBot="1">
      <c r="B3" s="22" t="s">
        <v>18</v>
      </c>
      <c r="C3" s="75">
        <v>2019</v>
      </c>
      <c r="D3" s="90" t="s">
        <v>23</v>
      </c>
      <c r="G3" s="22" t="s">
        <v>18</v>
      </c>
      <c r="H3" s="75">
        <v>2019</v>
      </c>
      <c r="I3" s="90" t="s">
        <v>23</v>
      </c>
    </row>
    <row r="4" spans="2:9" ht="15">
      <c r="B4" s="115" t="s">
        <v>112</v>
      </c>
      <c r="D4" s="116">
        <v>299.94343300000003</v>
      </c>
      <c r="G4" s="91" t="s">
        <v>129</v>
      </c>
      <c r="H4" s="92"/>
      <c r="I4" s="93">
        <v>96.219016190000005</v>
      </c>
    </row>
    <row r="5" spans="2:9" ht="15">
      <c r="B5" s="80" t="s">
        <v>89</v>
      </c>
      <c r="C5" s="89"/>
      <c r="D5" s="74">
        <v>317.38141335</v>
      </c>
      <c r="G5" s="83" t="s">
        <v>98</v>
      </c>
      <c r="H5" s="67"/>
      <c r="I5" s="68">
        <v>104.50630556999999</v>
      </c>
    </row>
    <row r="6" spans="2:9" ht="15">
      <c r="B6" s="20" t="s">
        <v>91</v>
      </c>
      <c r="C6" s="87">
        <v>1273.1051757499999</v>
      </c>
      <c r="D6" s="68">
        <v>420.69099999999997</v>
      </c>
      <c r="G6" s="83" t="s">
        <v>130</v>
      </c>
      <c r="H6" s="84">
        <v>6428.1604175299999</v>
      </c>
      <c r="I6" s="68">
        <v>112.57254906</v>
      </c>
    </row>
    <row r="7" spans="2:9" ht="15">
      <c r="B7" s="20" t="s">
        <v>92</v>
      </c>
      <c r="C7" s="87">
        <v>1698.64798374</v>
      </c>
      <c r="D7" s="68">
        <v>619.95156255999996</v>
      </c>
      <c r="G7" s="83" t="s">
        <v>97</v>
      </c>
      <c r="H7" s="84">
        <v>1691.2614360299999</v>
      </c>
      <c r="I7" s="68">
        <v>159.76436262999999</v>
      </c>
    </row>
    <row r="8" spans="2:9" ht="15">
      <c r="B8" s="20" t="s">
        <v>95</v>
      </c>
      <c r="C8" s="87">
        <v>0</v>
      </c>
      <c r="D8" s="68">
        <v>840.41859999999997</v>
      </c>
      <c r="G8" s="83" t="s">
        <v>41</v>
      </c>
      <c r="H8" s="67"/>
      <c r="I8" s="68">
        <v>213.10531904999999</v>
      </c>
    </row>
    <row r="9" spans="2:9" ht="15">
      <c r="B9" s="20" t="s">
        <v>93</v>
      </c>
      <c r="C9" s="87"/>
      <c r="D9" s="68">
        <v>1131.4232618399999</v>
      </c>
      <c r="G9" s="83" t="s">
        <v>99</v>
      </c>
      <c r="H9" s="67"/>
      <c r="I9" s="68">
        <v>774.74724239</v>
      </c>
    </row>
    <row r="10" spans="2:9" ht="15">
      <c r="B10" s="20" t="s">
        <v>94</v>
      </c>
      <c r="C10" s="87"/>
      <c r="D10" s="68">
        <v>1958.5090352300001</v>
      </c>
      <c r="G10" s="83" t="s">
        <v>94</v>
      </c>
      <c r="H10" s="84">
        <v>0</v>
      </c>
      <c r="I10" s="68">
        <v>3434.61019644</v>
      </c>
    </row>
    <row r="11" spans="2:9" ht="15.75" thickBot="1">
      <c r="B11" s="20" t="s">
        <v>96</v>
      </c>
      <c r="C11" s="86"/>
      <c r="D11" s="68">
        <v>2515.6999999999998</v>
      </c>
      <c r="G11" s="85" t="s">
        <v>42</v>
      </c>
      <c r="H11" s="70"/>
      <c r="I11" s="71">
        <v>4324.4793959400004</v>
      </c>
    </row>
    <row r="12" spans="2:4" ht="15">
      <c r="B12" s="20" t="s">
        <v>39</v>
      </c>
      <c r="C12" s="87">
        <v>4872.172388</v>
      </c>
      <c r="D12" s="68">
        <v>6054.7400740000003</v>
      </c>
    </row>
    <row r="13" spans="2:4" ht="15">
      <c r="B13" s="20" t="s">
        <v>38</v>
      </c>
      <c r="C13" s="87">
        <v>14830.08178</v>
      </c>
      <c r="D13" s="68">
        <v>20398.866110999999</v>
      </c>
    </row>
    <row r="14" spans="2:4" ht="15.75" thickBot="1">
      <c r="B14" s="78" t="s">
        <v>37</v>
      </c>
      <c r="C14" s="88">
        <v>112749.999299</v>
      </c>
      <c r="D14" s="71">
        <v>125507.476851</v>
      </c>
    </row>
    <row r="16" ht="15.75" thickBot="1"/>
    <row r="17" spans="2:9" ht="16.5" thickBot="1">
      <c r="B17" s="157" t="s">
        <v>133</v>
      </c>
      <c r="C17" s="158"/>
      <c r="D17" s="159"/>
      <c r="G17" s="157" t="s">
        <v>134</v>
      </c>
      <c r="H17" s="158"/>
      <c r="I17" s="159"/>
    </row>
    <row r="18" spans="2:9" ht="15.75" thickBot="1">
      <c r="B18" s="22" t="s">
        <v>18</v>
      </c>
      <c r="C18" s="75">
        <v>2019</v>
      </c>
      <c r="D18" s="90" t="s">
        <v>23</v>
      </c>
      <c r="G18" s="22" t="s">
        <v>18</v>
      </c>
      <c r="H18" s="75">
        <v>2019</v>
      </c>
      <c r="I18" s="90" t="s">
        <v>23</v>
      </c>
    </row>
    <row r="19" spans="2:9" ht="15">
      <c r="B19" s="91" t="s">
        <v>40</v>
      </c>
      <c r="C19" s="92"/>
      <c r="D19" s="93">
        <v>399.28587009</v>
      </c>
      <c r="G19" s="91" t="s">
        <v>41</v>
      </c>
      <c r="H19" s="92"/>
      <c r="I19" s="93">
        <v>216.92141000000001</v>
      </c>
    </row>
    <row r="20" spans="2:9" ht="15">
      <c r="B20" s="83" t="s">
        <v>103</v>
      </c>
      <c r="C20" s="67"/>
      <c r="D20" s="68">
        <v>471.13263899999998</v>
      </c>
      <c r="G20" s="83" t="s">
        <v>106</v>
      </c>
      <c r="H20" s="67"/>
      <c r="I20" s="68">
        <v>231.74816844</v>
      </c>
    </row>
    <row r="21" spans="2:9" ht="15">
      <c r="B21" s="83" t="s">
        <v>128</v>
      </c>
      <c r="C21" s="67"/>
      <c r="D21" s="68">
        <v>491.12438496999999</v>
      </c>
      <c r="G21" s="83" t="s">
        <v>104</v>
      </c>
      <c r="H21" s="67"/>
      <c r="I21" s="68">
        <v>249.87481528999999</v>
      </c>
    </row>
    <row r="22" spans="2:9" ht="15">
      <c r="B22" s="83" t="s">
        <v>90</v>
      </c>
      <c r="C22" s="67"/>
      <c r="D22" s="68">
        <v>554.33633915999997</v>
      </c>
      <c r="G22" s="83" t="s">
        <v>105</v>
      </c>
      <c r="H22" s="67"/>
      <c r="I22" s="68">
        <v>251.95138709</v>
      </c>
    </row>
    <row r="23" spans="2:9" ht="15">
      <c r="B23" s="83" t="s">
        <v>101</v>
      </c>
      <c r="C23" s="67"/>
      <c r="D23" s="68">
        <v>653.52752339000006</v>
      </c>
      <c r="G23" s="83" t="s">
        <v>107</v>
      </c>
      <c r="H23" s="67"/>
      <c r="I23" s="68">
        <v>303.25599999999997</v>
      </c>
    </row>
    <row r="24" spans="2:9" ht="15">
      <c r="B24" s="83" t="s">
        <v>102</v>
      </c>
      <c r="C24" s="67"/>
      <c r="D24" s="68">
        <v>926.23153742</v>
      </c>
      <c r="G24" s="83" t="s">
        <v>131</v>
      </c>
      <c r="H24" s="67"/>
      <c r="I24" s="68">
        <v>349.29693732999999</v>
      </c>
    </row>
    <row r="25" spans="2:9" ht="15">
      <c r="B25" s="83" t="s">
        <v>100</v>
      </c>
      <c r="C25" s="67"/>
      <c r="D25" s="68">
        <v>1628.5005341999999</v>
      </c>
      <c r="G25" s="83" t="s">
        <v>44</v>
      </c>
      <c r="H25" s="67"/>
      <c r="I25" s="68">
        <v>1018.12780346</v>
      </c>
    </row>
    <row r="26" spans="2:9" ht="15">
      <c r="B26" s="83" t="s">
        <v>103</v>
      </c>
      <c r="C26" s="67"/>
      <c r="D26" s="68">
        <v>1813.8895379999999</v>
      </c>
      <c r="G26" s="83" t="s">
        <v>101</v>
      </c>
      <c r="H26" s="67"/>
      <c r="I26" s="68">
        <v>1829.43120574</v>
      </c>
    </row>
    <row r="27" spans="2:9" ht="15">
      <c r="B27" s="83" t="s">
        <v>39</v>
      </c>
      <c r="C27" s="67"/>
      <c r="D27" s="68">
        <v>2358.527411</v>
      </c>
      <c r="G27" s="83" t="s">
        <v>94</v>
      </c>
      <c r="H27" s="67"/>
      <c r="I27" s="68">
        <v>1890.8285143200001</v>
      </c>
    </row>
    <row r="28" spans="2:9" ht="15.75" thickBot="1">
      <c r="B28" s="85" t="s">
        <v>37</v>
      </c>
      <c r="C28" s="70"/>
      <c r="D28" s="71">
        <v>15987.111118999999</v>
      </c>
      <c r="G28" s="83" t="s">
        <v>43</v>
      </c>
      <c r="H28" s="67"/>
      <c r="I28" s="68">
        <v>2028.56627439</v>
      </c>
    </row>
    <row r="29" spans="7:9" ht="15.75" thickBot="1">
      <c r="G29" s="120" t="s">
        <v>42</v>
      </c>
      <c r="H29" s="119"/>
      <c r="I29" s="118">
        <v>3547.7862602999999</v>
      </c>
    </row>
  </sheetData>
  <mergeCells count="4">
    <mergeCell ref="B2:D2"/>
    <mergeCell ref="G2:I2"/>
    <mergeCell ref="B17:D17"/>
    <mergeCell ref="G17:I17"/>
  </mergeCells>
  <pageMargins left="0.7" right="0.7" top="0.787401575" bottom="0.787401575" header="0.3" footer="0.3"/>
  <pageSetup orientation="portrait" paperSize="9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B38"/>
  <sheetViews>
    <sheetView workbookViewId="0" topLeftCell="A1">
      <selection pane="topLeft" activeCell="C31" sqref="C31"/>
    </sheetView>
  </sheetViews>
  <sheetFormatPr defaultRowHeight="15"/>
  <cols>
    <col min="1" max="1" width="96.8571428571429" customWidth="1"/>
    <col min="2" max="2" width="13.8571428571429" customWidth="1"/>
  </cols>
  <sheetData>
    <row r="1" ht="15.75" thickBot="1"/>
    <row r="2" spans="1:2" ht="16.5" thickBot="1">
      <c r="A2" s="157" t="s">
        <v>109</v>
      </c>
      <c r="B2" s="159"/>
    </row>
    <row r="3" spans="1:2" ht="15.75" thickBot="1">
      <c r="A3" s="114" t="s">
        <v>125</v>
      </c>
      <c r="B3" s="90" t="s">
        <v>23</v>
      </c>
    </row>
    <row r="4" spans="1:2" ht="15">
      <c r="A4" s="80" t="s">
        <v>114</v>
      </c>
      <c r="B4" s="74">
        <v>808.54881379000005</v>
      </c>
    </row>
    <row r="5" spans="1:2" ht="15">
      <c r="A5" s="20" t="s">
        <v>113</v>
      </c>
      <c r="B5" s="68">
        <v>596.52903552999999</v>
      </c>
    </row>
    <row r="6" spans="1:2" ht="15">
      <c r="A6" s="20" t="s">
        <v>75</v>
      </c>
      <c r="B6" s="68">
        <v>67.592078029999996</v>
      </c>
    </row>
    <row r="7" spans="1:2" ht="15">
      <c r="A7" s="20" t="s">
        <v>74</v>
      </c>
      <c r="B7" s="68">
        <v>37.055605970000002</v>
      </c>
    </row>
    <row r="8" spans="1:2" ht="15">
      <c r="A8" s="20" t="s">
        <v>77</v>
      </c>
      <c r="B8" s="68">
        <v>23.823543000000001</v>
      </c>
    </row>
    <row r="9" spans="1:2" ht="15">
      <c r="A9" s="20" t="s">
        <v>84</v>
      </c>
      <c r="B9" s="68">
        <v>8.8748000000000005</v>
      </c>
    </row>
    <row r="10" spans="1:2" ht="15">
      <c r="A10" s="20" t="s">
        <v>81</v>
      </c>
      <c r="B10" s="68">
        <v>5.87146569</v>
      </c>
    </row>
    <row r="11" spans="1:2" ht="15">
      <c r="A11" s="20" t="s">
        <v>78</v>
      </c>
      <c r="B11" s="68">
        <v>3.9940000000000002</v>
      </c>
    </row>
    <row r="12" spans="1:2" ht="15">
      <c r="A12" s="20" t="s">
        <v>85</v>
      </c>
      <c r="B12" s="68">
        <v>3.1268928699999998</v>
      </c>
    </row>
    <row r="13" spans="1:2" ht="15">
      <c r="A13" s="20" t="s">
        <v>79</v>
      </c>
      <c r="B13" s="68">
        <v>2.73027511</v>
      </c>
    </row>
    <row r="14" spans="1:2" ht="15">
      <c r="A14" s="20" t="s">
        <v>82</v>
      </c>
      <c r="B14" s="68">
        <v>2.3050739999999998</v>
      </c>
    </row>
    <row r="15" spans="1:2" ht="15">
      <c r="A15" s="20" t="s">
        <v>115</v>
      </c>
      <c r="B15" s="68">
        <v>2.2022590900000001</v>
      </c>
    </row>
    <row r="16" spans="1:2" ht="15">
      <c r="A16" s="20" t="s">
        <v>76</v>
      </c>
      <c r="B16" s="68">
        <v>2.04881073</v>
      </c>
    </row>
    <row r="17" spans="1:2" ht="15">
      <c r="A17" s="20" t="s">
        <v>80</v>
      </c>
      <c r="B17" s="68">
        <v>0.91528931999999996</v>
      </c>
    </row>
    <row r="18" spans="1:2" ht="15">
      <c r="A18" s="20" t="s">
        <v>88</v>
      </c>
      <c r="B18" s="68">
        <v>0.79969277000000005</v>
      </c>
    </row>
    <row r="19" spans="1:2" ht="15.75" thickBot="1">
      <c r="A19" s="78" t="s">
        <v>135</v>
      </c>
      <c r="B19" s="71">
        <v>0.63669799999999999</v>
      </c>
    </row>
    <row r="20" ht="15.75" thickBot="1"/>
    <row r="21" spans="1:2" ht="16.5" thickBot="1">
      <c r="A21" s="157" t="s">
        <v>110</v>
      </c>
      <c r="B21" s="159"/>
    </row>
    <row r="22" spans="1:2" ht="15.75" thickBot="1">
      <c r="A22" s="114" t="s">
        <v>125</v>
      </c>
      <c r="B22" s="90" t="s">
        <v>23</v>
      </c>
    </row>
    <row r="23" spans="1:2" ht="15">
      <c r="A23" s="80" t="s">
        <v>113</v>
      </c>
      <c r="B23" s="74">
        <v>255.3028592</v>
      </c>
    </row>
    <row r="24" spans="1:2" ht="15">
      <c r="A24" s="20" t="s">
        <v>85</v>
      </c>
      <c r="B24" s="68">
        <v>34.204982829999999</v>
      </c>
    </row>
    <row r="25" spans="1:2" ht="15">
      <c r="A25" s="20" t="s">
        <v>108</v>
      </c>
      <c r="B25" s="68">
        <v>25.543705259999999</v>
      </c>
    </row>
    <row r="26" spans="1:2" ht="15">
      <c r="A26" s="20" t="s">
        <v>84</v>
      </c>
      <c r="B26" s="68">
        <v>21.308361999999999</v>
      </c>
    </row>
    <row r="27" spans="1:2" ht="15">
      <c r="A27" s="20" t="s">
        <v>82</v>
      </c>
      <c r="B27" s="68">
        <v>12.738151999999999</v>
      </c>
    </row>
    <row r="28" spans="1:2" ht="15">
      <c r="A28" s="20" t="s">
        <v>79</v>
      </c>
      <c r="B28" s="68">
        <v>7.5394359199999998</v>
      </c>
    </row>
    <row r="29" spans="1:2" ht="15">
      <c r="A29" s="20" t="s">
        <v>83</v>
      </c>
      <c r="B29" s="68">
        <v>7.43928849</v>
      </c>
    </row>
    <row r="30" spans="1:2" ht="15">
      <c r="A30" s="20" t="s">
        <v>88</v>
      </c>
      <c r="B30" s="68">
        <v>6.1699934499999998</v>
      </c>
    </row>
    <row r="31" spans="1:2" ht="15">
      <c r="A31" s="20" t="s">
        <v>77</v>
      </c>
      <c r="B31" s="68">
        <v>6.1071802399999999</v>
      </c>
    </row>
    <row r="32" spans="1:2" ht="15">
      <c r="A32" s="20" t="s">
        <v>115</v>
      </c>
      <c r="B32" s="68">
        <v>5.0339680900000001</v>
      </c>
    </row>
    <row r="33" spans="1:2" ht="15">
      <c r="A33" s="20" t="s">
        <v>78</v>
      </c>
      <c r="B33" s="68">
        <v>4.7650135000000002</v>
      </c>
    </row>
    <row r="34" spans="1:2" ht="15">
      <c r="A34" s="20" t="s">
        <v>87</v>
      </c>
      <c r="B34" s="68">
        <v>4.4125199999999998</v>
      </c>
    </row>
    <row r="35" spans="1:2" ht="15">
      <c r="A35" s="20" t="s">
        <v>80</v>
      </c>
      <c r="B35" s="68">
        <v>3.8092003600000002</v>
      </c>
    </row>
    <row r="36" spans="1:2" ht="15">
      <c r="A36" s="20" t="s">
        <v>135</v>
      </c>
      <c r="B36" s="68">
        <v>3.359178</v>
      </c>
    </row>
    <row r="37" spans="1:2" ht="15">
      <c r="A37" s="20" t="s">
        <v>86</v>
      </c>
      <c r="B37" s="68">
        <v>2.7922500000000001</v>
      </c>
    </row>
    <row r="38" spans="1:2" ht="15.75" thickBot="1">
      <c r="A38" s="78" t="s">
        <v>81</v>
      </c>
      <c r="B38" s="71">
        <v>2.5130569999999999</v>
      </c>
    </row>
  </sheetData>
  <mergeCells count="2">
    <mergeCell ref="A2:B2"/>
    <mergeCell ref="A21:B21"/>
  </mergeCells>
  <pageMargins left="0.7" right="0.7" top="0.787401575" bottom="0.7874015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2021-04-26T06:52:44Z</dcterms:creat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Tabulky hospodaření září 2022.xlsx</vt:lpwstr>
  </property>
</Properties>
</file>