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<sst xmlns="http://schemas.openxmlformats.org/spreadsheetml/2006/main" count="454" uniqueCount="154">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</sst>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63">
    <xf numFmtId="0" fontId="0" fillId="0" borderId="0" xfId="0"/>
    <xf numFmtId="4" fontId="0" fillId="0" borderId="0" xfId="0" applyNumberFormat="1"/>
    <xf numFmtId="0" fontId="0" fillId="0" borderId="7" xfId="0" applyBorder="1"/>
    <xf numFmtId="0" fontId="2" fillId="44" borderId="8" xfId="0" applyFont="1" applyFill="1" applyBorder="1" applyAlignment="1">
      <alignment horizontal="center" vertical="center"/>
    </xf>
    <xf numFmtId="49" fontId="2" fillId="44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44" borderId="12" xfId="0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 wrapText="1"/>
    </xf>
    <xf numFmtId="49" fontId="2" fillId="44" borderId="12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7" xfId="0" applyNumberFormat="1" applyBorder="1"/>
    <xf numFmtId="164" fontId="0" fillId="0" borderId="0" xfId="0" applyNumberFormat="1"/>
    <xf numFmtId="49" fontId="2" fillId="44" borderId="8" xfId="0" applyNumberFormat="1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0" xfId="0" applyNumberFormat="1" applyBorder="1"/>
    <xf numFmtId="0" fontId="0" fillId="0" borderId="13" xfId="0" applyBorder="1"/>
    <xf numFmtId="4" fontId="0" fillId="0" borderId="13" xfId="0" applyNumberFormat="1" applyBorder="1"/>
    <xf numFmtId="4" fontId="2" fillId="44" borderId="12" xfId="0" applyNumberFormat="1" applyFont="1" applyFill="1" applyBorder="1"/>
    <xf numFmtId="0" fontId="2" fillId="44" borderId="12" xfId="0" applyFont="1" applyFill="1" applyBorder="1"/>
    <xf numFmtId="0" fontId="0" fillId="0" borderId="14" xfId="0" applyBorder="1"/>
    <xf numFmtId="0" fontId="0" fillId="0" borderId="15" xfId="0" applyBorder="1"/>
    <xf numFmtId="4" fontId="0" fillId="0" borderId="16" xfId="0" applyNumberFormat="1" applyBorder="1"/>
    <xf numFmtId="4" fontId="0" fillId="0" borderId="9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9" xfId="0" applyNumberFormat="1" applyBorder="1"/>
    <xf numFmtId="1" fontId="0" fillId="0" borderId="7" xfId="0" applyNumberFormat="1" applyBorder="1"/>
    <xf numFmtId="1" fontId="0" fillId="0" borderId="10" xfId="0" applyNumberFormat="1" applyBorder="1"/>
    <xf numFmtId="4" fontId="0" fillId="0" borderId="13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Font="1" applyBorder="1"/>
    <xf numFmtId="4" fontId="0" fillId="0" borderId="11" xfId="0" applyNumberFormat="1" applyFont="1" applyBorder="1"/>
    <xf numFmtId="0" fontId="0" fillId="0" borderId="7" xfId="0" applyFont="1" applyBorder="1"/>
    <xf numFmtId="0" fontId="0" fillId="0" borderId="13" xfId="0" applyFont="1" applyBorder="1"/>
    <xf numFmtId="0" fontId="2" fillId="44" borderId="12" xfId="0" applyFont="1" applyFill="1" applyBorder="1" applyAlignment="1">
      <alignment horizontal="left" vertical="center"/>
    </xf>
    <xf numFmtId="164" fontId="2" fillId="44" borderId="17" xfId="0" applyNumberFormat="1" applyFont="1" applyFill="1" applyBorder="1"/>
    <xf numFmtId="164" fontId="2" fillId="44" borderId="18" xfId="0" applyNumberFormat="1" applyFont="1" applyFill="1" applyBorder="1"/>
    <xf numFmtId="164" fontId="0" fillId="0" borderId="9" xfId="0" applyNumberFormat="1" applyFont="1" applyBorder="1"/>
    <xf numFmtId="164" fontId="0" fillId="0" borderId="9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3" xfId="0" applyNumberFormat="1" applyFont="1" applyBorder="1"/>
    <xf numFmtId="164" fontId="0" fillId="0" borderId="13" xfId="0" applyNumberFormat="1" applyFont="1" applyFill="1" applyBorder="1"/>
    <xf numFmtId="4" fontId="0" fillId="0" borderId="19" xfId="0" applyNumberFormat="1" applyFont="1" applyBorder="1"/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21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5" xfId="0" applyBorder="1" applyAlignment="1">
      <alignment/>
    </xf>
    <xf numFmtId="0" fontId="2" fillId="44" borderId="12" xfId="0" applyFont="1" applyFill="1" applyBorder="1" applyAlignment="1">
      <alignment/>
    </xf>
    <xf numFmtId="164" fontId="2" fillId="44" borderId="12" xfId="0" applyNumberFormat="1" applyFont="1" applyFill="1" applyBorder="1"/>
    <xf numFmtId="4" fontId="2" fillId="44" borderId="13" xfId="0" applyNumberFormat="1" applyFont="1" applyFill="1" applyBorder="1"/>
    <xf numFmtId="0" fontId="0" fillId="0" borderId="13" xfId="0" applyBorder="1" applyAlignment="1">
      <alignment/>
    </xf>
    <xf numFmtId="0" fontId="2" fillId="44" borderId="13" xfId="0" applyFont="1" applyFill="1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17</xdr:row>
      <xdr:rowOff>320675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1196975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86775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54"/>
  <sheetViews>
    <sheetView tabSelected="1" workbookViewId="0" topLeftCell="A1">
      <selection pane="topLeft" activeCell="M38" sqref="M38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0" width="20.5714285714286" customWidth="1"/>
    <col min="11" max="11" width="19.7142857142857" customWidth="1"/>
    <col min="12" max="13" width="13.5714285714286" bestFit="1" customWidth="1"/>
    <col min="14" max="14" width="5.71428571428571" customWidth="1"/>
    <col min="15" max="15" width="13.5714285714286" bestFit="1" customWidth="1"/>
  </cols>
  <sheetData>
    <row r="1" ht="15.75" thickBot="1"/>
    <row r="2" spans="2:11" ht="16.5" thickBot="1">
      <c r="B2" s="50" t="s">
        <v>143</v>
      </c>
      <c r="C2" s="51"/>
      <c r="D2" s="51"/>
      <c r="E2" s="51"/>
      <c r="F2" s="51"/>
      <c r="G2" s="51"/>
      <c r="H2" s="51"/>
      <c r="I2" s="51"/>
      <c r="J2" s="51"/>
      <c r="K2" s="52"/>
    </row>
    <row r="3" spans="2:11" ht="15.75" thickBot="1">
      <c r="B3" s="8" t="s">
        <v>98</v>
      </c>
      <c r="C3" s="10" t="s">
        <v>40</v>
      </c>
      <c r="D3" s="10" t="s">
        <v>44</v>
      </c>
      <c r="E3" s="10" t="s">
        <v>115</v>
      </c>
      <c r="F3" s="10" t="s">
        <v>125</v>
      </c>
      <c r="G3" s="10" t="s">
        <v>132</v>
      </c>
      <c r="H3" s="10" t="s">
        <v>137</v>
      </c>
      <c r="I3" s="10" t="s">
        <v>146</v>
      </c>
      <c r="J3" s="10" t="s">
        <v>151</v>
      </c>
      <c r="K3" s="10" t="s">
        <v>43</v>
      </c>
    </row>
    <row r="4" spans="2:17" ht="15">
      <c r="B4" s="7" t="s">
        <v>99</v>
      </c>
      <c r="C4" s="11">
        <v>0</v>
      </c>
      <c r="D4" s="11">
        <v>10110622.199999999</v>
      </c>
      <c r="E4" s="11">
        <v>5660084.4900000002</v>
      </c>
      <c r="F4" s="11">
        <v>39640255.839999996</v>
      </c>
      <c r="G4" s="11">
        <v>68450188.550000012</v>
      </c>
      <c r="H4" s="11">
        <v>92338618.310000002</v>
      </c>
      <c r="I4" s="11">
        <v>67930818.919999987</v>
      </c>
      <c r="J4" s="11">
        <v>59129597</v>
      </c>
      <c r="K4" s="11">
        <f>C4+D4+E4+F4+G4+H4+I4+J4</f>
        <v>343260185.31</v>
      </c>
      <c r="L4" s="1"/>
      <c r="M4" s="1"/>
      <c r="N4" s="1"/>
      <c r="O4" s="1"/>
      <c r="Q4" s="1"/>
    </row>
    <row r="5" spans="2:17" ht="15">
      <c r="B5" s="2" t="s">
        <v>100</v>
      </c>
      <c r="C5" s="12">
        <v>0</v>
      </c>
      <c r="D5" s="11">
        <v>5211612</v>
      </c>
      <c r="E5" s="11">
        <v>938576.41000000015</v>
      </c>
      <c r="F5" s="11">
        <v>17199013.199999999</v>
      </c>
      <c r="G5" s="11">
        <v>26138517.849999998</v>
      </c>
      <c r="H5" s="11">
        <v>57528114.859999999</v>
      </c>
      <c r="I5" s="11">
        <v>31153232.680000007</v>
      </c>
      <c r="J5" s="11">
        <v>25545991.530000001</v>
      </c>
      <c r="K5" s="11">
        <f>C5+D5+E5+F5+G5+H5+I5+J5</f>
        <v>163715058.53</v>
      </c>
      <c r="M5" s="1"/>
      <c r="N5" s="1"/>
      <c r="O5" s="1"/>
      <c r="Q5" s="1"/>
    </row>
    <row r="6" spans="2:17" ht="15">
      <c r="B6" s="2" t="s">
        <v>101</v>
      </c>
      <c r="C6" s="12">
        <v>0</v>
      </c>
      <c r="D6" s="11">
        <v>418855.29</v>
      </c>
      <c r="E6" s="11">
        <v>6947029.9000000004</v>
      </c>
      <c r="F6" s="11">
        <v>10249478.450000001</v>
      </c>
      <c r="G6" s="11">
        <v>24038271.089999996</v>
      </c>
      <c r="H6" s="11">
        <v>50923434.079999998</v>
      </c>
      <c r="I6" s="11">
        <v>54091122.329999998</v>
      </c>
      <c r="J6" s="11">
        <v>46078539.799999997</v>
      </c>
      <c r="K6" s="11">
        <f t="shared" si="0" ref="K6:K16">C6+D6+E6+F6+G6+H6+I6+J6</f>
        <v>192746730.94</v>
      </c>
      <c r="M6" s="1"/>
      <c r="N6" s="1"/>
      <c r="O6" s="1"/>
      <c r="Q6" s="1"/>
    </row>
    <row r="7" spans="2:17" ht="15">
      <c r="B7" s="2" t="s">
        <v>102</v>
      </c>
      <c r="C7" s="12">
        <v>0</v>
      </c>
      <c r="D7" s="11">
        <v>10047167.050000001</v>
      </c>
      <c r="E7" s="11">
        <v>11001167.029999997</v>
      </c>
      <c r="F7" s="11">
        <v>37701983.280000001</v>
      </c>
      <c r="G7" s="11">
        <v>33843842.239999995</v>
      </c>
      <c r="H7" s="11">
        <v>64201499.439999998</v>
      </c>
      <c r="I7" s="11">
        <v>31005334.960000008</v>
      </c>
      <c r="J7" s="11">
        <v>31310132.440000001</v>
      </c>
      <c r="K7" s="11">
        <f t="shared" si="0"/>
        <v>219111126.44</v>
      </c>
      <c r="M7" s="1"/>
      <c r="N7" s="1"/>
      <c r="O7" s="1"/>
      <c r="Q7" s="1"/>
    </row>
    <row r="8" spans="2:17" ht="15">
      <c r="B8" s="2" t="s">
        <v>103</v>
      </c>
      <c r="C8" s="12">
        <v>0</v>
      </c>
      <c r="D8" s="11">
        <v>10000000</v>
      </c>
      <c r="E8" s="11">
        <v>5804216</v>
      </c>
      <c r="F8" s="11">
        <v>28422957</v>
      </c>
      <c r="G8" s="11">
        <v>23758243</v>
      </c>
      <c r="H8" s="11">
        <v>56862135.030000001</v>
      </c>
      <c r="I8" s="11">
        <v>60039071.789999992</v>
      </c>
      <c r="J8" s="11">
        <v>22119154.399999999</v>
      </c>
      <c r="K8" s="11">
        <f t="shared" si="0"/>
        <v>207005777.22</v>
      </c>
      <c r="M8" s="1"/>
      <c r="N8" s="1"/>
      <c r="O8" s="1"/>
      <c r="Q8" s="1"/>
    </row>
    <row r="9" spans="2:17" ht="15">
      <c r="B9" s="2" t="s">
        <v>104</v>
      </c>
      <c r="C9" s="12">
        <v>660</v>
      </c>
      <c r="D9" s="11">
        <v>25955995.219999999</v>
      </c>
      <c r="E9" s="11">
        <v>15164015.060000002</v>
      </c>
      <c r="F9" s="11">
        <v>30461382.079999998</v>
      </c>
      <c r="G9" s="11">
        <v>48638631.950000003</v>
      </c>
      <c r="H9" s="11">
        <v>70448600.969999999</v>
      </c>
      <c r="I9" s="11">
        <v>40224635.890000001</v>
      </c>
      <c r="J9" s="11">
        <v>29175279.789999999</v>
      </c>
      <c r="K9" s="11">
        <f t="shared" si="0"/>
        <v>260069200.96000001</v>
      </c>
      <c r="M9" s="1"/>
      <c r="N9" s="1"/>
      <c r="O9" s="1"/>
      <c r="Q9" s="1"/>
    </row>
    <row r="10" spans="2:17" ht="15">
      <c r="B10" s="2" t="s">
        <v>105</v>
      </c>
      <c r="C10" s="12">
        <v>0</v>
      </c>
      <c r="D10" s="11">
        <v>4189770.99</v>
      </c>
      <c r="E10" s="11">
        <v>2433121.0099999998</v>
      </c>
      <c r="F10" s="11">
        <v>19757416.890000001</v>
      </c>
      <c r="G10" s="11">
        <v>22449168.670000002</v>
      </c>
      <c r="H10" s="11">
        <v>50789887.640000001</v>
      </c>
      <c r="I10" s="11">
        <v>24960312.459999993</v>
      </c>
      <c r="J10" s="11">
        <v>21875846</v>
      </c>
      <c r="K10" s="11">
        <f t="shared" si="0"/>
        <v>146455523.66</v>
      </c>
      <c r="M10" s="1"/>
      <c r="N10" s="1"/>
      <c r="O10" s="1"/>
      <c r="Q10" s="1"/>
    </row>
    <row r="11" spans="2:17" ht="15">
      <c r="B11" s="2" t="s">
        <v>106</v>
      </c>
      <c r="C11" s="12">
        <v>0</v>
      </c>
      <c r="D11" s="11">
        <v>6090531.5899999999</v>
      </c>
      <c r="E11" s="11">
        <v>2041253.9800000004</v>
      </c>
      <c r="F11" s="11">
        <v>17597531.140000001</v>
      </c>
      <c r="G11" s="11">
        <v>20879770.439999998</v>
      </c>
      <c r="H11" s="11">
        <v>26405472.859999999</v>
      </c>
      <c r="I11" s="11">
        <v>40983757.290000007</v>
      </c>
      <c r="J11" s="11">
        <v>13862995.800000001</v>
      </c>
      <c r="K11" s="11">
        <f t="shared" si="0"/>
        <v>127861313.09999999</v>
      </c>
      <c r="M11" s="1"/>
      <c r="N11" s="1"/>
      <c r="O11" s="1"/>
      <c r="Q11" s="1"/>
    </row>
    <row r="12" spans="2:17" ht="15">
      <c r="B12" s="2" t="s">
        <v>107</v>
      </c>
      <c r="C12" s="12">
        <v>0</v>
      </c>
      <c r="D12" s="11">
        <v>27354</v>
      </c>
      <c r="E12" s="11">
        <v>14961.32</v>
      </c>
      <c r="F12" s="11">
        <v>7682530.1600000001</v>
      </c>
      <c r="G12" s="11">
        <v>12618379</v>
      </c>
      <c r="H12" s="11">
        <v>28709500</v>
      </c>
      <c r="I12" s="11">
        <v>14206100</v>
      </c>
      <c r="J12" s="11">
        <v>13679750</v>
      </c>
      <c r="K12" s="11">
        <f t="shared" si="0"/>
        <v>76938574.480000004</v>
      </c>
      <c r="M12" s="1"/>
      <c r="N12" s="1"/>
      <c r="O12" s="1"/>
      <c r="Q12" s="1"/>
    </row>
    <row r="13" spans="2:17" ht="15">
      <c r="B13" s="2" t="s">
        <v>108</v>
      </c>
      <c r="C13" s="12">
        <v>0</v>
      </c>
      <c r="D13" s="11">
        <v>355596.70</v>
      </c>
      <c r="E13" s="11">
        <v>18362832.75</v>
      </c>
      <c r="F13" s="11">
        <v>33106200.649999999</v>
      </c>
      <c r="G13" s="11">
        <v>41533637.82</v>
      </c>
      <c r="H13" s="11">
        <v>82948033.109999999</v>
      </c>
      <c r="I13" s="11">
        <v>31985790.560000002</v>
      </c>
      <c r="J13" s="11">
        <v>50849379.960000001</v>
      </c>
      <c r="K13" s="11">
        <f t="shared" si="0"/>
        <v>259141471.54999998</v>
      </c>
      <c r="M13" s="1"/>
      <c r="N13" s="1"/>
      <c r="O13" s="1"/>
      <c r="Q13" s="1"/>
    </row>
    <row r="14" spans="2:17" ht="15">
      <c r="B14" s="2" t="s">
        <v>109</v>
      </c>
      <c r="C14" s="12">
        <v>0</v>
      </c>
      <c r="D14" s="11">
        <v>398378.74</v>
      </c>
      <c r="E14" s="11">
        <v>1740907.0399999998</v>
      </c>
      <c r="F14" s="11">
        <v>5418222.3300000001</v>
      </c>
      <c r="G14" s="11">
        <v>12640040.240000004</v>
      </c>
      <c r="H14" s="11">
        <v>33247962.760000002</v>
      </c>
      <c r="I14" s="11">
        <v>19354273.48</v>
      </c>
      <c r="J14" s="11">
        <v>18280784.969999999</v>
      </c>
      <c r="K14" s="11">
        <f t="shared" si="0"/>
        <v>91080569.560000002</v>
      </c>
      <c r="M14" s="1"/>
      <c r="N14" s="1"/>
      <c r="O14" s="1"/>
      <c r="Q14" s="1"/>
    </row>
    <row r="15" spans="2:17" ht="15">
      <c r="B15" s="2" t="s">
        <v>110</v>
      </c>
      <c r="C15" s="12">
        <v>0</v>
      </c>
      <c r="D15" s="11">
        <v>138101</v>
      </c>
      <c r="E15" s="11">
        <v>56698.179999999993</v>
      </c>
      <c r="F15" s="11">
        <v>6390222.3799999999</v>
      </c>
      <c r="G15" s="11">
        <v>14366181.830000002</v>
      </c>
      <c r="H15" s="11">
        <v>27302279.809999999</v>
      </c>
      <c r="I15" s="11">
        <v>17639959.870000001</v>
      </c>
      <c r="J15" s="11">
        <v>7864825.6100000003</v>
      </c>
      <c r="K15" s="11">
        <f t="shared" si="0"/>
        <v>73758268.680000007</v>
      </c>
      <c r="M15" s="1"/>
      <c r="N15" s="1"/>
      <c r="O15" s="1"/>
      <c r="Q15" s="1"/>
    </row>
    <row r="16" spans="2:17" ht="15.75" thickBot="1">
      <c r="B16" s="6" t="s">
        <v>111</v>
      </c>
      <c r="C16" s="16">
        <v>103827</v>
      </c>
      <c r="D16" s="11">
        <v>577529.06000000006</v>
      </c>
      <c r="E16" s="23">
        <v>5138304.0999999996</v>
      </c>
      <c r="F16" s="23">
        <v>34361495.589999996</v>
      </c>
      <c r="G16" s="23">
        <v>50730782.190000005</v>
      </c>
      <c r="H16" s="23">
        <v>78362309.569999993</v>
      </c>
      <c r="I16" s="23">
        <v>47135719.970000014</v>
      </c>
      <c r="J16" s="23">
        <v>41416864.670000002</v>
      </c>
      <c r="K16" s="11">
        <f t="shared" si="0"/>
        <v>257826832.15000004</v>
      </c>
      <c r="M16" s="1"/>
      <c r="N16" s="1"/>
      <c r="O16" s="1"/>
      <c r="Q16" s="1"/>
    </row>
    <row r="17" spans="2:14" ht="15.75" thickBot="1">
      <c r="B17" s="20" t="s">
        <v>112</v>
      </c>
      <c r="C17" s="19">
        <f t="shared" si="1" ref="C17:G17">SUM(C4:C16)</f>
        <v>104487</v>
      </c>
      <c r="D17" s="19">
        <f t="shared" si="1"/>
        <v>73521513.840000004</v>
      </c>
      <c r="E17" s="19">
        <f t="shared" si="1"/>
        <v>75303167.269999996</v>
      </c>
      <c r="F17" s="19">
        <f t="shared" si="1"/>
        <v>287988688.99000001</v>
      </c>
      <c r="G17" s="19">
        <f t="shared" si="1"/>
        <v>400085654.87</v>
      </c>
      <c r="H17" s="19">
        <f>SUM(H4:H16)</f>
        <v>720067848.44000006</v>
      </c>
      <c r="I17" s="19">
        <f>SUM(I4:I16)</f>
        <v>480710130.20000005</v>
      </c>
      <c r="J17" s="19">
        <f>SUM(J4:J16)</f>
        <v>381189141.97000009</v>
      </c>
      <c r="K17" s="19">
        <f>SUM(K4:K16)</f>
        <v>2418970632.5799999</v>
      </c>
      <c r="L17" s="1"/>
      <c r="N17" s="1"/>
    </row>
    <row r="18" spans="2:11" ht="6.75" customHeight="1" thickBot="1"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2:11" ht="15.75" thickBot="1">
      <c r="B19" s="8" t="s">
        <v>144</v>
      </c>
      <c r="C19" s="10" t="s">
        <v>40</v>
      </c>
      <c r="D19" s="10" t="s">
        <v>44</v>
      </c>
      <c r="E19" s="10" t="s">
        <v>115</v>
      </c>
      <c r="F19" s="10" t="s">
        <v>125</v>
      </c>
      <c r="G19" s="10" t="s">
        <v>132</v>
      </c>
      <c r="H19" s="10" t="s">
        <v>137</v>
      </c>
      <c r="I19" s="10" t="s">
        <v>146</v>
      </c>
      <c r="J19" s="10" t="s">
        <v>151</v>
      </c>
      <c r="K19" s="10" t="s">
        <v>43</v>
      </c>
    </row>
    <row r="20" spans="2:15" ht="15">
      <c r="B20" s="7" t="s">
        <v>113</v>
      </c>
      <c r="C20" s="11">
        <v>119511.90</v>
      </c>
      <c r="D20" s="11">
        <v>12497920</v>
      </c>
      <c r="E20" s="11">
        <v>28372413.990000002</v>
      </c>
      <c r="F20" s="11">
        <v>112893516.84999999</v>
      </c>
      <c r="G20" s="11">
        <v>77858205.810000002</v>
      </c>
      <c r="H20" s="11">
        <v>183601418.88</v>
      </c>
      <c r="I20" s="11">
        <v>109142811.14999998</v>
      </c>
      <c r="J20" s="11">
        <v>50657447.479999997</v>
      </c>
      <c r="K20" s="11">
        <f>SUM(C20:J20)</f>
        <v>575143246.05999994</v>
      </c>
      <c r="M20" s="1"/>
      <c r="N20" s="1"/>
      <c r="O20" s="1"/>
    </row>
    <row r="21" spans="2:15" ht="15">
      <c r="B21" s="2" t="s">
        <v>99</v>
      </c>
      <c r="C21" s="12">
        <v>876771.70</v>
      </c>
      <c r="D21" s="11">
        <v>27173662.170000002</v>
      </c>
      <c r="E21" s="11">
        <v>16005230.619999997</v>
      </c>
      <c r="F21" s="11">
        <v>15376165.100000001</v>
      </c>
      <c r="G21" s="11">
        <v>12750317.849999994</v>
      </c>
      <c r="H21" s="11">
        <v>35166115.509999998</v>
      </c>
      <c r="I21" s="11">
        <v>14387286.120000005</v>
      </c>
      <c r="J21" s="11">
        <v>6963608.6799999997</v>
      </c>
      <c r="K21" s="11">
        <f>SUM(C21:J21)</f>
        <v>128699157.75</v>
      </c>
      <c r="M21" s="1"/>
      <c r="N21" s="1"/>
      <c r="O21" s="1"/>
    </row>
    <row r="22" spans="2:15" ht="15">
      <c r="B22" s="2" t="s">
        <v>100</v>
      </c>
      <c r="C22" s="12">
        <v>134056</v>
      </c>
      <c r="D22" s="11">
        <v>10608881.92</v>
      </c>
      <c r="E22" s="11">
        <v>7849168.8100000005</v>
      </c>
      <c r="F22" s="11">
        <v>5520965.8999999985</v>
      </c>
      <c r="G22" s="11">
        <v>6917278.1599999983</v>
      </c>
      <c r="H22" s="11">
        <v>7367075.4900000002</v>
      </c>
      <c r="I22" s="11">
        <v>4257278.6199999992</v>
      </c>
      <c r="J22" s="11">
        <v>2784493.05</v>
      </c>
      <c r="K22" s="11">
        <f t="shared" si="2" ref="K22:K33">SUM(C22:J22)</f>
        <v>45439197.949999996</v>
      </c>
      <c r="M22" s="1"/>
      <c r="N22" s="1"/>
      <c r="O22" s="1"/>
    </row>
    <row r="23" spans="2:15" ht="15">
      <c r="B23" s="2" t="s">
        <v>101</v>
      </c>
      <c r="C23" s="12">
        <v>84972</v>
      </c>
      <c r="D23" s="11">
        <v>9660020.3800000008</v>
      </c>
      <c r="E23" s="11">
        <v>7610090.790000001</v>
      </c>
      <c r="F23" s="11">
        <v>4277175.9899999984</v>
      </c>
      <c r="G23" s="11">
        <v>13755574.540000003</v>
      </c>
      <c r="H23" s="11">
        <v>10696571.66</v>
      </c>
      <c r="I23" s="11">
        <v>5357391.6199999992</v>
      </c>
      <c r="J23" s="11">
        <v>7983590.8799999999</v>
      </c>
      <c r="K23" s="11">
        <f t="shared" si="2"/>
        <v>59425387.859999999</v>
      </c>
      <c r="M23" s="1"/>
      <c r="N23" s="1"/>
      <c r="O23" s="1"/>
    </row>
    <row r="24" spans="2:15" ht="15">
      <c r="B24" s="2" t="s">
        <v>102</v>
      </c>
      <c r="C24" s="12">
        <v>100000</v>
      </c>
      <c r="D24" s="11">
        <v>3326237.25</v>
      </c>
      <c r="E24" s="11">
        <v>2756445.70</v>
      </c>
      <c r="F24" s="11">
        <v>1032754.5599999996</v>
      </c>
      <c r="G24" s="11">
        <v>1142409.3100000005</v>
      </c>
      <c r="H24" s="11">
        <v>658871.52</v>
      </c>
      <c r="I24" s="11">
        <v>986256.85000000009</v>
      </c>
      <c r="J24" s="11">
        <v>412473.45</v>
      </c>
      <c r="K24" s="11">
        <f t="shared" si="2"/>
        <v>10415448.639999999</v>
      </c>
      <c r="M24" s="1"/>
      <c r="N24" s="1"/>
      <c r="O24" s="1"/>
    </row>
    <row r="25" spans="2:15" ht="15">
      <c r="B25" s="2" t="s">
        <v>103</v>
      </c>
      <c r="C25" s="12">
        <v>74774</v>
      </c>
      <c r="D25" s="11">
        <v>12294759.32</v>
      </c>
      <c r="E25" s="11">
        <v>4644451.5199999996</v>
      </c>
      <c r="F25" s="11">
        <v>1507562.9100000001</v>
      </c>
      <c r="G25" s="11">
        <v>1332563.870000001</v>
      </c>
      <c r="H25" s="11">
        <v>5081980.72</v>
      </c>
      <c r="I25" s="11">
        <v>1033623.5200000005</v>
      </c>
      <c r="J25" s="11">
        <v>1339006.1200000001</v>
      </c>
      <c r="K25" s="11">
        <f t="shared" si="2"/>
        <v>27308721.98</v>
      </c>
      <c r="M25" s="1"/>
      <c r="N25" s="1"/>
      <c r="O25" s="1"/>
    </row>
    <row r="26" spans="2:15" ht="15">
      <c r="B26" s="2" t="s">
        <v>104</v>
      </c>
      <c r="C26" s="12">
        <v>123919</v>
      </c>
      <c r="D26" s="11">
        <v>13886966.050000001</v>
      </c>
      <c r="E26" s="11">
        <v>3339088.1400000006</v>
      </c>
      <c r="F26" s="11">
        <v>3871544.6099999994</v>
      </c>
      <c r="G26" s="11">
        <v>2647143.7699999996</v>
      </c>
      <c r="H26" s="11">
        <v>6460341.4299999997</v>
      </c>
      <c r="I26" s="11">
        <v>6164939.0099999998</v>
      </c>
      <c r="J26" s="11">
        <v>2255092.7599999998</v>
      </c>
      <c r="K26" s="11">
        <f t="shared" si="2"/>
        <v>38749034.769999996</v>
      </c>
      <c r="M26" s="1"/>
      <c r="N26" s="1"/>
      <c r="O26" s="1"/>
    </row>
    <row r="27" spans="2:15" ht="15">
      <c r="B27" s="2" t="s">
        <v>105</v>
      </c>
      <c r="C27" s="12">
        <v>92758</v>
      </c>
      <c r="D27" s="11">
        <v>8938662.8000000007</v>
      </c>
      <c r="E27" s="11">
        <v>2921401.1899999995</v>
      </c>
      <c r="F27" s="11">
        <v>2283284.5999999996</v>
      </c>
      <c r="G27" s="11">
        <v>2733503.66</v>
      </c>
      <c r="H27" s="11">
        <v>2395119.2000000002</v>
      </c>
      <c r="I27" s="11">
        <v>2861843.34</v>
      </c>
      <c r="J27" s="11">
        <v>473519.61</v>
      </c>
      <c r="K27" s="11">
        <f t="shared" si="2"/>
        <v>22700092.399999999</v>
      </c>
      <c r="M27" s="1"/>
      <c r="N27" s="1"/>
      <c r="O27" s="1"/>
    </row>
    <row r="28" spans="2:15" ht="15">
      <c r="B28" s="2" t="s">
        <v>106</v>
      </c>
      <c r="C28" s="12">
        <v>147942</v>
      </c>
      <c r="D28" s="11">
        <v>9130420</v>
      </c>
      <c r="E28" s="11">
        <v>1684992.4399999995</v>
      </c>
      <c r="F28" s="11">
        <v>2953916.5999999996</v>
      </c>
      <c r="G28" s="11">
        <v>2498354.41</v>
      </c>
      <c r="H28" s="11">
        <v>2274081.0099999998</v>
      </c>
      <c r="I28" s="11">
        <v>1349014.54</v>
      </c>
      <c r="J28" s="11">
        <v>1894604.07</v>
      </c>
      <c r="K28" s="11">
        <f t="shared" si="2"/>
        <v>21933325.07</v>
      </c>
      <c r="M28" s="1"/>
      <c r="N28" s="1"/>
      <c r="O28" s="1"/>
    </row>
    <row r="29" spans="2:15" ht="15">
      <c r="B29" s="2" t="s">
        <v>107</v>
      </c>
      <c r="C29" s="12">
        <v>133260</v>
      </c>
      <c r="D29" s="11">
        <v>5437683.79</v>
      </c>
      <c r="E29" s="11">
        <v>4405001.6800000006</v>
      </c>
      <c r="F29" s="11">
        <v>2386807.75</v>
      </c>
      <c r="G29" s="11">
        <v>1006009.1099999994</v>
      </c>
      <c r="H29" s="11">
        <v>1975079.52</v>
      </c>
      <c r="I29" s="11">
        <v>1086343.71</v>
      </c>
      <c r="J29" s="11">
        <v>238139.98</v>
      </c>
      <c r="K29" s="11">
        <f t="shared" si="2"/>
        <v>16668325.539999999</v>
      </c>
      <c r="M29" s="1"/>
      <c r="N29" s="1"/>
      <c r="O29" s="1"/>
    </row>
    <row r="30" spans="2:15" ht="15">
      <c r="B30" s="2" t="s">
        <v>108</v>
      </c>
      <c r="C30" s="12">
        <v>140000</v>
      </c>
      <c r="D30" s="11">
        <v>18201859.600000001</v>
      </c>
      <c r="E30" s="11">
        <v>11899935.029999997</v>
      </c>
      <c r="F30" s="11">
        <v>5390494.1100000031</v>
      </c>
      <c r="G30" s="11">
        <v>12626808.809999995</v>
      </c>
      <c r="H30" s="11">
        <v>8614762.5800000001</v>
      </c>
      <c r="I30" s="11">
        <v>3322714.6099999994</v>
      </c>
      <c r="J30" s="11">
        <v>4078421.53</v>
      </c>
      <c r="K30" s="11">
        <f t="shared" si="2"/>
        <v>64274996.269999996</v>
      </c>
      <c r="M30" s="1"/>
      <c r="N30" s="1"/>
      <c r="O30" s="1"/>
    </row>
    <row r="31" spans="2:15" ht="15">
      <c r="B31" s="2" t="s">
        <v>109</v>
      </c>
      <c r="C31" s="12">
        <v>110000</v>
      </c>
      <c r="D31" s="11">
        <v>6616127.8499999996</v>
      </c>
      <c r="E31" s="11">
        <v>3886232.0700000003</v>
      </c>
      <c r="F31" s="11">
        <v>2735261.5700000003</v>
      </c>
      <c r="G31" s="11">
        <v>2870481.7999999989</v>
      </c>
      <c r="H31" s="11">
        <v>2320551.67</v>
      </c>
      <c r="I31" s="11">
        <v>1142171.58</v>
      </c>
      <c r="J31" s="11">
        <v>470762.29</v>
      </c>
      <c r="K31" s="11">
        <f t="shared" si="2"/>
        <v>20151588.829999998</v>
      </c>
      <c r="M31" s="1"/>
      <c r="N31" s="1"/>
      <c r="O31" s="1"/>
    </row>
    <row r="32" spans="2:15" ht="15">
      <c r="B32" s="2" t="s">
        <v>110</v>
      </c>
      <c r="C32" s="12">
        <v>120000</v>
      </c>
      <c r="D32" s="11">
        <v>4358320.53</v>
      </c>
      <c r="E32" s="11">
        <v>2737168.6799999997</v>
      </c>
      <c r="F32" s="11">
        <v>3027727.1100000003</v>
      </c>
      <c r="G32" s="11">
        <v>2300712.5399999991</v>
      </c>
      <c r="H32" s="11">
        <v>2672780.9300000002</v>
      </c>
      <c r="I32" s="11">
        <v>2928491.7499999995</v>
      </c>
      <c r="J32" s="11">
        <v>422714.50</v>
      </c>
      <c r="K32" s="11">
        <f t="shared" si="2"/>
        <v>18567916.039999999</v>
      </c>
      <c r="M32" s="1"/>
      <c r="N32" s="1"/>
      <c r="O32" s="1"/>
    </row>
    <row r="33" spans="2:15" ht="15.75" thickBot="1">
      <c r="B33" s="17" t="s">
        <v>111</v>
      </c>
      <c r="C33" s="18">
        <v>16350</v>
      </c>
      <c r="D33" s="11">
        <v>22288974.140000001</v>
      </c>
      <c r="E33" s="23">
        <v>10690207.27</v>
      </c>
      <c r="F33" s="23">
        <v>18803524.690000001</v>
      </c>
      <c r="G33" s="23">
        <v>48117579.74000001</v>
      </c>
      <c r="H33" s="23">
        <v>40126018.920000002</v>
      </c>
      <c r="I33" s="23">
        <v>5325213.8500000015</v>
      </c>
      <c r="J33" s="23">
        <v>12254729.48</v>
      </c>
      <c r="K33" s="11">
        <f t="shared" si="2"/>
        <v>157622598.08999997</v>
      </c>
      <c r="M33" s="1"/>
      <c r="N33" s="1"/>
      <c r="O33" s="1"/>
    </row>
    <row r="34" spans="2:12" ht="15.75" thickBot="1">
      <c r="B34" s="20" t="s">
        <v>114</v>
      </c>
      <c r="C34" s="19">
        <f t="shared" si="3" ref="C34:H34">SUM(C20:C33)</f>
        <v>2274314.60</v>
      </c>
      <c r="D34" s="19">
        <f t="shared" si="3"/>
        <v>164420495.80000001</v>
      </c>
      <c r="E34" s="19">
        <f t="shared" si="3"/>
        <v>108801827.93000002</v>
      </c>
      <c r="F34" s="19">
        <f t="shared" si="3"/>
        <v>182060702.35000002</v>
      </c>
      <c r="G34" s="19">
        <f t="shared" si="3"/>
        <v>188556943.38</v>
      </c>
      <c r="H34" s="19">
        <f t="shared" si="3"/>
        <v>309410769.04000002</v>
      </c>
      <c r="I34" s="19">
        <f>SUM(I20:I33)</f>
        <v>159345380.26999998</v>
      </c>
      <c r="J34" s="19">
        <f>SUM(J20:J33)</f>
        <v>92228603.88000001</v>
      </c>
      <c r="K34" s="19">
        <f>SUM(K20:K33)</f>
        <v>1207099037.25</v>
      </c>
      <c r="L34" s="1"/>
    </row>
    <row r="35" ht="15.75" thickBot="1"/>
    <row r="36" spans="2:11" ht="15.75" thickBot="1">
      <c r="B36" s="8" t="s">
        <v>140</v>
      </c>
      <c r="C36" s="10" t="s">
        <v>40</v>
      </c>
      <c r="D36" s="10" t="s">
        <v>44</v>
      </c>
      <c r="E36" s="10" t="s">
        <v>115</v>
      </c>
      <c r="F36" s="10" t="s">
        <v>125</v>
      </c>
      <c r="G36" s="10" t="s">
        <v>132</v>
      </c>
      <c r="H36" s="10" t="s">
        <v>137</v>
      </c>
      <c r="I36" s="10" t="s">
        <v>146</v>
      </c>
      <c r="J36" s="10" t="s">
        <v>151</v>
      </c>
      <c r="K36" s="10" t="s">
        <v>43</v>
      </c>
    </row>
    <row r="37" spans="2:11" ht="15">
      <c r="B37" s="36" t="s">
        <v>113</v>
      </c>
      <c r="C37" s="43">
        <v>119511.90</v>
      </c>
      <c r="D37" s="43">
        <v>12497920</v>
      </c>
      <c r="E37" s="43">
        <v>28372413.990000002</v>
      </c>
      <c r="F37" s="43">
        <v>112893516.85000001</v>
      </c>
      <c r="G37" s="44">
        <v>77858205.809999987</v>
      </c>
      <c r="H37" s="37">
        <v>183601418.88</v>
      </c>
      <c r="I37" s="37">
        <v>109142811.14999998</v>
      </c>
      <c r="J37" s="37">
        <v>50657447.479999997</v>
      </c>
      <c r="K37" s="43">
        <f>SUM(C37:J37)</f>
        <v>575143246.05999994</v>
      </c>
    </row>
    <row r="38" spans="2:11" ht="15">
      <c r="B38" s="38" t="s">
        <v>99</v>
      </c>
      <c r="C38" s="45">
        <v>876771.70</v>
      </c>
      <c r="D38" s="45">
        <v>37284284.369999997</v>
      </c>
      <c r="E38" s="45">
        <v>21665315.109999999</v>
      </c>
      <c r="F38" s="45">
        <v>54472007.440000005</v>
      </c>
      <c r="G38" s="46">
        <v>81200506.399999976</v>
      </c>
      <c r="H38" s="37">
        <v>127311738.84999999</v>
      </c>
      <c r="I38" s="37">
        <v>82318105.039999992</v>
      </c>
      <c r="J38" s="37">
        <v>66093205.68</v>
      </c>
      <c r="K38" s="45">
        <f>SUM(C38:J38)</f>
        <v>471221934.58999997</v>
      </c>
    </row>
    <row r="39" spans="2:11" ht="15">
      <c r="B39" s="38" t="s">
        <v>100</v>
      </c>
      <c r="C39" s="45">
        <v>134056</v>
      </c>
      <c r="D39" s="45">
        <v>15820493.92</v>
      </c>
      <c r="E39" s="45">
        <v>8787745.2200000007</v>
      </c>
      <c r="F39" s="45">
        <v>22719979.100000001</v>
      </c>
      <c r="G39" s="46">
        <v>33055796.010000013</v>
      </c>
      <c r="H39" s="37">
        <v>64895190.350000001</v>
      </c>
      <c r="I39" s="37">
        <v>35410511.300000004</v>
      </c>
      <c r="J39" s="37">
        <v>28330484.579999998</v>
      </c>
      <c r="K39" s="45">
        <f t="shared" si="4" ref="K39:K50">SUM(C39:J39)</f>
        <v>209154256.48000002</v>
      </c>
    </row>
    <row r="40" spans="2:11" ht="15">
      <c r="B40" s="38" t="s">
        <v>101</v>
      </c>
      <c r="C40" s="45">
        <v>84972</v>
      </c>
      <c r="D40" s="45">
        <v>10078875.67</v>
      </c>
      <c r="E40" s="45">
        <v>14557120.689999999</v>
      </c>
      <c r="F40" s="45">
        <v>14526654.439999998</v>
      </c>
      <c r="G40" s="46">
        <v>37793845.63000001</v>
      </c>
      <c r="H40" s="37">
        <v>61620005.740000002</v>
      </c>
      <c r="I40" s="37">
        <v>59448513.949999996</v>
      </c>
      <c r="J40" s="37">
        <v>54062130.68</v>
      </c>
      <c r="K40" s="45">
        <f t="shared" si="4"/>
        <v>252172118.80000001</v>
      </c>
    </row>
    <row r="41" spans="2:11" ht="15">
      <c r="B41" s="38" t="s">
        <v>102</v>
      </c>
      <c r="C41" s="45">
        <v>100000</v>
      </c>
      <c r="D41" s="45">
        <v>13373404.300000001</v>
      </c>
      <c r="E41" s="45">
        <v>13757612.73</v>
      </c>
      <c r="F41" s="45">
        <v>38734737.839999996</v>
      </c>
      <c r="G41" s="46">
        <v>34986251.550000012</v>
      </c>
      <c r="H41" s="37">
        <v>64860370.960000001</v>
      </c>
      <c r="I41" s="37">
        <v>31991591.809999995</v>
      </c>
      <c r="J41" s="37">
        <v>31722605.890000001</v>
      </c>
      <c r="K41" s="45">
        <f t="shared" si="4"/>
        <v>229526575.08000004</v>
      </c>
    </row>
    <row r="42" spans="2:11" ht="15">
      <c r="B42" s="38" t="s">
        <v>103</v>
      </c>
      <c r="C42" s="45">
        <v>74774</v>
      </c>
      <c r="D42" s="45">
        <v>22294759.32</v>
      </c>
      <c r="E42" s="45">
        <v>10448667.52</v>
      </c>
      <c r="F42" s="45">
        <v>29930519.91</v>
      </c>
      <c r="G42" s="46">
        <v>25090806.869999994</v>
      </c>
      <c r="H42" s="37">
        <v>61833878.75</v>
      </c>
      <c r="I42" s="37">
        <v>60996068.310000002</v>
      </c>
      <c r="J42" s="37">
        <v>23430292.52</v>
      </c>
      <c r="K42" s="45">
        <f t="shared" si="4"/>
        <v>234099767.20000002</v>
      </c>
    </row>
    <row r="43" spans="2:11" ht="15">
      <c r="B43" s="38" t="s">
        <v>104</v>
      </c>
      <c r="C43" s="45">
        <v>124579</v>
      </c>
      <c r="D43" s="45">
        <v>39842961.270000003</v>
      </c>
      <c r="E43" s="45">
        <v>18503103.199999996</v>
      </c>
      <c r="F43" s="45">
        <v>34332926.689999998</v>
      </c>
      <c r="G43" s="46">
        <v>51285775.720000006</v>
      </c>
      <c r="H43" s="37">
        <v>76908942.400000006</v>
      </c>
      <c r="I43" s="37">
        <v>46389574.899999991</v>
      </c>
      <c r="J43" s="37">
        <v>31430372.550000001</v>
      </c>
      <c r="K43" s="45">
        <f t="shared" si="4"/>
        <v>298818235.73000002</v>
      </c>
    </row>
    <row r="44" spans="2:11" ht="15">
      <c r="B44" s="38" t="s">
        <v>105</v>
      </c>
      <c r="C44" s="45">
        <v>92758</v>
      </c>
      <c r="D44" s="45">
        <v>13128433.789999999</v>
      </c>
      <c r="E44" s="45">
        <v>5354522.1999999993</v>
      </c>
      <c r="F44" s="45">
        <v>22040701.489999998</v>
      </c>
      <c r="G44" s="46">
        <v>25182672.329999994</v>
      </c>
      <c r="H44" s="37">
        <v>53185006.840000004</v>
      </c>
      <c r="I44" s="37">
        <v>27822155.799999997</v>
      </c>
      <c r="J44" s="37">
        <v>22349365.609999999</v>
      </c>
      <c r="K44" s="45">
        <f t="shared" si="4"/>
        <v>169155616.06</v>
      </c>
    </row>
    <row r="45" spans="2:11" ht="15">
      <c r="B45" s="38" t="s">
        <v>106</v>
      </c>
      <c r="C45" s="45">
        <v>147942</v>
      </c>
      <c r="D45" s="45">
        <v>15220951.59</v>
      </c>
      <c r="E45" s="45">
        <v>3726246.4200000018</v>
      </c>
      <c r="F45" s="45">
        <v>20551447.739999998</v>
      </c>
      <c r="G45" s="46">
        <v>23378124.850000005</v>
      </c>
      <c r="H45" s="37">
        <v>28679553.870000001</v>
      </c>
      <c r="I45" s="37">
        <v>42332771.829999998</v>
      </c>
      <c r="J45" s="37">
        <v>15757599.869999999</v>
      </c>
      <c r="K45" s="45">
        <f t="shared" si="4"/>
        <v>149794638.17000002</v>
      </c>
    </row>
    <row r="46" spans="2:11" ht="15">
      <c r="B46" s="38" t="s">
        <v>107</v>
      </c>
      <c r="C46" s="45">
        <v>133260</v>
      </c>
      <c r="D46" s="45">
        <v>5465037.79</v>
      </c>
      <c r="E46" s="45">
        <v>4419962.9999999991</v>
      </c>
      <c r="F46" s="45">
        <v>10069337.91</v>
      </c>
      <c r="G46" s="46">
        <v>13624388.110000007</v>
      </c>
      <c r="H46" s="37">
        <v>30684579.52</v>
      </c>
      <c r="I46" s="37">
        <v>15292443.709999997</v>
      </c>
      <c r="J46" s="37">
        <v>13917889.98</v>
      </c>
      <c r="K46" s="45">
        <f t="shared" si="4"/>
        <v>93606900.019999996</v>
      </c>
    </row>
    <row r="47" spans="2:11" ht="15">
      <c r="B47" s="38" t="s">
        <v>108</v>
      </c>
      <c r="C47" s="45">
        <v>140000</v>
      </c>
      <c r="D47" s="45">
        <v>18557456.300000001</v>
      </c>
      <c r="E47" s="45">
        <v>30262767.779999997</v>
      </c>
      <c r="F47" s="45">
        <v>38496694.760000005</v>
      </c>
      <c r="G47" s="46">
        <v>54160446.629999988</v>
      </c>
      <c r="H47" s="37">
        <v>91562795.689999998</v>
      </c>
      <c r="I47" s="37">
        <v>35308505.170000002</v>
      </c>
      <c r="J47" s="37">
        <v>54927801.490000002</v>
      </c>
      <c r="K47" s="45">
        <f t="shared" si="4"/>
        <v>323416467.81999999</v>
      </c>
    </row>
    <row r="48" spans="2:11" ht="15">
      <c r="B48" s="38" t="s">
        <v>109</v>
      </c>
      <c r="C48" s="45">
        <v>110000</v>
      </c>
      <c r="D48" s="45">
        <v>7014506.5899999999</v>
      </c>
      <c r="E48" s="45">
        <v>5627139.1099999994</v>
      </c>
      <c r="F48" s="45">
        <v>8153483.9000000022</v>
      </c>
      <c r="G48" s="46">
        <v>15510522.039999995</v>
      </c>
      <c r="H48" s="37">
        <v>35568514.43</v>
      </c>
      <c r="I48" s="37">
        <v>20496445.060000002</v>
      </c>
      <c r="J48" s="37">
        <v>18751547.260000002</v>
      </c>
      <c r="K48" s="45">
        <f t="shared" si="4"/>
        <v>111232158.39</v>
      </c>
    </row>
    <row r="49" spans="2:11" ht="15">
      <c r="B49" s="38" t="s">
        <v>110</v>
      </c>
      <c r="C49" s="45">
        <v>120000</v>
      </c>
      <c r="D49" s="45">
        <v>4496421.53</v>
      </c>
      <c r="E49" s="45">
        <v>2793866.8599999994</v>
      </c>
      <c r="F49" s="45">
        <v>9417949.4899999984</v>
      </c>
      <c r="G49" s="46">
        <v>16666894.370000001</v>
      </c>
      <c r="H49" s="37">
        <v>29975060.739999998</v>
      </c>
      <c r="I49" s="37">
        <v>20568451.620000001</v>
      </c>
      <c r="J49" s="37">
        <v>8287540.1100000003</v>
      </c>
      <c r="K49" s="45">
        <f t="shared" si="4"/>
        <v>92326184.719999999</v>
      </c>
    </row>
    <row r="50" spans="2:11" ht="15.75" thickBot="1">
      <c r="B50" s="39" t="s">
        <v>111</v>
      </c>
      <c r="C50" s="47">
        <v>120177</v>
      </c>
      <c r="D50" s="47">
        <v>22866503.199999999</v>
      </c>
      <c r="E50" s="47">
        <v>15828511.370000001</v>
      </c>
      <c r="F50" s="47">
        <v>27236113.280000001</v>
      </c>
      <c r="G50" s="48">
        <v>59658165.93</v>
      </c>
      <c r="H50" s="49">
        <v>86329362.489999995</v>
      </c>
      <c r="I50" s="49">
        <v>47990770.820000008</v>
      </c>
      <c r="J50" s="49">
        <v>53652844.149999999</v>
      </c>
      <c r="K50" s="45">
        <f t="shared" si="4"/>
        <v>313682448.23999995</v>
      </c>
    </row>
    <row r="51" spans="2:11" ht="18" thickBot="1">
      <c r="B51" s="40" t="s">
        <v>142</v>
      </c>
      <c r="C51" s="41">
        <f>SUM(C37:C50)</f>
        <v>2378801.60</v>
      </c>
      <c r="D51" s="42">
        <f t="shared" si="5" ref="D51:G51">SUM(D37:D50)</f>
        <v>237942009.63999999</v>
      </c>
      <c r="E51" s="42">
        <f t="shared" si="5"/>
        <v>184104995.20000005</v>
      </c>
      <c r="F51" s="42">
        <f t="shared" si="5"/>
        <v>443576070.84000003</v>
      </c>
      <c r="G51" s="42">
        <f t="shared" si="5"/>
        <v>549452402.25000012</v>
      </c>
      <c r="H51" s="19">
        <f>SUM(H37:H50)</f>
        <v>997016419.50999987</v>
      </c>
      <c r="I51" s="19">
        <f>SUM(I37:I50)</f>
        <v>635508720.47000003</v>
      </c>
      <c r="J51" s="19">
        <f>SUM(J37:J50)</f>
        <v>473371127.85000002</v>
      </c>
      <c r="K51" s="59">
        <f>SUM(K37:K50)</f>
        <v>3523350547.3599992</v>
      </c>
    </row>
    <row r="52" spans="2:11" ht="27" customHeight="1">
      <c r="B52" s="53" t="s">
        <v>141</v>
      </c>
      <c r="C52" s="54"/>
      <c r="D52" s="54"/>
      <c r="E52" s="54"/>
      <c r="F52" s="54"/>
      <c r="G52" s="54"/>
      <c r="H52" s="54"/>
      <c r="I52" s="54"/>
      <c r="J52" s="54"/>
      <c r="K52" s="55"/>
    </row>
    <row r="53" ht="15">
      <c r="K53" s="1"/>
    </row>
    <row r="54" ht="15">
      <c r="K54" s="1"/>
    </row>
  </sheetData>
  <mergeCells count="2">
    <mergeCell ref="B2:K2"/>
    <mergeCell ref="B52:K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33"/>
  <sheetViews>
    <sheetView zoomScale="70" zoomScaleNormal="70" workbookViewId="0" topLeftCell="A1">
      <selection pane="topLeft" activeCell="A25" sqref="A25:XFD25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1" width="20.5714285714286" customWidth="1"/>
    <col min="12" max="12" width="15" bestFit="1" customWidth="1"/>
  </cols>
  <sheetData>
    <row r="1" ht="12.75" customHeight="1" thickBot="1"/>
    <row r="2" spans="2:12" ht="16.5" thickBot="1">
      <c r="B2" s="50" t="s">
        <v>97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9" t="s">
        <v>43</v>
      </c>
    </row>
    <row r="4" spans="2:18" ht="15">
      <c r="B4" s="33">
        <v>501</v>
      </c>
      <c r="C4" s="5" t="s">
        <v>45</v>
      </c>
      <c r="D4" s="24">
        <v>0</v>
      </c>
      <c r="E4" s="24">
        <v>23367.60</v>
      </c>
      <c r="F4" s="24">
        <v>1024298.04</v>
      </c>
      <c r="G4" s="24">
        <v>1002701.9099999999</v>
      </c>
      <c r="H4" s="24">
        <v>4528608.3900000006</v>
      </c>
      <c r="I4" s="24">
        <v>2362638</v>
      </c>
      <c r="J4" s="24">
        <v>1639286</v>
      </c>
      <c r="K4" s="24">
        <v>1080074</v>
      </c>
      <c r="L4" s="24">
        <f>D4+E4+F4+G4+H4+I4+J4+K4</f>
        <v>11660973.940000001</v>
      </c>
      <c r="P4" s="31"/>
      <c r="R4" s="1"/>
    </row>
    <row r="5" spans="2:18" ht="15">
      <c r="B5" s="34">
        <v>502</v>
      </c>
      <c r="C5" s="2" t="s">
        <v>46</v>
      </c>
      <c r="D5" s="25">
        <v>0</v>
      </c>
      <c r="E5" s="25">
        <v>12800</v>
      </c>
      <c r="F5" s="25">
        <v>2731747.98</v>
      </c>
      <c r="G5" s="25">
        <v>4224125.66</v>
      </c>
      <c r="H5" s="25">
        <v>8240883.3999999985</v>
      </c>
      <c r="I5" s="25">
        <v>9465819</v>
      </c>
      <c r="J5" s="25">
        <v>5318414.50</v>
      </c>
      <c r="K5" s="25">
        <v>3020291</v>
      </c>
      <c r="L5" s="25">
        <f t="shared" si="0" ref="L5:L32">D5+E5+F5+G5+H5+I5+J5+K5</f>
        <v>33014081.539999999</v>
      </c>
      <c r="P5" s="31"/>
      <c r="R5" s="1"/>
    </row>
    <row r="6" spans="2:18" ht="15">
      <c r="B6" s="34">
        <v>503</v>
      </c>
      <c r="C6" s="2" t="s">
        <v>47</v>
      </c>
      <c r="D6" s="25">
        <v>0</v>
      </c>
      <c r="E6" s="25">
        <v>6430</v>
      </c>
      <c r="F6" s="25">
        <v>863330.17</v>
      </c>
      <c r="G6" s="25">
        <v>1059812.58</v>
      </c>
      <c r="H6" s="25">
        <v>3163364.2199999997</v>
      </c>
      <c r="I6" s="25">
        <v>2566996.08</v>
      </c>
      <c r="J6" s="25">
        <v>1516138.98</v>
      </c>
      <c r="K6" s="25">
        <v>1096116.6000000001</v>
      </c>
      <c r="L6" s="25">
        <f t="shared" si="0"/>
        <v>10272188.629999999</v>
      </c>
      <c r="P6" s="31"/>
      <c r="R6" s="1"/>
    </row>
    <row r="7" spans="2:16" ht="15">
      <c r="B7" s="34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198303.41000000003</v>
      </c>
      <c r="H7" s="25">
        <v>102478.18</v>
      </c>
      <c r="I7" s="25">
        <v>54352.50</v>
      </c>
      <c r="J7" s="25">
        <v>8190</v>
      </c>
      <c r="K7" s="25">
        <v>0</v>
      </c>
      <c r="L7" s="25">
        <f t="shared" si="0"/>
        <v>626188.68999999994</v>
      </c>
      <c r="P7" s="31"/>
    </row>
    <row r="8" spans="2:18" ht="15">
      <c r="B8" s="34">
        <v>513</v>
      </c>
      <c r="C8" s="2" t="s">
        <v>1</v>
      </c>
      <c r="D8" s="25">
        <v>45033.70</v>
      </c>
      <c r="E8" s="25">
        <v>24559352.379999999</v>
      </c>
      <c r="F8" s="25">
        <v>23432462.749999996</v>
      </c>
      <c r="G8" s="25">
        <v>13166320.069999997</v>
      </c>
      <c r="H8" s="25">
        <v>12053034.510000005</v>
      </c>
      <c r="I8" s="25">
        <v>14744628.16</v>
      </c>
      <c r="J8" s="25">
        <v>5182209</v>
      </c>
      <c r="K8" s="25">
        <v>2932896.24</v>
      </c>
      <c r="L8" s="25">
        <f t="shared" si="0"/>
        <v>96115936.809999987</v>
      </c>
      <c r="P8" s="31"/>
      <c r="R8" s="1"/>
    </row>
    <row r="9" spans="2:16" ht="15">
      <c r="B9" s="34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v>0</v>
      </c>
      <c r="K9" s="25">
        <v>0</v>
      </c>
      <c r="L9" s="25">
        <f t="shared" si="0"/>
        <v>4445.54</v>
      </c>
      <c r="P9" s="31"/>
    </row>
    <row r="10" spans="2:18" ht="15">
      <c r="B10" s="34">
        <v>515</v>
      </c>
      <c r="C10" s="2" t="s">
        <v>2</v>
      </c>
      <c r="D10" s="25">
        <v>2686.40</v>
      </c>
      <c r="E10" s="25">
        <v>746685.84</v>
      </c>
      <c r="F10" s="25">
        <v>2802916.5100000002</v>
      </c>
      <c r="G10" s="25">
        <v>3160184.2999999993</v>
      </c>
      <c r="H10" s="25">
        <v>5718276.620000001</v>
      </c>
      <c r="I10" s="25">
        <v>5369764.7300000004</v>
      </c>
      <c r="J10" s="25">
        <v>4522247.7799999993</v>
      </c>
      <c r="K10" s="25">
        <v>5975870.2300000004</v>
      </c>
      <c r="L10" s="25">
        <f t="shared" si="0"/>
        <v>28298632.41</v>
      </c>
      <c r="P10" s="31"/>
      <c r="R10" s="1"/>
    </row>
    <row r="11" spans="2:18" ht="15">
      <c r="B11" s="34">
        <v>516</v>
      </c>
      <c r="C11" s="2" t="s">
        <v>3</v>
      </c>
      <c r="D11" s="25">
        <v>0</v>
      </c>
      <c r="E11" s="25">
        <v>16934518.93</v>
      </c>
      <c r="F11" s="25">
        <v>52515239.350000001</v>
      </c>
      <c r="G11" s="25">
        <v>249731858.89000002</v>
      </c>
      <c r="H11" s="25">
        <v>390233726.24000001</v>
      </c>
      <c r="I11" s="25">
        <v>609684454.71000004</v>
      </c>
      <c r="J11" s="25">
        <v>199792231.75999999</v>
      </c>
      <c r="K11" s="25">
        <v>61654813.740000002</v>
      </c>
      <c r="L11" s="25">
        <f t="shared" si="0"/>
        <v>1580546843.6200001</v>
      </c>
      <c r="P11" s="31"/>
      <c r="R11" s="1"/>
    </row>
    <row r="12" spans="2:18" ht="15">
      <c r="B12" s="34">
        <v>517</v>
      </c>
      <c r="C12" s="2" t="s">
        <v>4</v>
      </c>
      <c r="D12" s="25">
        <v>2309</v>
      </c>
      <c r="E12" s="25">
        <v>2797446.20</v>
      </c>
      <c r="F12" s="25">
        <v>14751513.510000002</v>
      </c>
      <c r="G12" s="25">
        <v>14419563.469999999</v>
      </c>
      <c r="H12" s="25">
        <v>8693228.729999993</v>
      </c>
      <c r="I12" s="25">
        <v>14400059.710000001</v>
      </c>
      <c r="J12" s="25">
        <v>14427620.059999999</v>
      </c>
      <c r="K12" s="25">
        <v>13183585.84</v>
      </c>
      <c r="L12" s="25">
        <f t="shared" si="0"/>
        <v>82675326.519999996</v>
      </c>
      <c r="P12" s="31"/>
      <c r="R12" s="1"/>
    </row>
    <row r="13" spans="2:18" ht="15">
      <c r="B13" s="34">
        <v>519</v>
      </c>
      <c r="C13" s="2" t="s">
        <v>5</v>
      </c>
      <c r="D13" s="25">
        <v>521030.50</v>
      </c>
      <c r="E13" s="25">
        <v>26834451</v>
      </c>
      <c r="F13" s="25">
        <v>24149400.579999998</v>
      </c>
      <c r="G13" s="25">
        <v>17729524.090000004</v>
      </c>
      <c r="H13" s="25">
        <v>8217812.6200000048</v>
      </c>
      <c r="I13" s="25">
        <v>7110191.5499999998</v>
      </c>
      <c r="J13" s="25">
        <v>1004025.8100000005</v>
      </c>
      <c r="K13" s="25">
        <v>4265206.4000000004</v>
      </c>
      <c r="L13" s="25">
        <f t="shared" si="0"/>
        <v>89831642.550000012</v>
      </c>
      <c r="P13" s="31"/>
      <c r="R13" s="1"/>
    </row>
    <row r="14" spans="2:18" ht="15">
      <c r="B14" s="34">
        <v>521</v>
      </c>
      <c r="C14" s="2" t="s">
        <v>50</v>
      </c>
      <c r="D14" s="25">
        <v>0</v>
      </c>
      <c r="E14" s="25">
        <v>140000</v>
      </c>
      <c r="F14" s="25">
        <v>3443174</v>
      </c>
      <c r="G14" s="25">
        <v>8255250</v>
      </c>
      <c r="H14" s="25">
        <v>8124900</v>
      </c>
      <c r="I14" s="25">
        <v>5326950</v>
      </c>
      <c r="J14" s="25">
        <v>308200</v>
      </c>
      <c r="K14" s="25">
        <v>304870</v>
      </c>
      <c r="L14" s="25">
        <f t="shared" si="0"/>
        <v>25903344</v>
      </c>
      <c r="P14" s="31"/>
      <c r="R14" s="1"/>
    </row>
    <row r="15" spans="2:18" ht="15">
      <c r="B15" s="34">
        <v>522</v>
      </c>
      <c r="C15" s="2" t="s">
        <v>6</v>
      </c>
      <c r="D15" s="25">
        <v>1380957</v>
      </c>
      <c r="E15" s="25">
        <v>79596539.290000007</v>
      </c>
      <c r="F15" s="25">
        <v>17308256</v>
      </c>
      <c r="G15" s="25">
        <v>81283106.469999984</v>
      </c>
      <c r="H15" s="25">
        <v>27361014</v>
      </c>
      <c r="I15" s="25">
        <v>37469615.5</v>
      </c>
      <c r="J15" s="25">
        <v>1440518</v>
      </c>
      <c r="K15" s="25">
        <v>6118600</v>
      </c>
      <c r="L15" s="25">
        <f t="shared" si="0"/>
        <v>251958606.25999999</v>
      </c>
      <c r="P15" s="31"/>
      <c r="R15" s="1"/>
    </row>
    <row r="16" spans="2:16" ht="15">
      <c r="B16" s="34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v>20000</v>
      </c>
      <c r="K16" s="25">
        <v>0</v>
      </c>
      <c r="L16" s="25">
        <f t="shared" si="0"/>
        <v>507000</v>
      </c>
      <c r="P16" s="31"/>
    </row>
    <row r="17" spans="2:18" ht="15">
      <c r="B17" s="34">
        <v>533</v>
      </c>
      <c r="C17" s="2" t="s">
        <v>51</v>
      </c>
      <c r="D17" s="25">
        <v>0</v>
      </c>
      <c r="E17" s="25">
        <v>4054408</v>
      </c>
      <c r="F17" s="25">
        <v>21500016</v>
      </c>
      <c r="G17" s="25">
        <v>30933649.960000001</v>
      </c>
      <c r="H17" s="25">
        <v>53810664.289999999</v>
      </c>
      <c r="I17" s="25">
        <v>78764067.269999996</v>
      </c>
      <c r="J17" s="25">
        <v>61138358.540000007</v>
      </c>
      <c r="K17" s="25">
        <v>58873602.409999996</v>
      </c>
      <c r="L17" s="25">
        <f t="shared" si="0"/>
        <v>309074766.47000003</v>
      </c>
      <c r="P17" s="31"/>
      <c r="R17" s="1"/>
    </row>
    <row r="18" spans="2:18" ht="30">
      <c r="B18" s="34">
        <v>534</v>
      </c>
      <c r="C18" s="32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v>842400</v>
      </c>
      <c r="K18" s="25">
        <v>853800</v>
      </c>
      <c r="L18" s="25">
        <f t="shared" si="0"/>
        <v>1832400</v>
      </c>
      <c r="P18" s="31"/>
      <c r="R18" s="1"/>
    </row>
    <row r="19" spans="2:18" ht="15">
      <c r="B19" s="34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v>33168.050000000047</v>
      </c>
      <c r="K19" s="25">
        <v>-15213.75</v>
      </c>
      <c r="L19" s="25">
        <f t="shared" si="0"/>
        <v>326501.08</v>
      </c>
      <c r="P19" s="31"/>
      <c r="R19" s="1"/>
    </row>
    <row r="20" spans="2:18" ht="15">
      <c r="B20" s="34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6163</v>
      </c>
      <c r="J20" s="25">
        <v>7319</v>
      </c>
      <c r="K20" s="25">
        <v>5264</v>
      </c>
      <c r="L20" s="25">
        <f t="shared" si="0"/>
        <v>18746</v>
      </c>
      <c r="P20" s="31"/>
      <c r="R20" s="1"/>
    </row>
    <row r="21" spans="2:18" ht="15">
      <c r="B21" s="34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1319552.540000001</v>
      </c>
      <c r="I21" s="25">
        <v>892299.01</v>
      </c>
      <c r="J21" s="25">
        <v>138866.07999999996</v>
      </c>
      <c r="K21" s="25">
        <v>227070.09</v>
      </c>
      <c r="L21" s="25">
        <f t="shared" si="0"/>
        <v>11849269.810000001</v>
      </c>
      <c r="P21" s="31"/>
      <c r="R21" s="1"/>
    </row>
    <row r="22" spans="2:16" ht="15">
      <c r="B22" s="34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f t="shared" si="0"/>
        <v>1062727</v>
      </c>
      <c r="P22" s="31"/>
    </row>
    <row r="23" spans="2:16" ht="15">
      <c r="B23" s="34">
        <v>552</v>
      </c>
      <c r="C23" s="2" t="s">
        <v>10</v>
      </c>
      <c r="D23" s="25">
        <v>250000</v>
      </c>
      <c r="E23" s="25">
        <v>43372259.229999997</v>
      </c>
      <c r="F23" s="25">
        <v>12533284</v>
      </c>
      <c r="G23" s="25">
        <v>6000</v>
      </c>
      <c r="H23" s="25">
        <v>280000</v>
      </c>
      <c r="I23" s="25">
        <v>178800</v>
      </c>
      <c r="J23" s="25">
        <v>150000</v>
      </c>
      <c r="K23" s="25">
        <v>0</v>
      </c>
      <c r="L23" s="25">
        <f t="shared" si="0"/>
        <v>56770343.229999997</v>
      </c>
      <c r="P23" s="31"/>
    </row>
    <row r="24" spans="2:18" ht="15">
      <c r="B24" s="34">
        <v>553</v>
      </c>
      <c r="C24" s="2" t="s">
        <v>11</v>
      </c>
      <c r="D24" s="25">
        <v>80000</v>
      </c>
      <c r="E24" s="25">
        <v>34174173.170000002</v>
      </c>
      <c r="F24" s="25">
        <v>1120320.4699999988</v>
      </c>
      <c r="G24" s="25">
        <v>114818</v>
      </c>
      <c r="H24" s="25">
        <v>448198.70000000298</v>
      </c>
      <c r="I24" s="25">
        <v>623059.82999999996</v>
      </c>
      <c r="J24" s="25">
        <v>0</v>
      </c>
      <c r="K24" s="25">
        <v>0</v>
      </c>
      <c r="L24" s="25">
        <f t="shared" si="0"/>
        <v>36560570.170000002</v>
      </c>
      <c r="P24" s="31"/>
      <c r="R24" s="1"/>
    </row>
    <row r="25" spans="2:18" ht="15">
      <c r="B25" s="34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v>0</v>
      </c>
      <c r="K25" s="25">
        <v>0</v>
      </c>
      <c r="L25" s="25">
        <f t="shared" si="0"/>
        <v>38000</v>
      </c>
      <c r="P25" s="31"/>
      <c r="R25" s="1"/>
    </row>
    <row r="26" spans="2:16" ht="15">
      <c r="B26" s="34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12728266.189999999</v>
      </c>
      <c r="H26" s="25">
        <v>0</v>
      </c>
      <c r="I26" s="25">
        <v>170191382.93000001</v>
      </c>
      <c r="J26" s="25">
        <v>320415934.27999997</v>
      </c>
      <c r="K26" s="25">
        <v>307136532.57999998</v>
      </c>
      <c r="L26" s="25">
        <f t="shared" si="0"/>
        <v>810472115.98000002</v>
      </c>
      <c r="P26" s="31"/>
    </row>
    <row r="27" spans="2:18" ht="15">
      <c r="B27" s="34">
        <v>590</v>
      </c>
      <c r="C27" s="2" t="s">
        <v>12</v>
      </c>
      <c r="D27" s="25">
        <v>0</v>
      </c>
      <c r="E27" s="25">
        <v>6534</v>
      </c>
      <c r="F27" s="25">
        <v>0</v>
      </c>
      <c r="G27" s="25">
        <v>12000</v>
      </c>
      <c r="H27" s="25">
        <v>0</v>
      </c>
      <c r="I27" s="25">
        <v>12000</v>
      </c>
      <c r="J27" s="25">
        <v>10946</v>
      </c>
      <c r="K27" s="25">
        <v>0</v>
      </c>
      <c r="L27" s="25">
        <f t="shared" si="0"/>
        <v>41480</v>
      </c>
      <c r="P27" s="31"/>
      <c r="R27" s="1"/>
    </row>
    <row r="28" spans="2:18" ht="15">
      <c r="B28" s="34">
        <v>612</v>
      </c>
      <c r="C28" s="2" t="s">
        <v>53</v>
      </c>
      <c r="D28" s="25">
        <v>0</v>
      </c>
      <c r="E28" s="25">
        <v>223109.95</v>
      </c>
      <c r="F28" s="25">
        <v>2091303.6199999999</v>
      </c>
      <c r="G28" s="25">
        <v>2832587.0699999994</v>
      </c>
      <c r="H28" s="25">
        <v>5046659.8100000005</v>
      </c>
      <c r="I28" s="25">
        <v>36804361.560000002</v>
      </c>
      <c r="J28" s="25">
        <v>17112646.629999995</v>
      </c>
      <c r="K28" s="25">
        <v>4852094.87</v>
      </c>
      <c r="L28" s="25">
        <f t="shared" si="0"/>
        <v>68962763.510000005</v>
      </c>
      <c r="P28" s="31"/>
      <c r="R28" s="1"/>
    </row>
    <row r="29" spans="2:18" ht="15">
      <c r="B29" s="34">
        <v>631</v>
      </c>
      <c r="C29" s="2" t="s">
        <v>133</v>
      </c>
      <c r="D29" s="25">
        <v>0</v>
      </c>
      <c r="E29" s="25">
        <v>0</v>
      </c>
      <c r="F29" s="25">
        <v>0</v>
      </c>
      <c r="G29" s="25">
        <v>0</v>
      </c>
      <c r="H29" s="25">
        <v>2000000</v>
      </c>
      <c r="I29" s="25">
        <v>0</v>
      </c>
      <c r="J29" s="25">
        <v>0</v>
      </c>
      <c r="K29" s="25">
        <v>0</v>
      </c>
      <c r="L29" s="25">
        <f t="shared" si="0"/>
        <v>2000000</v>
      </c>
      <c r="P29" s="31"/>
      <c r="R29" s="1"/>
    </row>
    <row r="30" spans="2:16" ht="15">
      <c r="B30" s="34">
        <v>632</v>
      </c>
      <c r="C30" s="2" t="s">
        <v>148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150000</v>
      </c>
      <c r="K30" s="25">
        <v>700000</v>
      </c>
      <c r="L30" s="25">
        <f t="shared" si="0"/>
        <v>850000</v>
      </c>
      <c r="P30" s="31"/>
    </row>
    <row r="31" spans="2:12" ht="15">
      <c r="B31" s="34">
        <v>635</v>
      </c>
      <c r="C31" s="2" t="s">
        <v>127</v>
      </c>
      <c r="D31" s="25">
        <v>0</v>
      </c>
      <c r="E31" s="25">
        <v>0</v>
      </c>
      <c r="F31" s="25">
        <v>0</v>
      </c>
      <c r="G31" s="25">
        <v>0</v>
      </c>
      <c r="H31" s="25">
        <v>10090000</v>
      </c>
      <c r="I31" s="25">
        <v>550000</v>
      </c>
      <c r="J31" s="25">
        <v>273000</v>
      </c>
      <c r="K31" s="25">
        <v>1105653.6000000001</v>
      </c>
      <c r="L31" s="25">
        <f t="shared" si="0"/>
        <v>12018653.6</v>
      </c>
    </row>
    <row r="32" spans="2:12" ht="15.75" thickBot="1">
      <c r="B32" s="35">
        <v>637</v>
      </c>
      <c r="C32" s="17" t="s">
        <v>147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57000</v>
      </c>
      <c r="K32" s="30">
        <v>0</v>
      </c>
      <c r="L32" s="30">
        <f t="shared" si="0"/>
        <v>57000</v>
      </c>
    </row>
    <row r="33" spans="2:12" ht="15.75" thickBot="1">
      <c r="B33" s="56" t="s">
        <v>43</v>
      </c>
      <c r="C33" s="57"/>
      <c r="D33" s="19">
        <f>SUM(D4:D32)</f>
        <v>2378801.60</v>
      </c>
      <c r="E33" s="19">
        <f t="shared" si="1" ref="E33:I33">SUM(E4:E32)</f>
        <v>237942009.63999999</v>
      </c>
      <c r="F33" s="19">
        <f t="shared" si="1"/>
        <v>184104995.20000002</v>
      </c>
      <c r="G33" s="19">
        <f t="shared" si="1"/>
        <v>443576070.84000003</v>
      </c>
      <c r="H33" s="19">
        <f t="shared" si="1"/>
        <v>549452402.25</v>
      </c>
      <c r="I33" s="19">
        <f t="shared" si="1"/>
        <v>997016419.50999999</v>
      </c>
      <c r="J33" s="19">
        <f>SUM(J4:J32)</f>
        <v>635508720.46999991</v>
      </c>
      <c r="K33" s="19">
        <f>SUM(K4:K32)</f>
        <v>473371127.85000002</v>
      </c>
      <c r="L33" s="19">
        <f>SUM(L4:L32)</f>
        <v>3523350547.3600006</v>
      </c>
    </row>
  </sheetData>
  <mergeCells count="2">
    <mergeCell ref="B2:L2"/>
    <mergeCell ref="B33:C33"/>
  </mergeCells>
  <conditionalFormatting sqref="B4:B32 P4:P30">
    <cfRule type="duplicateValues" priority="11" dxfId="0">
      <formula>AND(COUNTIF($B$4:$B$32,B4)+COUNTIF($P$4:$P$30,B4)&gt;1,NOT(ISBLANK(B4)))</formula>
    </cfRule>
  </conditionalFormatting>
  <conditionalFormatting sqref="B4:B32 Q4:Q30">
    <cfRule type="duplicateValues" priority="15" dxfId="0">
      <formula>AND(COUNTIF($B$4:$B$32,B4)+COUNTIF($Q$4:$Q$30,B4)&gt;1,NOT(ISBLANK(B4)))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93"/>
  <sheetViews>
    <sheetView zoomScale="70" zoomScaleNormal="70" workbookViewId="0" topLeftCell="A1">
      <selection pane="topLeft" activeCell="A75" sqref="A75:XFD75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1" width="20.5714285714286" customWidth="1"/>
    <col min="12" max="12" width="15" bestFit="1" customWidth="1"/>
    <col min="13" max="13" width="7.85714285714286" customWidth="1"/>
    <col min="14" max="14" width="18.5714285714286" bestFit="1" customWidth="1"/>
    <col min="18" max="18" width="11" bestFit="1" customWidth="1"/>
  </cols>
  <sheetData>
    <row r="1" ht="12.75" customHeight="1" thickBot="1"/>
    <row r="2" spans="2:12" ht="16.5" thickBot="1">
      <c r="B2" s="50" t="s">
        <v>96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15" customHeight="1" thickBot="1">
      <c r="B3" s="8" t="s">
        <v>13</v>
      </c>
      <c r="C3" s="8" t="s">
        <v>42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9" t="s">
        <v>43</v>
      </c>
    </row>
    <row r="4" spans="2:18" ht="15">
      <c r="B4" s="33">
        <v>5011</v>
      </c>
      <c r="C4" s="5" t="s">
        <v>54</v>
      </c>
      <c r="D4" s="15">
        <v>0</v>
      </c>
      <c r="E4" s="15">
        <v>17383</v>
      </c>
      <c r="F4" s="15">
        <v>938557.32</v>
      </c>
      <c r="G4" s="15">
        <v>944004.00000000012</v>
      </c>
      <c r="H4" s="15">
        <v>4474828.09</v>
      </c>
      <c r="I4" s="15">
        <v>2105690</v>
      </c>
      <c r="J4" s="15">
        <v>1551506</v>
      </c>
      <c r="K4" s="15">
        <v>978460</v>
      </c>
      <c r="L4" s="15">
        <f>D4+E4+F4+G4+H4+I4+J4+K4</f>
        <v>11010428.41</v>
      </c>
      <c r="M4" s="13"/>
      <c r="P4" s="31"/>
      <c r="Q4" s="31"/>
      <c r="R4" s="1"/>
    </row>
    <row r="5" spans="2:18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f t="shared" si="0" ref="L5:L68">D5+E5+F5+G5+H5+I5+J5+K5</f>
        <v>650545.53</v>
      </c>
      <c r="M5" s="13"/>
      <c r="P5" s="31"/>
      <c r="Q5" s="31"/>
      <c r="R5" s="1"/>
    </row>
    <row r="6" spans="2:18" ht="15">
      <c r="B6" s="34">
        <v>5021</v>
      </c>
      <c r="C6" s="2" t="s">
        <v>56</v>
      </c>
      <c r="D6" s="12">
        <v>0</v>
      </c>
      <c r="E6" s="12">
        <v>12800</v>
      </c>
      <c r="F6" s="12">
        <v>2714625.98</v>
      </c>
      <c r="G6" s="12">
        <v>4218765</v>
      </c>
      <c r="H6" s="12">
        <v>8239833.4000000004</v>
      </c>
      <c r="I6" s="12">
        <v>9351234</v>
      </c>
      <c r="J6" s="12">
        <v>5156696.50</v>
      </c>
      <c r="K6" s="12">
        <v>2930373</v>
      </c>
      <c r="L6" s="12">
        <f t="shared" si="0"/>
        <v>32624327.880000003</v>
      </c>
      <c r="M6" s="13"/>
      <c r="P6" s="31"/>
      <c r="Q6" s="31"/>
      <c r="R6" s="1"/>
    </row>
    <row r="7" spans="2:17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f t="shared" si="0"/>
        <v>2435</v>
      </c>
      <c r="M7" s="13"/>
      <c r="P7" s="31"/>
      <c r="Q7" s="31"/>
    </row>
    <row r="8" spans="2:18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f t="shared" si="0"/>
        <v>387318.66000000003</v>
      </c>
      <c r="M8" s="13"/>
      <c r="P8" s="31"/>
      <c r="Q8" s="31"/>
      <c r="R8" s="1"/>
    </row>
    <row r="9" spans="2:18" ht="15">
      <c r="B9" s="34">
        <v>5031</v>
      </c>
      <c r="C9" s="2" t="s">
        <v>57</v>
      </c>
      <c r="D9" s="12">
        <v>0</v>
      </c>
      <c r="E9" s="12">
        <v>4311</v>
      </c>
      <c r="F9" s="12">
        <v>616929.67000000004</v>
      </c>
      <c r="G9" s="12">
        <v>771041.58</v>
      </c>
      <c r="H9" s="12">
        <v>2315045.2200000002</v>
      </c>
      <c r="I9" s="12">
        <v>1802897.22</v>
      </c>
      <c r="J9" s="12">
        <v>1085759.8699999999</v>
      </c>
      <c r="K9" s="12">
        <v>762042.26</v>
      </c>
      <c r="L9" s="12">
        <f t="shared" si="0"/>
        <v>7358026.8200000003</v>
      </c>
      <c r="M9" s="13"/>
      <c r="P9" s="31"/>
      <c r="Q9" s="31"/>
      <c r="R9" s="1"/>
    </row>
    <row r="10" spans="2:18" ht="15">
      <c r="B10" s="34">
        <v>5032</v>
      </c>
      <c r="C10" s="2" t="s">
        <v>58</v>
      </c>
      <c r="D10" s="12">
        <v>0</v>
      </c>
      <c r="E10" s="12">
        <v>1564</v>
      </c>
      <c r="F10" s="12">
        <v>223881.82</v>
      </c>
      <c r="G10" s="12">
        <v>284300</v>
      </c>
      <c r="H10" s="12">
        <v>842467</v>
      </c>
      <c r="I10" s="12">
        <v>661730</v>
      </c>
      <c r="J10" s="12">
        <v>394041.1100000001</v>
      </c>
      <c r="K10" s="12">
        <v>274084</v>
      </c>
      <c r="L10" s="12">
        <f t="shared" si="0"/>
        <v>2682067.9300000002</v>
      </c>
      <c r="M10" s="13"/>
      <c r="P10" s="31"/>
      <c r="Q10" s="31"/>
      <c r="R10" s="1"/>
    </row>
    <row r="11" spans="2:18" ht="15">
      <c r="B11" s="34">
        <v>5038</v>
      </c>
      <c r="C11" s="2" t="s">
        <v>59</v>
      </c>
      <c r="D11" s="12">
        <v>0</v>
      </c>
      <c r="E11" s="12">
        <v>0</v>
      </c>
      <c r="F11" s="12">
        <v>7161.68</v>
      </c>
      <c r="G11" s="12">
        <v>386</v>
      </c>
      <c r="H11" s="12">
        <v>5852</v>
      </c>
      <c r="I11" s="12">
        <v>15401.86</v>
      </c>
      <c r="J11" s="12">
        <v>-125</v>
      </c>
      <c r="K11" s="12">
        <v>12024.34</v>
      </c>
      <c r="L11" s="12">
        <f t="shared" si="0"/>
        <v>40700.880000000005</v>
      </c>
      <c r="M11" s="13"/>
      <c r="P11" s="31"/>
      <c r="Q11" s="31"/>
      <c r="R11" s="1"/>
    </row>
    <row r="12" spans="2:18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f t="shared" si="0"/>
        <v>191393</v>
      </c>
      <c r="M12" s="13"/>
      <c r="P12" s="31"/>
      <c r="Q12" s="31"/>
      <c r="R12" s="1"/>
    </row>
    <row r="13" spans="2:17" ht="15">
      <c r="B13" s="34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198303.41000000003</v>
      </c>
      <c r="H13" s="12">
        <v>102478.18</v>
      </c>
      <c r="I13" s="12">
        <v>54352.50</v>
      </c>
      <c r="J13" s="12">
        <v>8190</v>
      </c>
      <c r="K13" s="12">
        <v>0</v>
      </c>
      <c r="L13" s="12">
        <f t="shared" si="0"/>
        <v>626188.68999999994</v>
      </c>
      <c r="M13" s="13"/>
      <c r="P13" s="31"/>
      <c r="Q13" s="31"/>
    </row>
    <row r="14" spans="2:18" ht="15">
      <c r="B14" s="34">
        <v>5131</v>
      </c>
      <c r="C14" s="2" t="s">
        <v>22</v>
      </c>
      <c r="D14" s="12">
        <v>1387</v>
      </c>
      <c r="E14" s="12">
        <v>579813.01</v>
      </c>
      <c r="F14" s="12">
        <v>1815302.01</v>
      </c>
      <c r="G14" s="12">
        <v>3241020.2200000007</v>
      </c>
      <c r="H14" s="12">
        <v>3989175.7899999991</v>
      </c>
      <c r="I14" s="12">
        <v>5281945.8099999996</v>
      </c>
      <c r="J14" s="12">
        <v>953123.56000000052</v>
      </c>
      <c r="K14" s="12">
        <v>838676.87</v>
      </c>
      <c r="L14" s="12">
        <f t="shared" si="0"/>
        <v>16700444.27</v>
      </c>
      <c r="M14" s="13"/>
      <c r="P14" s="31"/>
      <c r="Q14" s="31"/>
      <c r="R14" s="1"/>
    </row>
    <row r="15" spans="2:17" ht="15">
      <c r="B15" s="34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v>199</v>
      </c>
      <c r="K15" s="12">
        <v>0</v>
      </c>
      <c r="L15" s="12">
        <f t="shared" si="0"/>
        <v>43742.88</v>
      </c>
      <c r="M15" s="13"/>
      <c r="P15" s="31"/>
      <c r="Q15" s="31"/>
    </row>
    <row r="16" spans="2:17" ht="15">
      <c r="B16" s="34">
        <v>5133</v>
      </c>
      <c r="C16" s="2" t="s">
        <v>23</v>
      </c>
      <c r="D16" s="12">
        <v>1789.70</v>
      </c>
      <c r="E16" s="12">
        <v>87549.80</v>
      </c>
      <c r="F16" s="12">
        <v>131126.76</v>
      </c>
      <c r="G16" s="12">
        <v>144187.40999999997</v>
      </c>
      <c r="H16" s="12">
        <v>823578.44000000018</v>
      </c>
      <c r="I16" s="12">
        <v>973003.82</v>
      </c>
      <c r="J16" s="12">
        <v>713</v>
      </c>
      <c r="K16" s="12">
        <v>0</v>
      </c>
      <c r="L16" s="12">
        <f t="shared" si="0"/>
        <v>2161948.9300000002</v>
      </c>
      <c r="M16" s="13"/>
      <c r="P16" s="31"/>
      <c r="Q16" s="31"/>
    </row>
    <row r="17" spans="2:18" ht="15">
      <c r="B17" s="34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53656.599999999977</v>
      </c>
      <c r="H17" s="12">
        <v>34423.180000000168</v>
      </c>
      <c r="I17" s="12">
        <v>1372</v>
      </c>
      <c r="J17" s="12">
        <v>47060.78</v>
      </c>
      <c r="K17" s="12">
        <v>1457</v>
      </c>
      <c r="L17" s="12">
        <f t="shared" si="0"/>
        <v>1133638.6300000001</v>
      </c>
      <c r="M17" s="13"/>
      <c r="P17" s="31"/>
      <c r="Q17" s="31"/>
      <c r="R17" s="1"/>
    </row>
    <row r="18" spans="2:17" ht="15">
      <c r="B18" s="34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v>2000</v>
      </c>
      <c r="K18" s="12">
        <v>0</v>
      </c>
      <c r="L18" s="12">
        <f t="shared" si="0"/>
        <v>13650</v>
      </c>
      <c r="M18" s="13"/>
      <c r="P18" s="31"/>
      <c r="Q18" s="31"/>
    </row>
    <row r="19" spans="2:18" ht="15">
      <c r="B19" s="34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v>44285.199999999983</v>
      </c>
      <c r="K19" s="12">
        <v>23689</v>
      </c>
      <c r="L19" s="12">
        <f t="shared" si="0"/>
        <v>498465.20999999996</v>
      </c>
      <c r="M19" s="13"/>
      <c r="P19" s="31"/>
      <c r="Q19" s="31"/>
      <c r="R19" s="1"/>
    </row>
    <row r="20" spans="2:18" ht="15">
      <c r="B20" s="34">
        <v>5137</v>
      </c>
      <c r="C20" s="2" t="s">
        <v>25</v>
      </c>
      <c r="D20" s="12">
        <v>16174</v>
      </c>
      <c r="E20" s="12">
        <v>10112576.029999999</v>
      </c>
      <c r="F20" s="12">
        <v>12067094.959999999</v>
      </c>
      <c r="G20" s="12">
        <v>5450936.4200000037</v>
      </c>
      <c r="H20" s="12">
        <v>3711686.8399999961</v>
      </c>
      <c r="I20" s="12">
        <v>5207626.8499999996</v>
      </c>
      <c r="J20" s="12">
        <v>2398625.5300000003</v>
      </c>
      <c r="K20" s="12">
        <v>1304657.71</v>
      </c>
      <c r="L20" s="12">
        <f t="shared" si="0"/>
        <v>40269378.340000004</v>
      </c>
      <c r="M20" s="13"/>
      <c r="P20" s="31"/>
      <c r="Q20" s="31"/>
      <c r="R20" s="1"/>
    </row>
    <row r="21" spans="2:18" ht="15">
      <c r="B21" s="34">
        <v>5139</v>
      </c>
      <c r="C21" s="2" t="s">
        <v>14</v>
      </c>
      <c r="D21" s="12">
        <v>25683</v>
      </c>
      <c r="E21" s="12">
        <v>13599973.539999999</v>
      </c>
      <c r="F21" s="12">
        <v>8518775.1999999993</v>
      </c>
      <c r="G21" s="12">
        <v>4140803.0700000003</v>
      </c>
      <c r="H21" s="12">
        <v>3457354.4400000013</v>
      </c>
      <c r="I21" s="12">
        <v>3051461.71</v>
      </c>
      <c r="J21" s="12">
        <v>1736201.9299999997</v>
      </c>
      <c r="K21" s="12">
        <v>764415.66</v>
      </c>
      <c r="L21" s="12">
        <f t="shared" si="0"/>
        <v>35294668.549999997</v>
      </c>
      <c r="M21" s="13"/>
      <c r="P21" s="31"/>
      <c r="Q21" s="31"/>
      <c r="R21" s="1"/>
    </row>
    <row r="22" spans="2:17" ht="15">
      <c r="B22" s="34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2336</v>
      </c>
      <c r="M22" s="13"/>
      <c r="P22" s="31"/>
      <c r="Q22" s="31"/>
    </row>
    <row r="23" spans="2:18" ht="15">
      <c r="B23" s="34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v>0</v>
      </c>
      <c r="K23" s="12">
        <v>0</v>
      </c>
      <c r="L23" s="12">
        <f t="shared" si="0"/>
        <v>2109.54</v>
      </c>
      <c r="M23" s="13"/>
      <c r="P23" s="31"/>
      <c r="Q23" s="31"/>
      <c r="R23" s="1"/>
    </row>
    <row r="24" spans="2:18" ht="15">
      <c r="B24" s="34">
        <v>5151</v>
      </c>
      <c r="C24" s="2" t="s">
        <v>65</v>
      </c>
      <c r="D24" s="12">
        <v>0</v>
      </c>
      <c r="E24" s="12">
        <v>22878</v>
      </c>
      <c r="F24" s="12">
        <v>182221.48</v>
      </c>
      <c r="G24" s="12">
        <v>241226.09</v>
      </c>
      <c r="H24" s="12">
        <v>602858.4800000001</v>
      </c>
      <c r="I24" s="12">
        <v>1051931.81</v>
      </c>
      <c r="J24" s="12">
        <v>525890.53</v>
      </c>
      <c r="K24" s="12">
        <v>878101.92</v>
      </c>
      <c r="L24" s="12">
        <f t="shared" si="0"/>
        <v>3505108.3100000005</v>
      </c>
      <c r="M24" s="13"/>
      <c r="P24" s="31"/>
      <c r="Q24" s="31"/>
      <c r="R24" s="1"/>
    </row>
    <row r="25" spans="2:18" ht="15">
      <c r="B25" s="34">
        <v>5152</v>
      </c>
      <c r="C25" s="2" t="s">
        <v>66</v>
      </c>
      <c r="D25" s="12">
        <v>0</v>
      </c>
      <c r="E25" s="12">
        <v>1128</v>
      </c>
      <c r="F25" s="12">
        <v>871183.93</v>
      </c>
      <c r="G25" s="12">
        <v>867307.13</v>
      </c>
      <c r="H25" s="12">
        <v>1021626.12</v>
      </c>
      <c r="I25" s="12">
        <v>428391.60</v>
      </c>
      <c r="J25" s="12">
        <v>516438.27</v>
      </c>
      <c r="K25" s="12">
        <v>941134.95</v>
      </c>
      <c r="L25" s="12">
        <f t="shared" si="0"/>
        <v>4647210</v>
      </c>
      <c r="M25" s="13"/>
      <c r="P25" s="31"/>
      <c r="Q25" s="31"/>
      <c r="R25" s="1"/>
    </row>
    <row r="26" spans="2:18" ht="15">
      <c r="B26" s="34">
        <v>5153</v>
      </c>
      <c r="C26" s="2" t="s">
        <v>67</v>
      </c>
      <c r="D26" s="12">
        <v>0</v>
      </c>
      <c r="E26" s="12">
        <v>27170</v>
      </c>
      <c r="F26" s="12">
        <v>148593</v>
      </c>
      <c r="G26" s="12">
        <v>522986.89</v>
      </c>
      <c r="H26" s="12">
        <v>717144.38</v>
      </c>
      <c r="I26" s="12">
        <v>736844.25</v>
      </c>
      <c r="J26" s="12">
        <v>509152.44999999995</v>
      </c>
      <c r="K26" s="12">
        <v>765818.19</v>
      </c>
      <c r="L26" s="12">
        <f t="shared" si="0"/>
        <v>3427709.1599999997</v>
      </c>
      <c r="M26" s="13"/>
      <c r="P26" s="31"/>
      <c r="Q26" s="31"/>
      <c r="R26" s="1"/>
    </row>
    <row r="27" spans="2:18" ht="15">
      <c r="B27" s="34">
        <v>5154</v>
      </c>
      <c r="C27" s="2" t="s">
        <v>68</v>
      </c>
      <c r="D27" s="12">
        <v>0</v>
      </c>
      <c r="E27" s="12">
        <v>26009</v>
      </c>
      <c r="F27" s="12">
        <v>904841.14</v>
      </c>
      <c r="G27" s="12">
        <v>1255059.3599999999</v>
      </c>
      <c r="H27" s="12">
        <v>2664467.3899999997</v>
      </c>
      <c r="I27" s="12">
        <v>3041429.01</v>
      </c>
      <c r="J27" s="12">
        <v>2187918.7999999998</v>
      </c>
      <c r="K27" s="12">
        <v>3010768.55</v>
      </c>
      <c r="L27" s="12">
        <f t="shared" si="0"/>
        <v>13090493.25</v>
      </c>
      <c r="M27" s="13"/>
      <c r="P27" s="31"/>
      <c r="Q27" s="31"/>
      <c r="R27" s="1"/>
    </row>
    <row r="28" spans="2:18" ht="15">
      <c r="B28" s="34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v>255245</v>
      </c>
      <c r="K28" s="12">
        <v>26122.91</v>
      </c>
      <c r="L28" s="12">
        <f t="shared" si="0"/>
        <v>474032.20999999996</v>
      </c>
      <c r="M28" s="13"/>
      <c r="P28" s="31"/>
      <c r="Q28" s="31"/>
      <c r="R28" s="1"/>
    </row>
    <row r="29" spans="2:18" ht="15">
      <c r="B29" s="34">
        <v>5156</v>
      </c>
      <c r="C29" s="2" t="s">
        <v>26</v>
      </c>
      <c r="D29" s="12">
        <v>2686.40</v>
      </c>
      <c r="E29" s="12">
        <v>615892.03999999992</v>
      </c>
      <c r="F29" s="12">
        <v>639822.96000000008</v>
      </c>
      <c r="G29" s="12">
        <v>246978.83000000007</v>
      </c>
      <c r="H29" s="12">
        <v>670770.24999999988</v>
      </c>
      <c r="I29" s="12">
        <v>87402.56</v>
      </c>
      <c r="J29" s="12">
        <v>511902.73000000004</v>
      </c>
      <c r="K29" s="12">
        <v>89844.50</v>
      </c>
      <c r="L29" s="12">
        <f t="shared" si="0"/>
        <v>2865300.27</v>
      </c>
      <c r="M29" s="13"/>
      <c r="P29" s="31"/>
      <c r="Q29" s="31"/>
      <c r="R29" s="1"/>
    </row>
    <row r="30" spans="2:17" ht="15">
      <c r="B30" s="34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v>15700</v>
      </c>
      <c r="K30" s="12">
        <v>264079.21000000002</v>
      </c>
      <c r="L30" s="12">
        <f t="shared" si="0"/>
        <v>288779.21000000002</v>
      </c>
      <c r="M30" s="13"/>
      <c r="P30" s="31"/>
      <c r="Q30" s="31"/>
    </row>
    <row r="31" spans="2:18" ht="15">
      <c r="B31" s="34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v>0</v>
      </c>
      <c r="K31" s="12">
        <v>18</v>
      </c>
      <c r="L31" s="12">
        <f t="shared" si="0"/>
        <v>775</v>
      </c>
      <c r="M31" s="13"/>
      <c r="P31" s="31"/>
      <c r="Q31" s="31"/>
      <c r="R31" s="1"/>
    </row>
    <row r="32" spans="2:17" ht="15">
      <c r="B32" s="34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95045.250000000015</v>
      </c>
      <c r="H32" s="12">
        <v>99027.21</v>
      </c>
      <c r="I32" s="12">
        <v>156363.54999999999</v>
      </c>
      <c r="J32" s="12">
        <v>69989.840000000026</v>
      </c>
      <c r="K32" s="12">
        <v>57766.43</v>
      </c>
      <c r="L32" s="12">
        <f t="shared" si="0"/>
        <v>568660.12000000011</v>
      </c>
      <c r="M32" s="13"/>
      <c r="P32" s="31"/>
      <c r="Q32" s="31"/>
    </row>
    <row r="33" spans="2:18" ht="15">
      <c r="B33" s="34">
        <v>5163</v>
      </c>
      <c r="C33" s="2" t="s">
        <v>72</v>
      </c>
      <c r="D33" s="12">
        <v>0</v>
      </c>
      <c r="E33" s="12">
        <v>5740</v>
      </c>
      <c r="F33" s="12">
        <v>222129</v>
      </c>
      <c r="G33" s="12">
        <v>16253</v>
      </c>
      <c r="H33" s="12">
        <v>4110</v>
      </c>
      <c r="I33" s="12">
        <v>3817</v>
      </c>
      <c r="J33" s="12">
        <v>32105</v>
      </c>
      <c r="K33" s="12">
        <v>0</v>
      </c>
      <c r="L33" s="12">
        <f t="shared" si="0"/>
        <v>284154</v>
      </c>
      <c r="M33" s="13"/>
      <c r="P33" s="31"/>
      <c r="Q33" s="31"/>
      <c r="R33" s="1"/>
    </row>
    <row r="34" spans="2:18" ht="15">
      <c r="B34" s="34">
        <v>5164</v>
      </c>
      <c r="C34" s="2" t="s">
        <v>15</v>
      </c>
      <c r="D34" s="12">
        <v>0</v>
      </c>
      <c r="E34" s="12">
        <v>8332008.0499999998</v>
      </c>
      <c r="F34" s="12">
        <v>5904579.7999999998</v>
      </c>
      <c r="G34" s="12">
        <v>-4270544.2899999991</v>
      </c>
      <c r="H34" s="12">
        <v>2169405.1899999995</v>
      </c>
      <c r="I34" s="12">
        <v>4844371.9000000004</v>
      </c>
      <c r="J34" s="12">
        <v>2215487.7799999993</v>
      </c>
      <c r="K34" s="12">
        <v>2336944.21</v>
      </c>
      <c r="L34" s="12">
        <f t="shared" si="0"/>
        <v>21532252.640000001</v>
      </c>
      <c r="M34" s="13"/>
      <c r="P34" s="31"/>
      <c r="Q34" s="31"/>
      <c r="R34" s="1"/>
    </row>
    <row r="35" spans="2:18" ht="15">
      <c r="B35" s="34">
        <v>5166</v>
      </c>
      <c r="C35" s="2" t="s">
        <v>118</v>
      </c>
      <c r="D35" s="12">
        <v>0</v>
      </c>
      <c r="E35" s="12">
        <v>0</v>
      </c>
      <c r="F35" s="12">
        <v>67953.66</v>
      </c>
      <c r="G35" s="12">
        <v>1138.8199999999924</v>
      </c>
      <c r="H35" s="12">
        <v>0</v>
      </c>
      <c r="I35" s="12">
        <v>287850</v>
      </c>
      <c r="J35" s="12">
        <v>819442</v>
      </c>
      <c r="K35" s="12">
        <v>32000</v>
      </c>
      <c r="L35" s="12">
        <f t="shared" si="0"/>
        <v>1208384.48</v>
      </c>
      <c r="M35" s="13"/>
      <c r="P35" s="31"/>
      <c r="Q35" s="31"/>
      <c r="R35" s="1"/>
    </row>
    <row r="36" spans="2:18" ht="15">
      <c r="B36" s="34">
        <v>5167</v>
      </c>
      <c r="C36" s="2" t="s">
        <v>73</v>
      </c>
      <c r="D36" s="12">
        <v>0</v>
      </c>
      <c r="E36" s="12">
        <v>0</v>
      </c>
      <c r="F36" s="12">
        <v>19555.900000000001</v>
      </c>
      <c r="G36" s="12">
        <v>92807</v>
      </c>
      <c r="H36" s="12">
        <v>315329.80</v>
      </c>
      <c r="I36" s="12">
        <v>116610.12</v>
      </c>
      <c r="J36" s="12">
        <v>21000</v>
      </c>
      <c r="K36" s="12">
        <v>6400</v>
      </c>
      <c r="L36" s="12">
        <f t="shared" si="0"/>
        <v>571702.81999999995</v>
      </c>
      <c r="M36" s="13"/>
      <c r="P36" s="31"/>
      <c r="Q36" s="31"/>
      <c r="R36" s="1"/>
    </row>
    <row r="37" spans="2:18" ht="15">
      <c r="B37" s="34">
        <v>5168</v>
      </c>
      <c r="C37" s="2" t="s">
        <v>74</v>
      </c>
      <c r="D37" s="12">
        <v>0</v>
      </c>
      <c r="E37" s="12">
        <v>0</v>
      </c>
      <c r="F37" s="12">
        <v>85894.46</v>
      </c>
      <c r="G37" s="12">
        <v>173583</v>
      </c>
      <c r="H37" s="12">
        <v>232720</v>
      </c>
      <c r="I37" s="12">
        <v>998</v>
      </c>
      <c r="J37" s="12">
        <v>1648</v>
      </c>
      <c r="K37" s="12">
        <v>97699.40</v>
      </c>
      <c r="L37" s="12">
        <f t="shared" si="0"/>
        <v>592542.86</v>
      </c>
      <c r="M37" s="13"/>
      <c r="P37" s="31"/>
      <c r="Q37" s="31"/>
      <c r="R37" s="1"/>
    </row>
    <row r="38" spans="2:18" ht="15">
      <c r="B38" s="34">
        <v>5169</v>
      </c>
      <c r="C38" s="2" t="s">
        <v>16</v>
      </c>
      <c r="D38" s="12">
        <v>0</v>
      </c>
      <c r="E38" s="12">
        <v>8587675.0800000001</v>
      </c>
      <c r="F38" s="12">
        <v>46133579.490000002</v>
      </c>
      <c r="G38" s="12">
        <v>253623306.11000001</v>
      </c>
      <c r="H38" s="12">
        <v>387412908.03999996</v>
      </c>
      <c r="I38" s="12">
        <v>604274358.13999999</v>
      </c>
      <c r="J38" s="12">
        <v>196632559.13999999</v>
      </c>
      <c r="K38" s="12">
        <v>59123985.700000003</v>
      </c>
      <c r="L38" s="12">
        <f t="shared" si="0"/>
        <v>1555788371.7</v>
      </c>
      <c r="M38" s="13"/>
      <c r="P38" s="31"/>
      <c r="Q38" s="31"/>
      <c r="R38" s="1"/>
    </row>
    <row r="39" spans="2:18" ht="15">
      <c r="B39" s="34">
        <v>5171</v>
      </c>
      <c r="C39" s="2" t="s">
        <v>27</v>
      </c>
      <c r="D39" s="12">
        <v>1891</v>
      </c>
      <c r="E39" s="12">
        <v>2268092.9900000002</v>
      </c>
      <c r="F39" s="12">
        <v>13939380.82</v>
      </c>
      <c r="G39" s="12">
        <v>13796816.329999998</v>
      </c>
      <c r="H39" s="12">
        <v>7880744.799999997</v>
      </c>
      <c r="I39" s="12">
        <v>13783512</v>
      </c>
      <c r="J39" s="12">
        <v>14094373.77</v>
      </c>
      <c r="K39" s="12">
        <v>13142946.34</v>
      </c>
      <c r="L39" s="12">
        <f t="shared" si="0"/>
        <v>78907758.049999997</v>
      </c>
      <c r="M39" s="13"/>
      <c r="P39" s="31"/>
      <c r="Q39" s="31"/>
      <c r="R39" s="1"/>
    </row>
    <row r="40" spans="2:18" ht="15">
      <c r="B40" s="34">
        <v>5172</v>
      </c>
      <c r="C40" s="2" t="s">
        <v>75</v>
      </c>
      <c r="D40" s="12">
        <v>0</v>
      </c>
      <c r="E40" s="12">
        <v>3690</v>
      </c>
      <c r="F40" s="12">
        <v>0</v>
      </c>
      <c r="G40" s="12">
        <v>0</v>
      </c>
      <c r="H40" s="12">
        <v>19964.099999999999</v>
      </c>
      <c r="I40" s="12">
        <v>0</v>
      </c>
      <c r="J40" s="12">
        <v>0</v>
      </c>
      <c r="K40" s="12">
        <v>0</v>
      </c>
      <c r="L40" s="12">
        <f t="shared" si="0"/>
        <v>23654.10</v>
      </c>
      <c r="M40" s="13"/>
      <c r="P40" s="31"/>
      <c r="Q40" s="31"/>
      <c r="R40" s="1"/>
    </row>
    <row r="41" spans="2:18" ht="15">
      <c r="B41" s="34">
        <v>5173</v>
      </c>
      <c r="C41" s="2" t="s">
        <v>17</v>
      </c>
      <c r="D41" s="12">
        <v>0</v>
      </c>
      <c r="E41" s="12">
        <v>79143.20</v>
      </c>
      <c r="F41" s="12">
        <v>19774.130000000005</v>
      </c>
      <c r="G41" s="12">
        <v>18956.979999999996</v>
      </c>
      <c r="H41" s="12">
        <v>40808</v>
      </c>
      <c r="I41" s="12">
        <v>11262</v>
      </c>
      <c r="J41" s="12">
        <v>844</v>
      </c>
      <c r="K41" s="12">
        <v>11932</v>
      </c>
      <c r="L41" s="12">
        <f t="shared" si="0"/>
        <v>182720.31</v>
      </c>
      <c r="M41" s="13"/>
      <c r="P41" s="31"/>
      <c r="Q41" s="31"/>
      <c r="R41" s="1"/>
    </row>
    <row r="42" spans="2:18" ht="15">
      <c r="B42" s="34">
        <v>5175</v>
      </c>
      <c r="C42" s="2" t="s">
        <v>18</v>
      </c>
      <c r="D42" s="12">
        <v>418</v>
      </c>
      <c r="E42" s="12">
        <v>400123.49</v>
      </c>
      <c r="F42" s="12">
        <v>750657.39999999991</v>
      </c>
      <c r="G42" s="12">
        <v>512608.41000000015</v>
      </c>
      <c r="H42" s="12">
        <v>306001.32999999984</v>
      </c>
      <c r="I42" s="12">
        <v>565772.21</v>
      </c>
      <c r="J42" s="12">
        <v>296888.79000000004</v>
      </c>
      <c r="K42" s="12">
        <v>-42319.50</v>
      </c>
      <c r="L42" s="12">
        <f t="shared" si="0"/>
        <v>2790150.13</v>
      </c>
      <c r="M42" s="13"/>
      <c r="P42" s="31"/>
      <c r="Q42" s="31"/>
      <c r="R42" s="1"/>
    </row>
    <row r="43" spans="2:18" ht="15">
      <c r="B43" s="34">
        <v>5178</v>
      </c>
      <c r="C43" s="2" t="s">
        <v>129</v>
      </c>
      <c r="D43" s="12">
        <v>0</v>
      </c>
      <c r="E43" s="12">
        <v>0</v>
      </c>
      <c r="F43" s="12">
        <v>0</v>
      </c>
      <c r="G43" s="12">
        <v>50000</v>
      </c>
      <c r="H43" s="12">
        <v>90000</v>
      </c>
      <c r="I43" s="12">
        <v>0</v>
      </c>
      <c r="J43" s="12">
        <v>0</v>
      </c>
      <c r="K43" s="12">
        <v>0</v>
      </c>
      <c r="L43" s="12">
        <f t="shared" si="0"/>
        <v>140000</v>
      </c>
      <c r="M43" s="13"/>
      <c r="P43" s="31"/>
      <c r="Q43" s="31"/>
      <c r="R43" s="1"/>
    </row>
    <row r="44" spans="2:18" ht="15">
      <c r="B44" s="34">
        <v>5179</v>
      </c>
      <c r="C44" s="2" t="s">
        <v>76</v>
      </c>
      <c r="D44" s="12">
        <v>0</v>
      </c>
      <c r="E44" s="12">
        <v>46396.52</v>
      </c>
      <c r="F44" s="12">
        <v>41701.159999999996</v>
      </c>
      <c r="G44" s="12">
        <v>41181.750000000007</v>
      </c>
      <c r="H44" s="12">
        <v>355710.50</v>
      </c>
      <c r="I44" s="12">
        <v>39513.50</v>
      </c>
      <c r="J44" s="12">
        <v>35513.50</v>
      </c>
      <c r="K44" s="12">
        <v>71027</v>
      </c>
      <c r="L44" s="12">
        <f t="shared" si="0"/>
        <v>631043.92999999993</v>
      </c>
      <c r="M44" s="13"/>
      <c r="P44" s="31"/>
      <c r="Q44" s="31"/>
      <c r="R44" s="1"/>
    </row>
    <row r="45" spans="2:18" ht="15">
      <c r="B45" s="34">
        <v>5192</v>
      </c>
      <c r="C45" s="2" t="s">
        <v>28</v>
      </c>
      <c r="D45" s="12">
        <v>0</v>
      </c>
      <c r="E45" s="12">
        <v>0</v>
      </c>
      <c r="F45" s="12">
        <v>8825180.1699999999</v>
      </c>
      <c r="G45" s="12">
        <v>10510685.340000002</v>
      </c>
      <c r="H45" s="12">
        <v>4452795.0799999982</v>
      </c>
      <c r="I45" s="12">
        <v>1808783.18</v>
      </c>
      <c r="J45" s="12">
        <v>225507.35000000009</v>
      </c>
      <c r="K45" s="12">
        <v>16520.20</v>
      </c>
      <c r="L45" s="12">
        <f t="shared" si="0"/>
        <v>25839471.32</v>
      </c>
      <c r="M45" s="13"/>
      <c r="P45" s="31"/>
      <c r="Q45" s="31"/>
      <c r="R45" s="1"/>
    </row>
    <row r="46" spans="2:18" ht="15">
      <c r="B46" s="34">
        <v>5194</v>
      </c>
      <c r="C46" s="2" t="s">
        <v>19</v>
      </c>
      <c r="D46" s="12">
        <v>421030.50</v>
      </c>
      <c r="E46" s="12">
        <v>26811579</v>
      </c>
      <c r="F46" s="12">
        <v>15266348.409999996</v>
      </c>
      <c r="G46" s="12">
        <v>7265966.75</v>
      </c>
      <c r="H46" s="12">
        <v>3765017.5400000066</v>
      </c>
      <c r="I46" s="12">
        <v>5301408.37</v>
      </c>
      <c r="J46" s="12">
        <v>798518.46</v>
      </c>
      <c r="K46" s="12">
        <v>4203061.20</v>
      </c>
      <c r="L46" s="12">
        <f t="shared" si="0"/>
        <v>63832930.230000004</v>
      </c>
      <c r="M46" s="13"/>
      <c r="P46" s="31"/>
      <c r="Q46" s="31"/>
      <c r="R46" s="1"/>
    </row>
    <row r="47" spans="2:18" ht="15">
      <c r="B47" s="34">
        <v>5197</v>
      </c>
      <c r="C47" s="2" t="s">
        <v>77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0"/>
        <v>0</v>
      </c>
      <c r="M47" s="13"/>
      <c r="P47" s="31"/>
      <c r="Q47" s="31"/>
      <c r="R47" s="1"/>
    </row>
    <row r="48" spans="2:18" ht="15">
      <c r="B48" s="34">
        <v>5199</v>
      </c>
      <c r="C48" s="2" t="s">
        <v>29</v>
      </c>
      <c r="D48" s="12">
        <v>100000</v>
      </c>
      <c r="E48" s="12">
        <v>22872</v>
      </c>
      <c r="F48" s="12">
        <v>57872</v>
      </c>
      <c r="G48" s="12">
        <v>-47128</v>
      </c>
      <c r="H48" s="12">
        <v>0</v>
      </c>
      <c r="I48" s="12">
        <v>0</v>
      </c>
      <c r="J48" s="12">
        <v>-20000</v>
      </c>
      <c r="K48" s="12">
        <v>45625</v>
      </c>
      <c r="L48" s="12">
        <f t="shared" si="0"/>
        <v>159241</v>
      </c>
      <c r="M48" s="13"/>
      <c r="P48" s="31"/>
      <c r="Q48" s="31"/>
      <c r="R48" s="1"/>
    </row>
    <row r="49" spans="2:18" ht="15">
      <c r="B49" s="34">
        <v>5211</v>
      </c>
      <c r="C49" s="2" t="s">
        <v>122</v>
      </c>
      <c r="D49" s="12">
        <v>0</v>
      </c>
      <c r="E49" s="12">
        <v>0</v>
      </c>
      <c r="F49" s="12">
        <v>15000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0"/>
        <v>15000</v>
      </c>
      <c r="M49" s="13"/>
      <c r="P49" s="31"/>
      <c r="Q49" s="31"/>
      <c r="R49" s="1"/>
    </row>
    <row r="50" spans="2:18" ht="15">
      <c r="B50" s="34">
        <v>5212</v>
      </c>
      <c r="C50" s="2" t="s">
        <v>119</v>
      </c>
      <c r="D50" s="12">
        <v>0</v>
      </c>
      <c r="E50" s="12">
        <v>0</v>
      </c>
      <c r="F50" s="12">
        <v>10000</v>
      </c>
      <c r="G50" s="12">
        <v>114000</v>
      </c>
      <c r="H50" s="12">
        <v>501450</v>
      </c>
      <c r="I50" s="12">
        <v>1307500</v>
      </c>
      <c r="J50" s="12">
        <v>75000</v>
      </c>
      <c r="K50" s="12">
        <v>45000</v>
      </c>
      <c r="L50" s="12">
        <f t="shared" si="0"/>
        <v>2052950</v>
      </c>
      <c r="M50" s="13"/>
      <c r="P50" s="31"/>
      <c r="Q50" s="31"/>
      <c r="R50" s="1"/>
    </row>
    <row r="51" spans="2:17" ht="15">
      <c r="B51" s="34">
        <v>5213</v>
      </c>
      <c r="C51" s="2" t="s">
        <v>78</v>
      </c>
      <c r="D51" s="12">
        <v>0</v>
      </c>
      <c r="E51" s="12">
        <v>120000</v>
      </c>
      <c r="F51" s="12">
        <v>0</v>
      </c>
      <c r="G51" s="12">
        <v>1411250</v>
      </c>
      <c r="H51" s="12">
        <v>7623450</v>
      </c>
      <c r="I51" s="12">
        <v>4019450</v>
      </c>
      <c r="J51" s="12">
        <v>233200</v>
      </c>
      <c r="K51" s="12">
        <v>259870</v>
      </c>
      <c r="L51" s="12">
        <f t="shared" si="0"/>
        <v>13667220</v>
      </c>
      <c r="M51" s="13"/>
      <c r="P51" s="31"/>
      <c r="Q51" s="31"/>
    </row>
    <row r="52" spans="2:18" ht="15">
      <c r="B52" s="34">
        <v>5216</v>
      </c>
      <c r="C52" s="2" t="s">
        <v>79</v>
      </c>
      <c r="D52" s="12">
        <v>0</v>
      </c>
      <c r="E52" s="12">
        <v>0</v>
      </c>
      <c r="F52" s="12">
        <v>3418174</v>
      </c>
      <c r="G52" s="12">
        <v>6730000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0"/>
        <v>10148174</v>
      </c>
      <c r="M52" s="13"/>
      <c r="P52" s="31"/>
      <c r="Q52" s="31"/>
      <c r="R52" s="1"/>
    </row>
    <row r="53" spans="2:17" ht="15">
      <c r="B53" s="34">
        <v>5219</v>
      </c>
      <c r="C53" s="2" t="s">
        <v>80</v>
      </c>
      <c r="D53" s="12">
        <v>0</v>
      </c>
      <c r="E53" s="12">
        <v>20000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0"/>
        <v>20000</v>
      </c>
      <c r="M53" s="13"/>
      <c r="P53" s="31"/>
      <c r="Q53" s="31"/>
    </row>
    <row r="54" spans="2:18" ht="15">
      <c r="B54" s="34">
        <v>5221</v>
      </c>
      <c r="C54" s="2" t="s">
        <v>30</v>
      </c>
      <c r="D54" s="12">
        <v>830057</v>
      </c>
      <c r="E54" s="12">
        <v>42920245.689999998</v>
      </c>
      <c r="F54" s="12">
        <v>5284601</v>
      </c>
      <c r="G54" s="12">
        <v>19084000</v>
      </c>
      <c r="H54" s="12">
        <v>14489459</v>
      </c>
      <c r="I54" s="12">
        <v>8589013.5</v>
      </c>
      <c r="J54" s="12">
        <v>369000</v>
      </c>
      <c r="K54" s="12">
        <v>350000</v>
      </c>
      <c r="L54" s="12">
        <f t="shared" si="0"/>
        <v>91916376.189999998</v>
      </c>
      <c r="M54" s="13"/>
      <c r="P54" s="31"/>
      <c r="Q54" s="31"/>
      <c r="R54" s="1"/>
    </row>
    <row r="55" spans="2:18" ht="15">
      <c r="B55" s="34">
        <v>5222</v>
      </c>
      <c r="C55" s="2" t="s">
        <v>20</v>
      </c>
      <c r="D55" s="12">
        <v>289000</v>
      </c>
      <c r="E55" s="12">
        <v>18664330</v>
      </c>
      <c r="F55" s="12">
        <v>7387067</v>
      </c>
      <c r="G55" s="12">
        <v>59326150</v>
      </c>
      <c r="H55" s="12">
        <v>12116470</v>
      </c>
      <c r="I55" s="12">
        <v>25649186</v>
      </c>
      <c r="J55" s="12">
        <v>761980</v>
      </c>
      <c r="K55" s="12">
        <v>5342000</v>
      </c>
      <c r="L55" s="12">
        <f t="shared" si="0"/>
        <v>129536183</v>
      </c>
      <c r="M55" s="13"/>
      <c r="P55" s="31"/>
      <c r="Q55" s="31"/>
      <c r="R55" s="1"/>
    </row>
    <row r="56" spans="2:18" ht="15">
      <c r="B56" s="34">
        <v>5223</v>
      </c>
      <c r="C56" s="2" t="s">
        <v>31</v>
      </c>
      <c r="D56" s="12">
        <v>161900</v>
      </c>
      <c r="E56" s="12">
        <v>14406501</v>
      </c>
      <c r="F56" s="12">
        <v>3747528</v>
      </c>
      <c r="G56" s="12">
        <v>1828519</v>
      </c>
      <c r="H56" s="12">
        <v>646820</v>
      </c>
      <c r="I56" s="12">
        <v>2675370</v>
      </c>
      <c r="J56" s="12">
        <v>217000</v>
      </c>
      <c r="K56" s="12">
        <v>386600</v>
      </c>
      <c r="L56" s="12">
        <f t="shared" si="0"/>
        <v>24070238</v>
      </c>
      <c r="M56" s="13"/>
      <c r="P56" s="31"/>
      <c r="Q56" s="31"/>
      <c r="R56" s="1"/>
    </row>
    <row r="57" spans="2:18" ht="15">
      <c r="B57" s="34">
        <v>5229</v>
      </c>
      <c r="C57" s="2" t="s">
        <v>32</v>
      </c>
      <c r="D57" s="12">
        <v>100000</v>
      </c>
      <c r="E57" s="12">
        <v>3605462.60</v>
      </c>
      <c r="F57" s="12">
        <v>889059.99999999953</v>
      </c>
      <c r="G57" s="12">
        <v>1044437.4700000007</v>
      </c>
      <c r="H57" s="12">
        <v>108265</v>
      </c>
      <c r="I57" s="12">
        <v>556046</v>
      </c>
      <c r="J57" s="12">
        <v>92538</v>
      </c>
      <c r="K57" s="12">
        <v>40000</v>
      </c>
      <c r="L57" s="12">
        <f t="shared" si="0"/>
        <v>6435809.0700000003</v>
      </c>
      <c r="M57" s="13"/>
      <c r="P57" s="31"/>
      <c r="Q57" s="31"/>
      <c r="R57" s="1"/>
    </row>
    <row r="58" spans="2:18" ht="15">
      <c r="B58" s="34">
        <v>5329</v>
      </c>
      <c r="C58" s="2" t="s">
        <v>33</v>
      </c>
      <c r="D58" s="12">
        <v>0</v>
      </c>
      <c r="E58" s="12">
        <v>380000</v>
      </c>
      <c r="F58" s="12">
        <v>67000</v>
      </c>
      <c r="G58" s="12">
        <v>20000</v>
      </c>
      <c r="H58" s="12">
        <v>20000</v>
      </c>
      <c r="I58" s="12">
        <v>0</v>
      </c>
      <c r="J58" s="12">
        <v>20000</v>
      </c>
      <c r="K58" s="12">
        <v>0</v>
      </c>
      <c r="L58" s="12">
        <f t="shared" si="0"/>
        <v>507000</v>
      </c>
      <c r="M58" s="13"/>
      <c r="P58" s="31"/>
      <c r="Q58" s="31"/>
      <c r="R58" s="1"/>
    </row>
    <row r="59" spans="2:18" ht="15">
      <c r="B59" s="34">
        <v>5331</v>
      </c>
      <c r="C59" s="2" t="s">
        <v>83</v>
      </c>
      <c r="D59" s="12">
        <v>0</v>
      </c>
      <c r="E59" s="12">
        <v>3404408</v>
      </c>
      <c r="F59" s="12">
        <v>16223896</v>
      </c>
      <c r="G59" s="12">
        <v>15532636.960000001</v>
      </c>
      <c r="H59" s="12">
        <v>40863886.289999999</v>
      </c>
      <c r="I59" s="12">
        <v>32559659.77</v>
      </c>
      <c r="J59" s="12">
        <v>43453959.299999997</v>
      </c>
      <c r="K59" s="12">
        <v>31639546</v>
      </c>
      <c r="L59" s="12">
        <f t="shared" si="0"/>
        <v>183677992.31999999</v>
      </c>
      <c r="M59" s="13"/>
      <c r="P59" s="31"/>
      <c r="Q59" s="31"/>
      <c r="R59" s="1"/>
    </row>
    <row r="60" spans="2:17" ht="15">
      <c r="B60" s="34">
        <v>5332</v>
      </c>
      <c r="C60" s="2" t="s">
        <v>130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181400</v>
      </c>
      <c r="J60" s="12">
        <v>0</v>
      </c>
      <c r="K60" s="12">
        <v>0</v>
      </c>
      <c r="L60" s="12">
        <f t="shared" si="0"/>
        <v>181400</v>
      </c>
      <c r="M60" s="13"/>
      <c r="P60" s="31"/>
      <c r="Q60" s="31"/>
    </row>
    <row r="61" spans="2:18" ht="15">
      <c r="B61" s="34">
        <v>5336</v>
      </c>
      <c r="C61" s="2" t="s">
        <v>84</v>
      </c>
      <c r="D61" s="12">
        <v>0</v>
      </c>
      <c r="E61" s="12">
        <v>650000</v>
      </c>
      <c r="F61" s="12">
        <v>5086324</v>
      </c>
      <c r="G61" s="12">
        <v>14604513</v>
      </c>
      <c r="H61" s="12">
        <v>12851450</v>
      </c>
      <c r="I61" s="12">
        <v>45902520.5</v>
      </c>
      <c r="J61" s="12">
        <v>17673599.240000002</v>
      </c>
      <c r="K61" s="12">
        <v>27197261.41</v>
      </c>
      <c r="L61" s="12">
        <f t="shared" si="0"/>
        <v>123965668.15000001</v>
      </c>
      <c r="M61" s="13"/>
      <c r="P61" s="31"/>
      <c r="Q61" s="31"/>
      <c r="R61" s="1"/>
    </row>
    <row r="62" spans="2:17" ht="15">
      <c r="B62" s="34">
        <v>5339</v>
      </c>
      <c r="C62" s="2" t="s">
        <v>85</v>
      </c>
      <c r="D62" s="12">
        <v>0</v>
      </c>
      <c r="E62" s="12">
        <v>0</v>
      </c>
      <c r="F62" s="12">
        <v>189796</v>
      </c>
      <c r="G62" s="12">
        <v>796500</v>
      </c>
      <c r="H62" s="12">
        <v>95328</v>
      </c>
      <c r="I62" s="12">
        <v>120487</v>
      </c>
      <c r="J62" s="12">
        <v>10800</v>
      </c>
      <c r="K62" s="12">
        <v>36795</v>
      </c>
      <c r="L62" s="12">
        <f t="shared" si="0"/>
        <v>1249706</v>
      </c>
      <c r="M62" s="13"/>
      <c r="P62" s="31"/>
      <c r="Q62" s="31"/>
    </row>
    <row r="63" spans="2:17" ht="15">
      <c r="B63" s="34">
        <v>5341</v>
      </c>
      <c r="C63" s="2" t="s">
        <v>139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136200</v>
      </c>
      <c r="J63" s="12">
        <v>842400</v>
      </c>
      <c r="K63" s="12">
        <v>853800</v>
      </c>
      <c r="L63" s="12">
        <f t="shared" si="0"/>
        <v>1832400</v>
      </c>
      <c r="M63" s="13"/>
      <c r="P63" s="31"/>
      <c r="Q63" s="31"/>
    </row>
    <row r="64" spans="2:19" ht="15">
      <c r="B64" s="34">
        <v>5361</v>
      </c>
      <c r="C64" s="2" t="s">
        <v>86</v>
      </c>
      <c r="D64" s="12">
        <v>0</v>
      </c>
      <c r="E64" s="12">
        <v>531.02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0"/>
        <v>531.02</v>
      </c>
      <c r="M64" s="13"/>
      <c r="P64" s="31"/>
      <c r="Q64" s="31"/>
      <c r="R64" s="1"/>
      <c r="S64" t="s">
        <v>153</v>
      </c>
    </row>
    <row r="65" spans="2:18" ht="15">
      <c r="B65" s="34">
        <v>5362</v>
      </c>
      <c r="C65" s="2" t="s">
        <v>87</v>
      </c>
      <c r="D65" s="12">
        <v>0</v>
      </c>
      <c r="E65" s="12">
        <v>4797.41</v>
      </c>
      <c r="F65" s="12">
        <v>0</v>
      </c>
      <c r="G65" s="12">
        <v>620</v>
      </c>
      <c r="H65" s="12">
        <v>0</v>
      </c>
      <c r="I65" s="12">
        <v>302598.34999999998</v>
      </c>
      <c r="J65" s="12">
        <v>33168.050000000047</v>
      </c>
      <c r="K65" s="12">
        <v>-15213.75</v>
      </c>
      <c r="L65" s="12">
        <f t="shared" si="0"/>
        <v>325970.06</v>
      </c>
      <c r="M65" s="13"/>
      <c r="P65" s="31"/>
      <c r="Q65" s="31"/>
      <c r="R65" s="1"/>
    </row>
    <row r="66" spans="2:17" ht="15">
      <c r="B66" s="34">
        <v>5424</v>
      </c>
      <c r="C66" s="2" t="s">
        <v>120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6163</v>
      </c>
      <c r="J66" s="12">
        <v>7319</v>
      </c>
      <c r="K66" s="12">
        <v>5264</v>
      </c>
      <c r="L66" s="12">
        <f t="shared" si="0"/>
        <v>18746</v>
      </c>
      <c r="M66" s="13"/>
      <c r="P66" s="31"/>
      <c r="Q66" s="31"/>
    </row>
    <row r="67" spans="2:18" ht="15">
      <c r="B67" s="34">
        <v>5492</v>
      </c>
      <c r="C67" s="2" t="s">
        <v>34</v>
      </c>
      <c r="D67" s="12">
        <v>20000</v>
      </c>
      <c r="E67" s="12">
        <v>2418824.6800000002</v>
      </c>
      <c r="F67" s="12">
        <v>2585201.56</v>
      </c>
      <c r="G67" s="12">
        <v>1972536.9900000007</v>
      </c>
      <c r="H67" s="12">
        <v>1044085.5399999991</v>
      </c>
      <c r="I67" s="12">
        <v>743733.01</v>
      </c>
      <c r="J67" s="12">
        <v>144707.07999999996</v>
      </c>
      <c r="K67" s="12">
        <v>132256.09</v>
      </c>
      <c r="L67" s="12">
        <f t="shared" si="0"/>
        <v>9061344.9499999993</v>
      </c>
      <c r="M67" s="13"/>
      <c r="P67" s="31"/>
      <c r="Q67" s="31"/>
      <c r="R67" s="1"/>
    </row>
    <row r="68" spans="2:18" ht="15">
      <c r="B68" s="34">
        <v>5493</v>
      </c>
      <c r="C68" s="2" t="s">
        <v>35</v>
      </c>
      <c r="D68" s="12">
        <v>0</v>
      </c>
      <c r="E68" s="12">
        <v>140900</v>
      </c>
      <c r="F68" s="12">
        <v>419250</v>
      </c>
      <c r="G68" s="12">
        <v>18214</v>
      </c>
      <c r="H68" s="12">
        <v>1786</v>
      </c>
      <c r="I68" s="12">
        <v>21170</v>
      </c>
      <c r="J68" s="12">
        <v>0</v>
      </c>
      <c r="K68" s="12">
        <v>0</v>
      </c>
      <c r="L68" s="12">
        <f t="shared" si="0"/>
        <v>601320</v>
      </c>
      <c r="M68" s="13"/>
      <c r="P68" s="31"/>
      <c r="R68" s="1"/>
    </row>
    <row r="69" spans="2:19" ht="15">
      <c r="B69" s="34">
        <v>5494</v>
      </c>
      <c r="C69" s="2" t="s">
        <v>36</v>
      </c>
      <c r="D69" s="12">
        <v>0</v>
      </c>
      <c r="E69" s="12">
        <v>2328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1" ref="L69:L88">D69+E69+F69+G69+H69+I69+J69+K69</f>
        <v>2328</v>
      </c>
      <c r="P69" s="31"/>
      <c r="R69" s="1"/>
      <c r="S69" t="s">
        <v>153</v>
      </c>
    </row>
    <row r="70" spans="2:16" ht="15">
      <c r="B70" s="34">
        <v>5499</v>
      </c>
      <c r="C70" s="2" t="s">
        <v>8</v>
      </c>
      <c r="D70" s="12">
        <v>26785</v>
      </c>
      <c r="E70" s="12">
        <v>524121</v>
      </c>
      <c r="F70" s="12">
        <v>476785</v>
      </c>
      <c r="G70" s="12">
        <v>666535.8600000001</v>
      </c>
      <c r="H70" s="12">
        <v>273681</v>
      </c>
      <c r="I70" s="12">
        <v>127396</v>
      </c>
      <c r="J70" s="12">
        <v>-5841</v>
      </c>
      <c r="K70" s="12">
        <v>94814</v>
      </c>
      <c r="L70" s="12">
        <f t="shared" si="1"/>
        <v>2184276.8600000003</v>
      </c>
      <c r="P70" s="31"/>
    </row>
    <row r="71" spans="2:18" ht="15">
      <c r="B71" s="34">
        <v>5511</v>
      </c>
      <c r="C71" s="2" t="s">
        <v>37</v>
      </c>
      <c r="D71" s="12">
        <v>50000</v>
      </c>
      <c r="E71" s="12">
        <v>962727</v>
      </c>
      <c r="F71" s="12">
        <v>50000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si="1"/>
        <v>1062727</v>
      </c>
      <c r="P71" s="31"/>
      <c r="R71" s="1"/>
    </row>
    <row r="72" spans="2:18" ht="15">
      <c r="B72" s="34">
        <v>5520</v>
      </c>
      <c r="C72" s="2" t="s">
        <v>10</v>
      </c>
      <c r="D72" s="12">
        <v>250000</v>
      </c>
      <c r="E72" s="12">
        <v>43372259.229999997</v>
      </c>
      <c r="F72" s="12">
        <v>12533284</v>
      </c>
      <c r="G72" s="12">
        <v>6000</v>
      </c>
      <c r="H72" s="12">
        <v>280000</v>
      </c>
      <c r="I72" s="12">
        <v>178800</v>
      </c>
      <c r="J72" s="12">
        <v>150000</v>
      </c>
      <c r="K72" s="12">
        <v>0</v>
      </c>
      <c r="L72" s="12">
        <f t="shared" si="1"/>
        <v>56770343.229999997</v>
      </c>
      <c r="R72" s="1"/>
    </row>
    <row r="73" spans="2:12" ht="15">
      <c r="B73" s="34">
        <v>5531</v>
      </c>
      <c r="C73" s="2" t="s">
        <v>21</v>
      </c>
      <c r="D73" s="12">
        <v>80000</v>
      </c>
      <c r="E73" s="12">
        <v>34149173.170000002</v>
      </c>
      <c r="F73" s="12">
        <v>1120320.4699999988</v>
      </c>
      <c r="G73" s="12">
        <v>114818</v>
      </c>
      <c r="H73" s="12">
        <v>448198.70000000298</v>
      </c>
      <c r="I73" s="12">
        <v>623059.82999999996</v>
      </c>
      <c r="J73" s="12">
        <v>0</v>
      </c>
      <c r="K73" s="12">
        <v>0</v>
      </c>
      <c r="L73" s="12">
        <f t="shared" si="1"/>
        <v>36535570.170000002</v>
      </c>
    </row>
    <row r="74" spans="2:12" ht="15">
      <c r="B74" s="34">
        <v>5532</v>
      </c>
      <c r="C74" s="2" t="s">
        <v>11</v>
      </c>
      <c r="D74" s="12">
        <v>0</v>
      </c>
      <c r="E74" s="12">
        <v>25000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1"/>
        <v>25000</v>
      </c>
    </row>
    <row r="75" spans="2:12" ht="15">
      <c r="B75" s="34">
        <v>5660</v>
      </c>
      <c r="C75" s="2" t="s">
        <v>126</v>
      </c>
      <c r="D75" s="12">
        <v>0</v>
      </c>
      <c r="E75" s="12">
        <v>0</v>
      </c>
      <c r="F75" s="12">
        <v>0</v>
      </c>
      <c r="G75" s="12">
        <v>38000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1"/>
        <v>38000</v>
      </c>
    </row>
    <row r="76" spans="2:12" ht="15">
      <c r="B76" s="34">
        <v>5811</v>
      </c>
      <c r="C76" s="2" t="s">
        <v>121</v>
      </c>
      <c r="D76" s="12">
        <v>0</v>
      </c>
      <c r="E76" s="12">
        <v>0</v>
      </c>
      <c r="F76" s="12">
        <v>0</v>
      </c>
      <c r="G76" s="12">
        <v>12728266.189999999</v>
      </c>
      <c r="H76" s="12">
        <v>0</v>
      </c>
      <c r="I76" s="12">
        <v>170191382.93000001</v>
      </c>
      <c r="J76" s="12">
        <v>320415934.27999997</v>
      </c>
      <c r="K76" s="12">
        <v>307136532.57999998</v>
      </c>
      <c r="L76" s="12">
        <f t="shared" si="1"/>
        <v>810472115.98000002</v>
      </c>
    </row>
    <row r="77" spans="2:12" ht="15">
      <c r="B77" s="34">
        <v>5901</v>
      </c>
      <c r="C77" s="2" t="s">
        <v>38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1"/>
        <v>0</v>
      </c>
    </row>
    <row r="78" spans="2:12" ht="15">
      <c r="B78" s="34">
        <v>5903</v>
      </c>
      <c r="C78" s="2" t="s">
        <v>39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1"/>
        <v>0</v>
      </c>
    </row>
    <row r="79" spans="2:12" ht="15">
      <c r="B79" s="34">
        <v>5909</v>
      </c>
      <c r="C79" s="2" t="s">
        <v>88</v>
      </c>
      <c r="D79" s="12">
        <v>0</v>
      </c>
      <c r="E79" s="12">
        <v>6534</v>
      </c>
      <c r="F79" s="12">
        <v>0</v>
      </c>
      <c r="G79" s="12">
        <v>12000</v>
      </c>
      <c r="H79" s="12">
        <v>0</v>
      </c>
      <c r="I79" s="12">
        <v>12000</v>
      </c>
      <c r="J79" s="12">
        <v>10946</v>
      </c>
      <c r="K79" s="12">
        <v>0</v>
      </c>
      <c r="L79" s="12">
        <f t="shared" si="1"/>
        <v>41480</v>
      </c>
    </row>
    <row r="80" spans="2:12" ht="15">
      <c r="B80" s="34">
        <v>6121</v>
      </c>
      <c r="C80" s="2" t="s">
        <v>89</v>
      </c>
      <c r="D80" s="12">
        <v>0</v>
      </c>
      <c r="E80" s="12">
        <v>223109.95</v>
      </c>
      <c r="F80" s="12">
        <v>1150058.52</v>
      </c>
      <c r="G80" s="12">
        <v>2469829.67</v>
      </c>
      <c r="H80" s="12">
        <v>4634557.8099999987</v>
      </c>
      <c r="I80" s="12">
        <v>36722875.759999998</v>
      </c>
      <c r="J80" s="12">
        <v>15140961.560000002</v>
      </c>
      <c r="K80" s="12">
        <v>4804445.07</v>
      </c>
      <c r="L80" s="12">
        <f t="shared" si="1"/>
        <v>65145838.339999996</v>
      </c>
    </row>
    <row r="81" spans="2:12" ht="15">
      <c r="B81" s="34">
        <v>6122</v>
      </c>
      <c r="C81" s="2" t="s">
        <v>90</v>
      </c>
      <c r="D81" s="12">
        <v>0</v>
      </c>
      <c r="E81" s="12">
        <v>0</v>
      </c>
      <c r="F81" s="12">
        <v>817849.10</v>
      </c>
      <c r="G81" s="12">
        <v>362757.40</v>
      </c>
      <c r="H81" s="12">
        <v>412102</v>
      </c>
      <c r="I81" s="12">
        <v>81485.80</v>
      </c>
      <c r="J81" s="12">
        <v>1971685.07</v>
      </c>
      <c r="K81" s="12">
        <v>47649.80</v>
      </c>
      <c r="L81" s="12">
        <f t="shared" si="1"/>
        <v>3693529.17</v>
      </c>
    </row>
    <row r="82" spans="2:12" ht="15">
      <c r="B82" s="34">
        <v>6323</v>
      </c>
      <c r="C82" s="2" t="s">
        <v>149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150000</v>
      </c>
      <c r="K82" s="12">
        <v>0</v>
      </c>
      <c r="L82" s="12">
        <f t="shared" si="1"/>
        <v>150000</v>
      </c>
    </row>
    <row r="83" spans="2:12" ht="15">
      <c r="B83" s="34">
        <v>6129</v>
      </c>
      <c r="C83" s="2" t="s">
        <v>91</v>
      </c>
      <c r="D83" s="12">
        <v>0</v>
      </c>
      <c r="E83" s="12">
        <v>0</v>
      </c>
      <c r="F83" s="12">
        <v>123396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1"/>
        <v>123396</v>
      </c>
    </row>
    <row r="84" spans="2:12" ht="15">
      <c r="B84" s="34">
        <v>6313</v>
      </c>
      <c r="C84" s="2" t="s">
        <v>135</v>
      </c>
      <c r="D84" s="12">
        <v>0</v>
      </c>
      <c r="E84" s="12">
        <v>0</v>
      </c>
      <c r="F84" s="12">
        <v>0</v>
      </c>
      <c r="G84" s="12">
        <v>0</v>
      </c>
      <c r="H84" s="12">
        <v>2000000</v>
      </c>
      <c r="I84" s="12">
        <v>0</v>
      </c>
      <c r="J84" s="12">
        <v>0</v>
      </c>
      <c r="K84" s="12">
        <v>0</v>
      </c>
      <c r="L84" s="12">
        <f t="shared" si="1"/>
        <v>2000000</v>
      </c>
    </row>
    <row r="85" spans="2:12" ht="15">
      <c r="B85" s="34">
        <v>6321</v>
      </c>
      <c r="C85" s="2" t="s">
        <v>152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700000</v>
      </c>
      <c r="L85" s="12">
        <f t="shared" si="1"/>
        <v>700000</v>
      </c>
    </row>
    <row r="86" spans="2:12" ht="15">
      <c r="B86" s="34">
        <v>6351</v>
      </c>
      <c r="C86" s="2" t="s">
        <v>131</v>
      </c>
      <c r="D86" s="12">
        <v>0</v>
      </c>
      <c r="E86" s="12">
        <v>0</v>
      </c>
      <c r="F86" s="12">
        <v>0</v>
      </c>
      <c r="G86" s="12">
        <v>0</v>
      </c>
      <c r="H86" s="12">
        <v>10000000</v>
      </c>
      <c r="I86" s="12">
        <v>550000</v>
      </c>
      <c r="J86" s="12">
        <v>273000</v>
      </c>
      <c r="K86" s="12">
        <v>506653.60</v>
      </c>
      <c r="L86" s="12">
        <f t="shared" si="1"/>
        <v>11329653.6</v>
      </c>
    </row>
    <row r="87" spans="2:12" ht="15">
      <c r="B87" s="34">
        <v>6356</v>
      </c>
      <c r="C87" s="2" t="s">
        <v>136</v>
      </c>
      <c r="D87" s="12">
        <v>0</v>
      </c>
      <c r="E87" s="12">
        <v>0</v>
      </c>
      <c r="F87" s="12">
        <v>0</v>
      </c>
      <c r="G87" s="12">
        <v>0</v>
      </c>
      <c r="H87" s="12">
        <v>90000</v>
      </c>
      <c r="I87" s="12">
        <v>0</v>
      </c>
      <c r="J87" s="12">
        <v>0</v>
      </c>
      <c r="K87" s="12">
        <v>599000</v>
      </c>
      <c r="L87" s="12">
        <f t="shared" si="1"/>
        <v>689000</v>
      </c>
    </row>
    <row r="88" spans="2:12" ht="15">
      <c r="B88" s="34">
        <v>6371</v>
      </c>
      <c r="C88" s="2" t="s">
        <v>150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57000</v>
      </c>
      <c r="K88" s="12">
        <v>0</v>
      </c>
      <c r="L88" s="12">
        <f t="shared" si="1"/>
        <v>57000</v>
      </c>
    </row>
    <row r="89" spans="2:12" ht="15.75" thickBot="1">
      <c r="B89" s="62" t="s">
        <v>43</v>
      </c>
      <c r="C89" s="61"/>
      <c r="D89" s="60">
        <f>SUM(D4:D88)</f>
        <v>2378801.60</v>
      </c>
      <c r="E89" s="60">
        <f>SUM(E4:E88)</f>
        <v>237942009.63999999</v>
      </c>
      <c r="F89" s="60">
        <f>SUM(F4:F88)</f>
        <v>184104995.20000002</v>
      </c>
      <c r="G89" s="60">
        <f>SUM(G4:G88)</f>
        <v>443576070.84000003</v>
      </c>
      <c r="H89" s="60">
        <f>SUM(H4:H88)</f>
        <v>549452402.25</v>
      </c>
      <c r="I89" s="60">
        <f>SUM(I4:I88)</f>
        <v>997016419.50999999</v>
      </c>
      <c r="J89" s="60">
        <f>SUM(J4:J88)</f>
        <v>635508720.46999991</v>
      </c>
      <c r="K89" s="60">
        <f>SUM(K4:K88)</f>
        <v>473371127.85000002</v>
      </c>
      <c r="L89" s="60">
        <f>SUM(L4:L88)</f>
        <v>3523350547.3600006</v>
      </c>
    </row>
    <row r="93" ht="15">
      <c r="L93" s="1"/>
    </row>
  </sheetData>
  <mergeCells count="2">
    <mergeCell ref="B2:L2"/>
    <mergeCell ref="B89:C89"/>
  </mergeCells>
  <conditionalFormatting sqref="B4:B88 P4:P71">
    <cfRule type="duplicateValues" priority="16" dxfId="0">
      <formula>AND(COUNTIF($B$4:$B$88,B4)+COUNTIF($P$4:$P$71,B4)&gt;1,NOT(ISBLANK(B4)))</formula>
    </cfRule>
  </conditionalFormatting>
  <conditionalFormatting sqref="B4:B88 Q4:Q73">
    <cfRule type="duplicateValues" priority="19" dxfId="0">
      <formula>AND(COUNTIF($B$4:$B$88,B4)+COUNTIF($Q$4:$Q$73,B4)&gt;1,NOT(ISBLANK(B4)))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36"/>
  <sheetViews>
    <sheetView zoomScale="70" zoomScaleNormal="70" workbookViewId="0" topLeftCell="A1">
      <selection pane="topLeft" activeCell="E46" sqref="E46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1" width="20.5714285714286" customWidth="1"/>
    <col min="12" max="12" width="19.7142857142857" customWidth="1"/>
    <col min="18" max="18" width="13" bestFit="1" customWidth="1"/>
  </cols>
  <sheetData>
    <row r="1" ht="12.75" customHeight="1" thickBot="1"/>
    <row r="2" spans="2:12" ht="16.5" thickBot="1">
      <c r="B2" s="50" t="s">
        <v>95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9" t="s">
        <v>43</v>
      </c>
    </row>
    <row r="4" spans="2:18" ht="15">
      <c r="B4" s="33">
        <v>501</v>
      </c>
      <c r="C4" s="5" t="s">
        <v>45</v>
      </c>
      <c r="D4" s="24">
        <v>0</v>
      </c>
      <c r="E4" s="24">
        <v>23367.60</v>
      </c>
      <c r="F4" s="24">
        <v>517792.04000000004</v>
      </c>
      <c r="G4" s="24">
        <v>910810.90999999992</v>
      </c>
      <c r="H4" s="24">
        <v>1109034.3899999999</v>
      </c>
      <c r="I4" s="24">
        <v>1949440</v>
      </c>
      <c r="J4" s="24">
        <v>1533536</v>
      </c>
      <c r="K4" s="24">
        <v>962324</v>
      </c>
      <c r="L4" s="24">
        <f>D4+E4+F4+G4+H4+I4+J4+K4</f>
        <v>7006304.9399999995</v>
      </c>
      <c r="P4" s="31"/>
      <c r="R4" s="1"/>
    </row>
    <row r="5" spans="2:18" ht="15">
      <c r="B5" s="34">
        <v>502</v>
      </c>
      <c r="C5" s="2" t="s">
        <v>46</v>
      </c>
      <c r="D5" s="25">
        <v>0</v>
      </c>
      <c r="E5" s="25">
        <v>12800</v>
      </c>
      <c r="F5" s="25">
        <v>1514531.98</v>
      </c>
      <c r="G5" s="25">
        <v>3429500.6599999997</v>
      </c>
      <c r="H5" s="25">
        <v>6168823.3999999985</v>
      </c>
      <c r="I5" s="25">
        <v>8208028</v>
      </c>
      <c r="J5" s="25">
        <v>4511281.50</v>
      </c>
      <c r="K5" s="25">
        <v>2780141</v>
      </c>
      <c r="L5" s="25">
        <f t="shared" si="0" ref="L5:L32">D5+E5+F5+G5+H5+I5+J5+K5</f>
        <v>26625106.539999999</v>
      </c>
      <c r="P5" s="31"/>
      <c r="R5" s="1"/>
    </row>
    <row r="6" spans="2:18" ht="15">
      <c r="B6" s="34">
        <v>503</v>
      </c>
      <c r="C6" s="2" t="s">
        <v>47</v>
      </c>
      <c r="D6" s="25">
        <v>0</v>
      </c>
      <c r="E6" s="25">
        <v>6430</v>
      </c>
      <c r="F6" s="25">
        <v>303559.71000000002</v>
      </c>
      <c r="G6" s="25">
        <v>811008.58000000007</v>
      </c>
      <c r="H6" s="25">
        <v>1450607.62</v>
      </c>
      <c r="I6" s="25">
        <v>2060083.73</v>
      </c>
      <c r="J6" s="25">
        <v>1260294.3799999999</v>
      </c>
      <c r="K6" s="25">
        <v>979777.84</v>
      </c>
      <c r="L6" s="25">
        <f t="shared" si="0"/>
        <v>6871761.8600000003</v>
      </c>
      <c r="P6" s="31"/>
      <c r="R6" s="1"/>
    </row>
    <row r="7" spans="2:16" ht="15">
      <c r="B7" s="34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185737.41000000003</v>
      </c>
      <c r="H7" s="25">
        <v>102478.18</v>
      </c>
      <c r="I7" s="25">
        <v>54352.50</v>
      </c>
      <c r="J7" s="25">
        <v>8190</v>
      </c>
      <c r="K7" s="25">
        <v>0</v>
      </c>
      <c r="L7" s="25">
        <f t="shared" si="0"/>
        <v>613622.68999999994</v>
      </c>
      <c r="P7" s="31"/>
    </row>
    <row r="8" spans="2:18" ht="15">
      <c r="B8" s="34">
        <v>513</v>
      </c>
      <c r="C8" s="2" t="s">
        <v>1</v>
      </c>
      <c r="D8" s="25">
        <v>44373.70</v>
      </c>
      <c r="E8" s="25">
        <v>17609447.710000001</v>
      </c>
      <c r="F8" s="25">
        <v>19166680.099999994</v>
      </c>
      <c r="G8" s="25">
        <v>9876660.3700000048</v>
      </c>
      <c r="H8" s="25">
        <v>10740237.269999996</v>
      </c>
      <c r="I8" s="25">
        <v>13344558.289999999</v>
      </c>
      <c r="J8" s="25">
        <v>4685574</v>
      </c>
      <c r="K8" s="25">
        <v>2638829.27</v>
      </c>
      <c r="L8" s="25">
        <f t="shared" si="0"/>
        <v>78106360.709999993</v>
      </c>
      <c r="P8" s="31"/>
      <c r="R8" s="1"/>
    </row>
    <row r="9" spans="2:16" ht="15">
      <c r="B9" s="34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v>0</v>
      </c>
      <c r="K9" s="25">
        <v>0</v>
      </c>
      <c r="L9" s="25">
        <f t="shared" si="0"/>
        <v>4445.54</v>
      </c>
      <c r="P9" s="31"/>
    </row>
    <row r="10" spans="2:18" ht="15">
      <c r="B10" s="34">
        <v>515</v>
      </c>
      <c r="C10" s="2" t="s">
        <v>2</v>
      </c>
      <c r="D10" s="25">
        <v>2686.40</v>
      </c>
      <c r="E10" s="25">
        <v>721486.53999999992</v>
      </c>
      <c r="F10" s="25">
        <v>1501671.81</v>
      </c>
      <c r="G10" s="25">
        <v>2070514.1799999992</v>
      </c>
      <c r="H10" s="25">
        <v>3663052.1299999994</v>
      </c>
      <c r="I10" s="25">
        <v>4109088.40</v>
      </c>
      <c r="J10" s="25">
        <v>2637415.35</v>
      </c>
      <c r="K10" s="25">
        <v>5393901.8099999996</v>
      </c>
      <c r="L10" s="25">
        <f t="shared" si="0"/>
        <v>20099816.619999997</v>
      </c>
      <c r="P10" s="31"/>
      <c r="R10" s="1"/>
    </row>
    <row r="11" spans="2:18" ht="15">
      <c r="B11" s="34">
        <v>516</v>
      </c>
      <c r="C11" s="2" t="s">
        <v>3</v>
      </c>
      <c r="D11" s="25">
        <v>0</v>
      </c>
      <c r="E11" s="25">
        <v>7218654.5099999998</v>
      </c>
      <c r="F11" s="25">
        <v>20659514.060000002</v>
      </c>
      <c r="G11" s="25">
        <v>42220566.309999995</v>
      </c>
      <c r="H11" s="25">
        <v>67772223.860000014</v>
      </c>
      <c r="I11" s="25">
        <v>160057239.01000002</v>
      </c>
      <c r="J11" s="25">
        <v>77789586.189999998</v>
      </c>
      <c r="K11" s="25">
        <v>30348484.629999999</v>
      </c>
      <c r="L11" s="25">
        <f t="shared" si="0"/>
        <v>406066268.56999999</v>
      </c>
      <c r="P11" s="31"/>
      <c r="R11" s="1"/>
    </row>
    <row r="12" spans="2:18" ht="15">
      <c r="B12" s="34">
        <v>517</v>
      </c>
      <c r="C12" s="2" t="s">
        <v>4</v>
      </c>
      <c r="D12" s="25">
        <v>2309</v>
      </c>
      <c r="E12" s="25">
        <v>2557682.61</v>
      </c>
      <c r="F12" s="25">
        <v>14458280.609999999</v>
      </c>
      <c r="G12" s="25">
        <v>14078249.210000001</v>
      </c>
      <c r="H12" s="25">
        <v>8183618.6799999997</v>
      </c>
      <c r="I12" s="25">
        <v>12878770.49</v>
      </c>
      <c r="J12" s="25">
        <v>13284478.450000001</v>
      </c>
      <c r="K12" s="25">
        <v>12442940.800000001</v>
      </c>
      <c r="L12" s="25">
        <f t="shared" si="0"/>
        <v>77886329.850000009</v>
      </c>
      <c r="P12" s="31"/>
      <c r="R12" s="1"/>
    </row>
    <row r="13" spans="2:18" ht="15">
      <c r="B13" s="34">
        <v>519</v>
      </c>
      <c r="C13" s="2" t="s">
        <v>5</v>
      </c>
      <c r="D13" s="25">
        <v>417203.50</v>
      </c>
      <c r="E13" s="25">
        <v>23243669.07</v>
      </c>
      <c r="F13" s="25">
        <v>10497346.409999996</v>
      </c>
      <c r="G13" s="25">
        <v>6458864.1900000051</v>
      </c>
      <c r="H13" s="25">
        <v>2680351.7599999979</v>
      </c>
      <c r="I13" s="25">
        <v>2952659.89</v>
      </c>
      <c r="J13" s="25">
        <v>722624.71999999974</v>
      </c>
      <c r="K13" s="25">
        <v>3925053.31</v>
      </c>
      <c r="L13" s="25">
        <f t="shared" si="0"/>
        <v>50897772.850000001</v>
      </c>
      <c r="P13" s="31"/>
      <c r="R13" s="1"/>
    </row>
    <row r="14" spans="2:18" ht="15">
      <c r="B14" s="34">
        <v>521</v>
      </c>
      <c r="C14" s="2" t="s">
        <v>50</v>
      </c>
      <c r="D14" s="25">
        <v>0</v>
      </c>
      <c r="E14" s="25">
        <v>140000</v>
      </c>
      <c r="F14" s="25">
        <v>25000</v>
      </c>
      <c r="G14" s="25">
        <v>1525250</v>
      </c>
      <c r="H14" s="25">
        <v>8124900</v>
      </c>
      <c r="I14" s="25">
        <v>5081950</v>
      </c>
      <c r="J14" s="25">
        <v>263200</v>
      </c>
      <c r="K14" s="25">
        <v>259870</v>
      </c>
      <c r="L14" s="25">
        <f t="shared" si="0"/>
        <v>15420170</v>
      </c>
      <c r="P14" s="31"/>
      <c r="R14" s="1"/>
    </row>
    <row r="15" spans="2:18" ht="15">
      <c r="B15" s="34">
        <v>522</v>
      </c>
      <c r="C15" s="2" t="s">
        <v>6</v>
      </c>
      <c r="D15" s="25">
        <v>1380957</v>
      </c>
      <c r="E15" s="25">
        <v>67596539.290000007</v>
      </c>
      <c r="F15" s="25">
        <v>16308256</v>
      </c>
      <c r="G15" s="25">
        <v>80572487.469999984</v>
      </c>
      <c r="H15" s="25">
        <v>27161014</v>
      </c>
      <c r="I15" s="25">
        <v>29026065.5</v>
      </c>
      <c r="J15" s="25">
        <v>1384868</v>
      </c>
      <c r="K15" s="25">
        <v>1489000</v>
      </c>
      <c r="L15" s="25">
        <f t="shared" si="0"/>
        <v>224919187.25999999</v>
      </c>
      <c r="P15" s="31"/>
      <c r="R15" s="1"/>
    </row>
    <row r="16" spans="2:16" ht="15">
      <c r="B16" s="34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v>20000</v>
      </c>
      <c r="K16" s="25">
        <v>0</v>
      </c>
      <c r="L16" s="25">
        <f t="shared" si="0"/>
        <v>507000</v>
      </c>
      <c r="P16" s="31"/>
    </row>
    <row r="17" spans="2:18" ht="15">
      <c r="B17" s="34">
        <v>533</v>
      </c>
      <c r="C17" s="2" t="s">
        <v>51</v>
      </c>
      <c r="D17" s="25">
        <v>0</v>
      </c>
      <c r="E17" s="25">
        <v>1054408</v>
      </c>
      <c r="F17" s="25">
        <v>10817870</v>
      </c>
      <c r="G17" s="25">
        <v>14551356.620000001</v>
      </c>
      <c r="H17" s="25">
        <v>32856299.739999998</v>
      </c>
      <c r="I17" s="25">
        <v>36712631.859999999</v>
      </c>
      <c r="J17" s="25">
        <v>37546349.920000002</v>
      </c>
      <c r="K17" s="25">
        <v>22663499.41</v>
      </c>
      <c r="L17" s="25">
        <f t="shared" si="0"/>
        <v>156202415.55000001</v>
      </c>
      <c r="P17" s="31"/>
      <c r="R17" s="1"/>
    </row>
    <row r="18" spans="2:18" ht="30">
      <c r="B18" s="34">
        <v>534</v>
      </c>
      <c r="C18" s="32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v>842400</v>
      </c>
      <c r="K18" s="25">
        <v>853800</v>
      </c>
      <c r="L18" s="25">
        <f t="shared" si="0"/>
        <v>1832400</v>
      </c>
      <c r="P18" s="31"/>
      <c r="R18" s="1"/>
    </row>
    <row r="19" spans="2:18" ht="15">
      <c r="B19" s="34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v>33168.050000000047</v>
      </c>
      <c r="K19" s="25">
        <v>-15213.75</v>
      </c>
      <c r="L19" s="25">
        <f t="shared" si="0"/>
        <v>326501.08</v>
      </c>
      <c r="P19" s="31"/>
      <c r="R19" s="1"/>
    </row>
    <row r="20" spans="2:18" ht="15">
      <c r="B20" s="34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5115</v>
      </c>
      <c r="J20" s="25">
        <v>7319</v>
      </c>
      <c r="K20" s="25">
        <v>4227</v>
      </c>
      <c r="L20" s="25">
        <f t="shared" si="0"/>
        <v>16661</v>
      </c>
      <c r="P20" s="31"/>
      <c r="R20" s="1"/>
    </row>
    <row r="21" spans="2:18" ht="15">
      <c r="B21" s="34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1314552.540000001</v>
      </c>
      <c r="I21" s="25">
        <v>882299.01</v>
      </c>
      <c r="J21" s="25">
        <v>138866.07999999996</v>
      </c>
      <c r="K21" s="25">
        <v>227070.09</v>
      </c>
      <c r="L21" s="25">
        <f t="shared" si="0"/>
        <v>11834269.810000001</v>
      </c>
      <c r="P21" s="31"/>
      <c r="R21" s="1"/>
    </row>
    <row r="22" spans="2:16" ht="15">
      <c r="B22" s="34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f t="shared" si="0"/>
        <v>1062727</v>
      </c>
      <c r="P22" s="31"/>
    </row>
    <row r="23" spans="2:16" ht="15">
      <c r="B23" s="34">
        <v>552</v>
      </c>
      <c r="C23" s="2" t="s">
        <v>10</v>
      </c>
      <c r="D23" s="25">
        <v>250000</v>
      </c>
      <c r="E23" s="25">
        <v>30372259.23</v>
      </c>
      <c r="F23" s="25">
        <v>6533283.9999999963</v>
      </c>
      <c r="G23" s="25">
        <v>6000</v>
      </c>
      <c r="H23" s="25">
        <v>280000</v>
      </c>
      <c r="I23" s="25">
        <v>178800</v>
      </c>
      <c r="J23" s="25">
        <v>150000</v>
      </c>
      <c r="K23" s="25">
        <v>0</v>
      </c>
      <c r="L23" s="25">
        <f t="shared" si="0"/>
        <v>37770343.229999997</v>
      </c>
      <c r="P23" s="31"/>
    </row>
    <row r="24" spans="2:18" ht="15">
      <c r="B24" s="34">
        <v>553</v>
      </c>
      <c r="C24" s="2" t="s">
        <v>11</v>
      </c>
      <c r="D24" s="25">
        <v>80000</v>
      </c>
      <c r="E24" s="25">
        <v>9174173.2400000002</v>
      </c>
      <c r="F24" s="25">
        <v>1120320.4700000007</v>
      </c>
      <c r="G24" s="25">
        <v>114818</v>
      </c>
      <c r="H24" s="25">
        <v>0</v>
      </c>
      <c r="I24" s="25">
        <v>623059.82999999996</v>
      </c>
      <c r="J24" s="25">
        <v>0</v>
      </c>
      <c r="K24" s="25">
        <v>0</v>
      </c>
      <c r="L24" s="25">
        <f t="shared" si="0"/>
        <v>11112371.540000001</v>
      </c>
      <c r="P24" s="31"/>
      <c r="R24" s="1"/>
    </row>
    <row r="25" spans="2:16" ht="15">
      <c r="B25" s="34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v>0</v>
      </c>
      <c r="K25" s="25">
        <v>0</v>
      </c>
      <c r="L25" s="25">
        <f t="shared" si="0"/>
        <v>38000</v>
      </c>
      <c r="P25" s="31"/>
    </row>
    <row r="26" spans="2:18" ht="15">
      <c r="B26" s="34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-6518550</v>
      </c>
      <c r="J26" s="25">
        <v>-5077364</v>
      </c>
      <c r="K26" s="25">
        <v>790950</v>
      </c>
      <c r="L26" s="25">
        <f t="shared" si="0"/>
        <v>-10804964</v>
      </c>
      <c r="P26" s="31"/>
      <c r="R26" s="1"/>
    </row>
    <row r="27" spans="2:18" ht="15">
      <c r="B27" s="34">
        <v>590</v>
      </c>
      <c r="C27" s="2" t="s">
        <v>12</v>
      </c>
      <c r="D27" s="12">
        <v>0</v>
      </c>
      <c r="E27" s="12">
        <v>6534</v>
      </c>
      <c r="F27" s="12">
        <v>0</v>
      </c>
      <c r="G27" s="12">
        <v>12000</v>
      </c>
      <c r="H27" s="12">
        <v>0</v>
      </c>
      <c r="I27" s="12">
        <v>12000</v>
      </c>
      <c r="J27" s="12">
        <v>10946</v>
      </c>
      <c r="K27" s="12">
        <v>0</v>
      </c>
      <c r="L27" s="25">
        <f t="shared" si="0"/>
        <v>41480</v>
      </c>
      <c r="P27" s="31"/>
      <c r="R27" s="1"/>
    </row>
    <row r="28" spans="2:18" ht="15">
      <c r="B28" s="34">
        <v>612</v>
      </c>
      <c r="C28" s="2" t="s">
        <v>53</v>
      </c>
      <c r="D28" s="12">
        <v>0</v>
      </c>
      <c r="E28" s="12">
        <v>223109.95</v>
      </c>
      <c r="F28" s="12">
        <v>1539988.52</v>
      </c>
      <c r="G28" s="12">
        <v>2518879.6699999995</v>
      </c>
      <c r="H28" s="12">
        <v>4839749.8100000005</v>
      </c>
      <c r="I28" s="12">
        <v>36804361.559999995</v>
      </c>
      <c r="J28" s="12">
        <v>17112646.629999995</v>
      </c>
      <c r="K28" s="12">
        <v>4852094.87</v>
      </c>
      <c r="L28" s="25">
        <f t="shared" si="0"/>
        <v>67890831.00999999</v>
      </c>
      <c r="P28" s="31"/>
      <c r="R28" s="1"/>
    </row>
    <row r="29" spans="2:16" ht="15">
      <c r="B29" s="34">
        <v>631</v>
      </c>
      <c r="C29" s="2" t="s">
        <v>133</v>
      </c>
      <c r="D29" s="12">
        <v>0</v>
      </c>
      <c r="E29" s="12">
        <v>0</v>
      </c>
      <c r="F29" s="12">
        <v>0</v>
      </c>
      <c r="G29" s="12">
        <v>0</v>
      </c>
      <c r="H29" s="12">
        <v>2000000</v>
      </c>
      <c r="I29" s="12">
        <v>0</v>
      </c>
      <c r="J29" s="12">
        <v>0</v>
      </c>
      <c r="K29" s="12">
        <v>0</v>
      </c>
      <c r="L29" s="25">
        <f t="shared" si="0"/>
        <v>2000000</v>
      </c>
      <c r="P29" s="31"/>
    </row>
    <row r="30" spans="2:16" ht="15">
      <c r="B30" s="34">
        <v>632</v>
      </c>
      <c r="C30" s="2" t="s">
        <v>148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150000</v>
      </c>
      <c r="K30" s="12">
        <v>700000</v>
      </c>
      <c r="L30" s="25">
        <f t="shared" si="0"/>
        <v>850000</v>
      </c>
      <c r="P30" s="31"/>
    </row>
    <row r="31" spans="2:16" ht="15">
      <c r="B31" s="34">
        <v>635</v>
      </c>
      <c r="C31" s="2" t="s">
        <v>127</v>
      </c>
      <c r="D31" s="12">
        <v>0</v>
      </c>
      <c r="E31" s="12">
        <v>0</v>
      </c>
      <c r="F31" s="12">
        <v>0</v>
      </c>
      <c r="G31" s="12">
        <v>0</v>
      </c>
      <c r="H31" s="12">
        <v>10090000</v>
      </c>
      <c r="I31" s="12">
        <v>550000</v>
      </c>
      <c r="J31" s="12">
        <v>273000</v>
      </c>
      <c r="K31" s="12">
        <v>931853.60</v>
      </c>
      <c r="L31" s="25">
        <f t="shared" si="0"/>
        <v>11844853.6</v>
      </c>
      <c r="P31" s="31"/>
    </row>
    <row r="32" spans="2:16" ht="15.75" thickBot="1">
      <c r="B32" s="35">
        <v>637</v>
      </c>
      <c r="C32" s="17" t="s">
        <v>147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57000</v>
      </c>
      <c r="K32" s="18">
        <v>0</v>
      </c>
      <c r="L32" s="30">
        <f t="shared" si="0"/>
        <v>57000</v>
      </c>
      <c r="P32" s="31"/>
    </row>
    <row r="33" spans="2:12" ht="15.75" thickBot="1">
      <c r="B33" s="58" t="s">
        <v>43</v>
      </c>
      <c r="C33" s="58"/>
      <c r="D33" s="19">
        <f>SUM(D4:D32)</f>
        <v>2274314.60</v>
      </c>
      <c r="E33" s="19">
        <f t="shared" si="1" ref="E33:L33">SUM(E4:E32)</f>
        <v>164420495.80000001</v>
      </c>
      <c r="F33" s="19">
        <f t="shared" si="1"/>
        <v>108801827.92999999</v>
      </c>
      <c r="G33" s="19">
        <f t="shared" si="1"/>
        <v>182060702.34999996</v>
      </c>
      <c r="H33" s="19">
        <f t="shared" si="1"/>
        <v>188556943.38</v>
      </c>
      <c r="I33" s="19">
        <f t="shared" si="1"/>
        <v>309410769.04000002</v>
      </c>
      <c r="J33" s="19">
        <f t="shared" si="1"/>
        <v>159345380.27000001</v>
      </c>
      <c r="K33" s="19">
        <f t="shared" si="1"/>
        <v>92228603.879999995</v>
      </c>
      <c r="L33" s="19">
        <f t="shared" si="1"/>
        <v>1207099037.25</v>
      </c>
    </row>
    <row r="34" spans="5:12" ht="15">
      <c r="E34" s="1"/>
      <c r="F34" s="1"/>
      <c r="G34" s="1"/>
      <c r="H34" s="1"/>
      <c r="I34" s="1"/>
      <c r="J34" s="1"/>
      <c r="K34" s="1"/>
      <c r="L34" s="1"/>
    </row>
    <row r="36" spans="4:12" ht="15">
      <c r="D36" s="1"/>
      <c r="E36" s="1"/>
      <c r="F36" s="1"/>
      <c r="G36" s="1"/>
      <c r="H36" s="1"/>
      <c r="I36" s="1"/>
      <c r="J36" s="1"/>
      <c r="K36" s="1"/>
      <c r="L36" s="1"/>
    </row>
  </sheetData>
  <mergeCells count="2">
    <mergeCell ref="B2:L2"/>
    <mergeCell ref="B33:C33"/>
  </mergeCells>
  <conditionalFormatting sqref="B4:B32 P4:P32">
    <cfRule type="duplicateValues" priority="9" dxfId="0">
      <formula>AND(COUNTIF($B$4:$B$32,B4)+COUNTIF($P$4:$P$32,B4)&gt;1,NOT(ISBLANK(B4)))</formula>
    </cfRule>
  </conditionalFormatting>
  <conditionalFormatting sqref="B4:B32 Q4:Q29">
    <cfRule type="duplicateValues" priority="1" dxfId="0">
      <formula>AND(COUNTIF($B$4:$B$32,B4)+COUNTIF($Q$4:$Q$29,B4)&gt;1,NOT(ISBLANK(B4)))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88"/>
  <sheetViews>
    <sheetView zoomScale="85" zoomScaleNormal="85" workbookViewId="0" topLeftCell="A1">
      <selection pane="topLeft" activeCell="N77" sqref="N77"/>
    </sheetView>
  </sheetViews>
  <sheetFormatPr defaultRowHeight="15"/>
  <cols>
    <col min="1" max="1" width="2.57142857142857" customWidth="1"/>
    <col min="3" max="3" width="58.1428571428571" bestFit="1" customWidth="1"/>
    <col min="4" max="8" width="19.7142857142857" customWidth="1"/>
    <col min="9" max="9" width="20.5714285714286" bestFit="1" customWidth="1"/>
    <col min="10" max="11" width="20.5714285714286" customWidth="1"/>
    <col min="12" max="12" width="19.7142857142857" customWidth="1"/>
    <col min="14" max="14" width="18.5714285714286" bestFit="1" customWidth="1"/>
    <col min="17" max="17" width="12.7142857142857" bestFit="1" customWidth="1"/>
    <col min="18" max="18" width="12" bestFit="1" customWidth="1"/>
  </cols>
  <sheetData>
    <row r="1" ht="12.75" customHeight="1" thickBot="1"/>
    <row r="2" spans="2:12" ht="16.5" thickBot="1">
      <c r="B2" s="50" t="s">
        <v>94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4" t="s">
        <v>43</v>
      </c>
    </row>
    <row r="4" spans="2:17" ht="15">
      <c r="B4" s="33">
        <v>5011</v>
      </c>
      <c r="C4" s="5" t="s">
        <v>54</v>
      </c>
      <c r="D4" s="15">
        <v>0</v>
      </c>
      <c r="E4" s="15">
        <v>17383</v>
      </c>
      <c r="F4" s="15">
        <v>432051.32</v>
      </c>
      <c r="G4" s="15">
        <v>852113</v>
      </c>
      <c r="H4" s="15">
        <v>1055254.0900000001</v>
      </c>
      <c r="I4" s="15">
        <v>1692492</v>
      </c>
      <c r="J4" s="15">
        <v>1445756</v>
      </c>
      <c r="K4" s="15">
        <v>860710</v>
      </c>
      <c r="L4" s="15">
        <f>D4+E4+F4+G4+H4+I4+J4+K4</f>
        <v>6355759.4100000001</v>
      </c>
      <c r="Q4" s="1"/>
    </row>
    <row r="5" spans="2:17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f t="shared" si="0" ref="L5:L68">D5+E5+F5+G5+H5+I5+J5+K5</f>
        <v>650545.53</v>
      </c>
      <c r="Q5" s="1"/>
    </row>
    <row r="6" spans="2:17" ht="15">
      <c r="B6" s="34">
        <v>5021</v>
      </c>
      <c r="C6" s="2" t="s">
        <v>56</v>
      </c>
      <c r="D6" s="12">
        <v>0</v>
      </c>
      <c r="E6" s="12">
        <v>12800</v>
      </c>
      <c r="F6" s="12">
        <v>1497409.98</v>
      </c>
      <c r="G6" s="12">
        <v>3424140.0000000005</v>
      </c>
      <c r="H6" s="12">
        <v>6167773.4000000004</v>
      </c>
      <c r="I6" s="12">
        <v>8093443</v>
      </c>
      <c r="J6" s="12">
        <v>4349563.50</v>
      </c>
      <c r="K6" s="12">
        <v>2690223</v>
      </c>
      <c r="L6" s="12">
        <f t="shared" si="0"/>
        <v>26235352.880000003</v>
      </c>
      <c r="Q6" s="1"/>
    </row>
    <row r="7" spans="2:17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f t="shared" si="0"/>
        <v>2435</v>
      </c>
      <c r="Q7" s="31"/>
    </row>
    <row r="8" spans="2:17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f t="shared" si="0"/>
        <v>387318.66000000003</v>
      </c>
      <c r="Q8" s="1"/>
    </row>
    <row r="9" spans="2:17" ht="15">
      <c r="B9" s="34">
        <v>5031</v>
      </c>
      <c r="C9" s="2" t="s">
        <v>57</v>
      </c>
      <c r="D9" s="12">
        <v>0</v>
      </c>
      <c r="E9" s="12">
        <v>4311</v>
      </c>
      <c r="F9" s="12">
        <v>211250.02</v>
      </c>
      <c r="G9" s="12">
        <v>589412.57999999996</v>
      </c>
      <c r="H9" s="12">
        <v>1062637.6200000001</v>
      </c>
      <c r="I9" s="12">
        <v>1436879.60</v>
      </c>
      <c r="J9" s="12">
        <v>897662.27</v>
      </c>
      <c r="K9" s="12">
        <v>680041.06</v>
      </c>
      <c r="L9" s="12">
        <f t="shared" si="0"/>
        <v>4882194.1500000004</v>
      </c>
      <c r="Q9" s="1"/>
    </row>
    <row r="10" spans="2:17" ht="15">
      <c r="B10" s="34">
        <v>5032</v>
      </c>
      <c r="C10" s="2" t="s">
        <v>58</v>
      </c>
      <c r="D10" s="12">
        <v>0</v>
      </c>
      <c r="E10" s="12">
        <v>1564</v>
      </c>
      <c r="F10" s="12">
        <v>76660.820000000007</v>
      </c>
      <c r="G10" s="12">
        <v>217511</v>
      </c>
      <c r="H10" s="12">
        <v>387970</v>
      </c>
      <c r="I10" s="12">
        <v>528908</v>
      </c>
      <c r="J10" s="12">
        <v>326169.11</v>
      </c>
      <c r="K10" s="12">
        <v>244326</v>
      </c>
      <c r="L10" s="12">
        <f t="shared" si="0"/>
        <v>1783108.9300000002</v>
      </c>
      <c r="Q10" s="1"/>
    </row>
    <row r="11" spans="2:17" ht="15">
      <c r="B11" s="34">
        <v>5038</v>
      </c>
      <c r="C11" s="2" t="s">
        <v>59</v>
      </c>
      <c r="D11" s="12">
        <v>0</v>
      </c>
      <c r="E11" s="12">
        <v>0</v>
      </c>
      <c r="F11" s="12">
        <v>291.87</v>
      </c>
      <c r="G11" s="12">
        <v>0</v>
      </c>
      <c r="H11" s="12">
        <v>0</v>
      </c>
      <c r="I11" s="12">
        <v>7329.13</v>
      </c>
      <c r="J11" s="12">
        <v>0</v>
      </c>
      <c r="K11" s="12">
        <v>7444.78</v>
      </c>
      <c r="L11" s="12">
        <f t="shared" si="0"/>
        <v>15065.779999999999</v>
      </c>
      <c r="Q11" s="1"/>
    </row>
    <row r="12" spans="2:17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f t="shared" si="0"/>
        <v>191393</v>
      </c>
      <c r="Q12" s="1"/>
    </row>
    <row r="13" spans="2:17" ht="15">
      <c r="B13" s="34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185737.41000000003</v>
      </c>
      <c r="H13" s="12">
        <v>102478.18</v>
      </c>
      <c r="I13" s="12">
        <v>54352.50</v>
      </c>
      <c r="J13" s="12">
        <v>8190</v>
      </c>
      <c r="K13" s="12">
        <v>0</v>
      </c>
      <c r="L13" s="12">
        <f>D13+E13+F13+G13+H13+I13+J13+K13</f>
        <v>613622.68999999994</v>
      </c>
      <c r="Q13" s="31"/>
    </row>
    <row r="14" spans="2:17" ht="15">
      <c r="B14" s="34">
        <v>5131</v>
      </c>
      <c r="C14" s="2" t="s">
        <v>22</v>
      </c>
      <c r="D14" s="12">
        <v>1387</v>
      </c>
      <c r="E14" s="12">
        <v>209374.38</v>
      </c>
      <c r="F14" s="12">
        <v>878258.29999999993</v>
      </c>
      <c r="G14" s="12">
        <v>2317735.9500000002</v>
      </c>
      <c r="H14" s="12">
        <v>3581639.3899999997</v>
      </c>
      <c r="I14" s="12">
        <v>4759899.03</v>
      </c>
      <c r="J14" s="12">
        <v>745432.26999999955</v>
      </c>
      <c r="K14" s="12">
        <v>768722.17</v>
      </c>
      <c r="L14" s="12">
        <f t="shared" si="0"/>
        <v>13262448.49</v>
      </c>
      <c r="Q14" s="1"/>
    </row>
    <row r="15" spans="2:17" ht="15">
      <c r="B15" s="34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v>199</v>
      </c>
      <c r="K15" s="12">
        <v>0</v>
      </c>
      <c r="L15" s="12">
        <f t="shared" si="0"/>
        <v>43742.88</v>
      </c>
      <c r="Q15" s="31"/>
    </row>
    <row r="16" spans="2:17" ht="15">
      <c r="B16" s="34">
        <v>5133</v>
      </c>
      <c r="C16" s="2" t="s">
        <v>23</v>
      </c>
      <c r="D16" s="12">
        <v>1789.70</v>
      </c>
      <c r="E16" s="12">
        <v>79719.80</v>
      </c>
      <c r="F16" s="12">
        <v>82751.759999999995</v>
      </c>
      <c r="G16" s="12">
        <v>15902.359999999986</v>
      </c>
      <c r="H16" s="12">
        <v>823578.44000000006</v>
      </c>
      <c r="I16" s="12">
        <v>834031.64</v>
      </c>
      <c r="J16" s="12">
        <v>713</v>
      </c>
      <c r="K16" s="12">
        <v>0</v>
      </c>
      <c r="L16" s="12">
        <f t="shared" si="0"/>
        <v>1838486.7000000002</v>
      </c>
      <c r="Q16" s="31"/>
    </row>
    <row r="17" spans="2:17" ht="15">
      <c r="B17" s="34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30303.600000000093</v>
      </c>
      <c r="H17" s="12">
        <v>34423.180000000051</v>
      </c>
      <c r="I17" s="12">
        <v>1372</v>
      </c>
      <c r="J17" s="12">
        <v>47060.78</v>
      </c>
      <c r="K17" s="12">
        <v>1457</v>
      </c>
      <c r="L17" s="12">
        <f t="shared" si="0"/>
        <v>1110285.6300000001</v>
      </c>
      <c r="Q17" s="1"/>
    </row>
    <row r="18" spans="2:17" ht="15">
      <c r="B18" s="34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v>2000</v>
      </c>
      <c r="K18" s="12">
        <v>0</v>
      </c>
      <c r="L18" s="12">
        <f t="shared" si="0"/>
        <v>13650</v>
      </c>
      <c r="Q18" s="31"/>
    </row>
    <row r="19" spans="2:17" ht="15">
      <c r="B19" s="34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v>44285.199999999983</v>
      </c>
      <c r="K19" s="12">
        <v>23689</v>
      </c>
      <c r="L19" s="12">
        <f t="shared" si="0"/>
        <v>498465.20999999996</v>
      </c>
      <c r="Q19" s="1"/>
    </row>
    <row r="20" spans="2:17" ht="15">
      <c r="B20" s="34">
        <v>5137</v>
      </c>
      <c r="C20" s="2" t="s">
        <v>25</v>
      </c>
      <c r="D20" s="12">
        <v>16174</v>
      </c>
      <c r="E20" s="12">
        <v>9922352.8200000003</v>
      </c>
      <c r="F20" s="12">
        <v>10341125.710000001</v>
      </c>
      <c r="G20" s="12">
        <v>4320272.2099999972</v>
      </c>
      <c r="H20" s="12">
        <v>3396405.1900000013</v>
      </c>
      <c r="I20" s="12">
        <v>5009270.1100000003</v>
      </c>
      <c r="J20" s="12">
        <v>2266114.6999999993</v>
      </c>
      <c r="K20" s="12">
        <v>1298707.71</v>
      </c>
      <c r="L20" s="12">
        <f t="shared" si="0"/>
        <v>36570422.449999996</v>
      </c>
      <c r="Q20" s="1"/>
    </row>
    <row r="21" spans="2:17" ht="15">
      <c r="B21" s="34">
        <v>5139</v>
      </c>
      <c r="C21" s="2" t="s">
        <v>14</v>
      </c>
      <c r="D21" s="12">
        <v>25023</v>
      </c>
      <c r="E21" s="12">
        <v>7218560.71</v>
      </c>
      <c r="F21" s="12">
        <v>6964380.5100000007</v>
      </c>
      <c r="G21" s="12">
        <v>3056729.8999999994</v>
      </c>
      <c r="H21" s="12">
        <v>2867375.25</v>
      </c>
      <c r="I21" s="12">
        <v>2510767.54</v>
      </c>
      <c r="J21" s="12">
        <v>1579769.0499999998</v>
      </c>
      <c r="K21" s="12">
        <v>546253.39</v>
      </c>
      <c r="L21" s="12">
        <f t="shared" si="0"/>
        <v>24768859.350000001</v>
      </c>
      <c r="Q21" s="1"/>
    </row>
    <row r="22" spans="2:17" ht="15">
      <c r="B22" s="34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2336</v>
      </c>
      <c r="Q22" s="31"/>
    </row>
    <row r="23" spans="2:17" ht="15">
      <c r="B23" s="34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v>0</v>
      </c>
      <c r="K23" s="12">
        <v>0</v>
      </c>
      <c r="L23" s="12">
        <f t="shared" si="0"/>
        <v>2109.54</v>
      </c>
      <c r="Q23" s="1"/>
    </row>
    <row r="24" spans="2:17" ht="15">
      <c r="B24" s="34">
        <v>5151</v>
      </c>
      <c r="C24" s="2" t="s">
        <v>65</v>
      </c>
      <c r="D24" s="12">
        <v>0</v>
      </c>
      <c r="E24" s="12">
        <v>22878</v>
      </c>
      <c r="F24" s="12">
        <v>153366.88</v>
      </c>
      <c r="G24" s="12">
        <v>188823.71000000002</v>
      </c>
      <c r="H24" s="12">
        <v>477697.72000000003</v>
      </c>
      <c r="I24" s="12">
        <v>836199.03</v>
      </c>
      <c r="J24" s="12">
        <v>433673.06000000006</v>
      </c>
      <c r="K24" s="12">
        <v>785597.13</v>
      </c>
      <c r="L24" s="12">
        <f t="shared" si="0"/>
        <v>2898235.5300000003</v>
      </c>
      <c r="Q24" s="1"/>
    </row>
    <row r="25" spans="2:17" ht="15">
      <c r="B25" s="34">
        <v>5152</v>
      </c>
      <c r="C25" s="2" t="s">
        <v>66</v>
      </c>
      <c r="D25" s="12">
        <v>0</v>
      </c>
      <c r="E25" s="12">
        <v>1128</v>
      </c>
      <c r="F25" s="12">
        <v>127727.27</v>
      </c>
      <c r="G25" s="12">
        <v>342290.47</v>
      </c>
      <c r="H25" s="12">
        <v>830853.1100000001</v>
      </c>
      <c r="I25" s="12">
        <v>189776.41</v>
      </c>
      <c r="J25" s="12">
        <v>355308.85</v>
      </c>
      <c r="K25" s="12">
        <v>803907.27</v>
      </c>
      <c r="L25" s="12">
        <f t="shared" si="0"/>
        <v>2650991.38</v>
      </c>
      <c r="Q25" s="1"/>
    </row>
    <row r="26" spans="2:17" ht="15">
      <c r="B26" s="34">
        <v>5153</v>
      </c>
      <c r="C26" s="2" t="s">
        <v>67</v>
      </c>
      <c r="D26" s="12">
        <v>0</v>
      </c>
      <c r="E26" s="12">
        <v>24560</v>
      </c>
      <c r="F26" s="12">
        <v>148593</v>
      </c>
      <c r="G26" s="12">
        <v>522986.89</v>
      </c>
      <c r="H26" s="12">
        <v>446113.14</v>
      </c>
      <c r="I26" s="12">
        <v>704200.37</v>
      </c>
      <c r="J26" s="12">
        <v>507597.37</v>
      </c>
      <c r="K26" s="12">
        <v>722296.69</v>
      </c>
      <c r="L26" s="12">
        <f t="shared" si="0"/>
        <v>3076347.46</v>
      </c>
      <c r="Q26" s="1"/>
    </row>
    <row r="27" spans="2:17" ht="15">
      <c r="B27" s="34">
        <v>5154</v>
      </c>
      <c r="C27" s="2" t="s">
        <v>68</v>
      </c>
      <c r="D27" s="12">
        <v>0</v>
      </c>
      <c r="E27" s="12">
        <v>26009</v>
      </c>
      <c r="F27" s="12">
        <v>375907.70</v>
      </c>
      <c r="G27" s="12">
        <v>742808.28</v>
      </c>
      <c r="H27" s="12">
        <v>1196207.9100000001</v>
      </c>
      <c r="I27" s="12">
        <v>2287744.5299999998</v>
      </c>
      <c r="J27" s="12">
        <v>970956.64000000013</v>
      </c>
      <c r="K27" s="12">
        <v>2779156.10</v>
      </c>
      <c r="L27" s="12">
        <f t="shared" si="0"/>
        <v>8378790.1600000001</v>
      </c>
      <c r="Q27" s="1"/>
    </row>
    <row r="28" spans="2:17" ht="15">
      <c r="B28" s="34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v>255245</v>
      </c>
      <c r="K28" s="12">
        <v>26122.91</v>
      </c>
      <c r="L28" s="12">
        <f t="shared" si="0"/>
        <v>474032.20999999996</v>
      </c>
      <c r="Q28" s="1"/>
    </row>
    <row r="29" spans="2:17" ht="15">
      <c r="B29" s="34">
        <v>5156</v>
      </c>
      <c r="C29" s="2" t="s">
        <v>26</v>
      </c>
      <c r="D29" s="12">
        <v>2686.40</v>
      </c>
      <c r="E29" s="12">
        <v>593302.74</v>
      </c>
      <c r="F29" s="12">
        <v>639822.9600000002</v>
      </c>
      <c r="G29" s="12">
        <v>246978.82999999984</v>
      </c>
      <c r="H29" s="12">
        <v>670770.25000000023</v>
      </c>
      <c r="I29" s="12">
        <v>67402.56</v>
      </c>
      <c r="J29" s="12">
        <v>108934.43</v>
      </c>
      <c r="K29" s="12">
        <v>22742.50</v>
      </c>
      <c r="L29" s="12">
        <f t="shared" si="0"/>
        <v>2352640.6700000004</v>
      </c>
      <c r="Q29" s="1"/>
    </row>
    <row r="30" spans="2:17" ht="15">
      <c r="B30" s="34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v>5700</v>
      </c>
      <c r="K30" s="12">
        <v>254079.21</v>
      </c>
      <c r="L30" s="12">
        <f t="shared" si="0"/>
        <v>268779.20999999996</v>
      </c>
      <c r="Q30" s="31"/>
    </row>
    <row r="31" spans="2:17" ht="15">
      <c r="B31" s="34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v>0</v>
      </c>
      <c r="K31" s="12">
        <v>18</v>
      </c>
      <c r="L31" s="12">
        <f t="shared" si="0"/>
        <v>775</v>
      </c>
      <c r="Q31" s="1"/>
    </row>
    <row r="32" spans="2:17" ht="15">
      <c r="B32" s="34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77439.780000000013</v>
      </c>
      <c r="H32" s="12">
        <v>85778.48</v>
      </c>
      <c r="I32" s="12">
        <v>139328.98000000001</v>
      </c>
      <c r="J32" s="12">
        <v>61475.69</v>
      </c>
      <c r="K32" s="12">
        <v>50883.39</v>
      </c>
      <c r="L32" s="12">
        <f t="shared" si="0"/>
        <v>505374.16</v>
      </c>
      <c r="Q32" s="31"/>
    </row>
    <row r="33" spans="2:17" ht="15">
      <c r="B33" s="34">
        <v>5163</v>
      </c>
      <c r="C33" s="2" t="s">
        <v>72</v>
      </c>
      <c r="D33" s="12">
        <v>0</v>
      </c>
      <c r="E33" s="12">
        <v>5740</v>
      </c>
      <c r="F33" s="12">
        <v>2129</v>
      </c>
      <c r="G33" s="12">
        <v>16253</v>
      </c>
      <c r="H33" s="12">
        <v>4110</v>
      </c>
      <c r="I33" s="12">
        <v>3817</v>
      </c>
      <c r="J33" s="12">
        <v>32105</v>
      </c>
      <c r="K33" s="12">
        <v>0</v>
      </c>
      <c r="L33" s="12">
        <f t="shared" si="0"/>
        <v>64154</v>
      </c>
      <c r="Q33" s="1"/>
    </row>
    <row r="34" spans="2:17" ht="15">
      <c r="B34" s="34">
        <v>5164</v>
      </c>
      <c r="C34" s="2" t="s">
        <v>15</v>
      </c>
      <c r="D34" s="12">
        <v>0</v>
      </c>
      <c r="E34" s="12">
        <v>1658208.59</v>
      </c>
      <c r="F34" s="12">
        <v>401695.47</v>
      </c>
      <c r="G34" s="12">
        <v>977833.89999999991</v>
      </c>
      <c r="H34" s="12">
        <v>598708.18999999994</v>
      </c>
      <c r="I34" s="12">
        <v>1581237.39</v>
      </c>
      <c r="J34" s="12">
        <v>1121766.9600000002</v>
      </c>
      <c r="K34" s="12">
        <v>822333.85</v>
      </c>
      <c r="L34" s="12">
        <f t="shared" si="0"/>
        <v>7161784.3499999996</v>
      </c>
      <c r="Q34" s="1"/>
    </row>
    <row r="35" spans="2:17" ht="15">
      <c r="B35" s="34">
        <v>5166</v>
      </c>
      <c r="C35" s="2" t="s">
        <v>118</v>
      </c>
      <c r="D35" s="12">
        <v>0</v>
      </c>
      <c r="E35" s="12">
        <v>0</v>
      </c>
      <c r="F35" s="12">
        <v>67953.66</v>
      </c>
      <c r="G35" s="12">
        <v>1138.8199999999924</v>
      </c>
      <c r="H35" s="12">
        <v>0</v>
      </c>
      <c r="I35" s="12">
        <v>64000</v>
      </c>
      <c r="J35" s="12">
        <v>819442</v>
      </c>
      <c r="K35" s="12">
        <v>32000</v>
      </c>
      <c r="L35" s="12">
        <f t="shared" si="0"/>
        <v>984534.48</v>
      </c>
      <c r="Q35" s="1"/>
    </row>
    <row r="36" spans="2:17" ht="15">
      <c r="B36" s="34">
        <v>5167</v>
      </c>
      <c r="C36" s="2" t="s">
        <v>73</v>
      </c>
      <c r="D36" s="12">
        <v>0</v>
      </c>
      <c r="E36" s="12">
        <v>0</v>
      </c>
      <c r="F36" s="12">
        <v>19555.900000000001</v>
      </c>
      <c r="G36" s="12">
        <v>13815</v>
      </c>
      <c r="H36" s="12">
        <v>253967.80</v>
      </c>
      <c r="I36" s="12">
        <v>6809.12</v>
      </c>
      <c r="J36" s="12">
        <v>21000</v>
      </c>
      <c r="K36" s="12">
        <v>6400</v>
      </c>
      <c r="L36" s="12">
        <f t="shared" si="0"/>
        <v>321547.82</v>
      </c>
      <c r="Q36" s="1"/>
    </row>
    <row r="37" spans="2:17" ht="15">
      <c r="B37" s="34">
        <v>5168</v>
      </c>
      <c r="C37" s="2" t="s">
        <v>74</v>
      </c>
      <c r="D37" s="12">
        <v>0</v>
      </c>
      <c r="E37" s="12">
        <v>0</v>
      </c>
      <c r="F37" s="12">
        <v>25152.46</v>
      </c>
      <c r="G37" s="12">
        <v>59843.000000000007</v>
      </c>
      <c r="H37" s="12">
        <v>232720</v>
      </c>
      <c r="I37" s="12">
        <v>998</v>
      </c>
      <c r="J37" s="12">
        <v>1648</v>
      </c>
      <c r="K37" s="12">
        <v>1698</v>
      </c>
      <c r="L37" s="12">
        <f t="shared" si="0"/>
        <v>322059.46000000002</v>
      </c>
      <c r="Q37" s="1"/>
    </row>
    <row r="38" spans="2:17" ht="15">
      <c r="B38" s="34">
        <v>5169</v>
      </c>
      <c r="C38" s="2" t="s">
        <v>16</v>
      </c>
      <c r="D38" s="12">
        <v>0</v>
      </c>
      <c r="E38" s="12">
        <v>5545610.1200000001</v>
      </c>
      <c r="F38" s="12">
        <v>20061480.529999997</v>
      </c>
      <c r="G38" s="12">
        <v>41073972.810000002</v>
      </c>
      <c r="H38" s="12">
        <v>66596713.389999986</v>
      </c>
      <c r="I38" s="12">
        <v>158260962.52000001</v>
      </c>
      <c r="J38" s="12">
        <v>75732148.539999992</v>
      </c>
      <c r="K38" s="12">
        <v>29435151.390000001</v>
      </c>
      <c r="L38" s="12">
        <f t="shared" si="0"/>
        <v>396706039.29999995</v>
      </c>
      <c r="Q38" s="1"/>
    </row>
    <row r="39" spans="2:17" ht="15">
      <c r="B39" s="34">
        <v>5171</v>
      </c>
      <c r="C39" s="2" t="s">
        <v>27</v>
      </c>
      <c r="D39" s="12">
        <v>1891</v>
      </c>
      <c r="E39" s="12">
        <v>2263522.2999999998</v>
      </c>
      <c r="F39" s="12">
        <v>13899810.420000002</v>
      </c>
      <c r="G39" s="12">
        <v>13647649.569999997</v>
      </c>
      <c r="H39" s="12">
        <v>7726620.2500000037</v>
      </c>
      <c r="I39" s="12">
        <v>12373866.279999999</v>
      </c>
      <c r="J39" s="12">
        <v>13007325.660000002</v>
      </c>
      <c r="K39" s="12">
        <v>12512747.300000001</v>
      </c>
      <c r="L39" s="12">
        <f t="shared" si="0"/>
        <v>75433432.780000016</v>
      </c>
      <c r="Q39" s="1"/>
    </row>
    <row r="40" spans="2:17" ht="15">
      <c r="B40" s="34">
        <v>5172</v>
      </c>
      <c r="C40" s="2" t="s">
        <v>75</v>
      </c>
      <c r="D40" s="12">
        <v>0</v>
      </c>
      <c r="E40" s="12">
        <v>3690</v>
      </c>
      <c r="F40" s="12">
        <v>0</v>
      </c>
      <c r="G40" s="12">
        <v>0</v>
      </c>
      <c r="H40" s="12">
        <v>19964.099999999999</v>
      </c>
      <c r="I40" s="12">
        <v>0</v>
      </c>
      <c r="J40" s="12">
        <v>0</v>
      </c>
      <c r="K40" s="12">
        <v>0</v>
      </c>
      <c r="L40" s="12">
        <f t="shared" si="0"/>
        <v>23654.10</v>
      </c>
      <c r="Q40" s="1"/>
    </row>
    <row r="41" spans="2:17" ht="15">
      <c r="B41" s="34">
        <v>5173</v>
      </c>
      <c r="C41" s="2" t="s">
        <v>17</v>
      </c>
      <c r="D41" s="12">
        <v>0</v>
      </c>
      <c r="E41" s="12">
        <v>79143.20</v>
      </c>
      <c r="F41" s="12">
        <v>19774.130000000005</v>
      </c>
      <c r="G41" s="12">
        <v>18956.979999999996</v>
      </c>
      <c r="H41" s="12">
        <v>40808</v>
      </c>
      <c r="I41" s="12">
        <v>11262</v>
      </c>
      <c r="J41" s="12">
        <v>844</v>
      </c>
      <c r="K41" s="12">
        <v>11932</v>
      </c>
      <c r="L41" s="12">
        <f t="shared" si="0"/>
        <v>182720.31</v>
      </c>
      <c r="Q41" s="31"/>
    </row>
    <row r="42" spans="2:17" ht="15">
      <c r="B42" s="34">
        <v>5175</v>
      </c>
      <c r="C42" s="2" t="s">
        <v>18</v>
      </c>
      <c r="D42" s="12">
        <v>418</v>
      </c>
      <c r="E42" s="12">
        <v>200444.09</v>
      </c>
      <c r="F42" s="12">
        <v>532508.40</v>
      </c>
      <c r="G42" s="12">
        <v>355974.40999999992</v>
      </c>
      <c r="H42" s="12">
        <v>306029.32999999996</v>
      </c>
      <c r="I42" s="12">
        <v>489642.21</v>
      </c>
      <c r="J42" s="12">
        <v>276308.78999999998</v>
      </c>
      <c r="K42" s="12">
        <v>-81738.50</v>
      </c>
      <c r="L42" s="12">
        <f t="shared" si="0"/>
        <v>2079586.73</v>
      </c>
      <c r="Q42" s="31"/>
    </row>
    <row r="43" spans="2:17" ht="15">
      <c r="B43" s="34">
        <v>5178</v>
      </c>
      <c r="C43" s="2" t="s">
        <v>129</v>
      </c>
      <c r="D43" s="12">
        <v>0</v>
      </c>
      <c r="E43" s="12">
        <v>0</v>
      </c>
      <c r="F43" s="12">
        <v>0</v>
      </c>
      <c r="G43" s="12">
        <v>50000</v>
      </c>
      <c r="H43" s="12">
        <v>90000</v>
      </c>
      <c r="I43" s="12">
        <v>0</v>
      </c>
      <c r="J43" s="12">
        <v>0</v>
      </c>
      <c r="K43" s="12">
        <v>0</v>
      </c>
      <c r="L43" s="12">
        <f t="shared" si="0"/>
        <v>140000</v>
      </c>
      <c r="Q43" s="1"/>
    </row>
    <row r="44" spans="2:17" ht="15">
      <c r="B44" s="34">
        <v>5179</v>
      </c>
      <c r="C44" s="2" t="s">
        <v>76</v>
      </c>
      <c r="D44" s="12">
        <v>0</v>
      </c>
      <c r="E44" s="12">
        <v>10883.02</v>
      </c>
      <c r="F44" s="12">
        <v>6187.66</v>
      </c>
      <c r="G44" s="12">
        <v>5668.25</v>
      </c>
      <c r="H44" s="12">
        <v>197</v>
      </c>
      <c r="I44" s="12">
        <v>4000</v>
      </c>
      <c r="J44" s="12">
        <v>0</v>
      </c>
      <c r="K44" s="12">
        <v>0</v>
      </c>
      <c r="L44" s="12">
        <f t="shared" si="0"/>
        <v>26935.93</v>
      </c>
      <c r="Q44" s="1"/>
    </row>
    <row r="45" spans="2:17" ht="15">
      <c r="B45" s="34">
        <v>5192</v>
      </c>
      <c r="C45" s="2" t="s">
        <v>28</v>
      </c>
      <c r="D45" s="12">
        <v>0</v>
      </c>
      <c r="E45" s="12">
        <v>0</v>
      </c>
      <c r="F45" s="12">
        <v>15095</v>
      </c>
      <c r="G45" s="12">
        <v>9295</v>
      </c>
      <c r="H45" s="12">
        <v>3750</v>
      </c>
      <c r="I45" s="12">
        <v>2000</v>
      </c>
      <c r="J45" s="12">
        <v>0</v>
      </c>
      <c r="K45" s="12">
        <v>0</v>
      </c>
      <c r="L45" s="12">
        <f t="shared" si="0"/>
        <v>30140</v>
      </c>
      <c r="Q45" s="31"/>
    </row>
    <row r="46" spans="2:17" ht="15">
      <c r="B46" s="34">
        <v>5194</v>
      </c>
      <c r="C46" s="2" t="s">
        <v>19</v>
      </c>
      <c r="D46" s="12">
        <v>317203.50</v>
      </c>
      <c r="E46" s="12">
        <v>23220797.07</v>
      </c>
      <c r="F46" s="12">
        <v>10424379.409999996</v>
      </c>
      <c r="G46" s="12">
        <v>6496697.1900000051</v>
      </c>
      <c r="H46" s="12">
        <v>2676601.7599999979</v>
      </c>
      <c r="I46" s="12">
        <v>2950659.89</v>
      </c>
      <c r="J46" s="12">
        <v>742624.71999999974</v>
      </c>
      <c r="K46" s="12">
        <v>3879428.31</v>
      </c>
      <c r="L46" s="12">
        <f t="shared" si="0"/>
        <v>50708391.850000001</v>
      </c>
      <c r="Q46" s="1"/>
    </row>
    <row r="47" spans="2:17" ht="15">
      <c r="B47" s="34">
        <v>5197</v>
      </c>
      <c r="C47" s="2" t="s">
        <v>77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0"/>
        <v>0</v>
      </c>
      <c r="Q47" s="1"/>
    </row>
    <row r="48" spans="2:17" ht="15">
      <c r="B48" s="34">
        <v>5199</v>
      </c>
      <c r="C48" s="2" t="s">
        <v>29</v>
      </c>
      <c r="D48" s="12">
        <v>100000</v>
      </c>
      <c r="E48" s="12">
        <v>22872</v>
      </c>
      <c r="F48" s="12">
        <v>57872</v>
      </c>
      <c r="G48" s="12">
        <v>-47128</v>
      </c>
      <c r="H48" s="12">
        <v>0</v>
      </c>
      <c r="I48" s="12">
        <v>0</v>
      </c>
      <c r="J48" s="12">
        <v>-20000</v>
      </c>
      <c r="K48" s="12">
        <v>45625</v>
      </c>
      <c r="L48" s="12">
        <f t="shared" si="0"/>
        <v>159241</v>
      </c>
      <c r="Q48" s="1"/>
    </row>
    <row r="49" spans="2:17" ht="15" customHeight="1">
      <c r="B49" s="34">
        <v>5211</v>
      </c>
      <c r="C49" s="2" t="s">
        <v>122</v>
      </c>
      <c r="D49" s="12">
        <v>0</v>
      </c>
      <c r="E49" s="12">
        <v>0</v>
      </c>
      <c r="F49" s="12">
        <v>15000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0"/>
        <v>15000</v>
      </c>
      <c r="Q49" s="1"/>
    </row>
    <row r="50" spans="2:17" ht="15">
      <c r="B50" s="34">
        <v>5212</v>
      </c>
      <c r="C50" s="2" t="s">
        <v>119</v>
      </c>
      <c r="D50" s="12">
        <v>0</v>
      </c>
      <c r="E50" s="12">
        <v>0</v>
      </c>
      <c r="F50" s="12">
        <v>10000</v>
      </c>
      <c r="G50" s="12">
        <v>114000</v>
      </c>
      <c r="H50" s="12">
        <v>501450</v>
      </c>
      <c r="I50" s="12">
        <v>1062500</v>
      </c>
      <c r="J50" s="12">
        <v>30000</v>
      </c>
      <c r="K50" s="12">
        <v>0</v>
      </c>
      <c r="L50" s="12">
        <f t="shared" si="0"/>
        <v>1717950</v>
      </c>
      <c r="Q50" s="1"/>
    </row>
    <row r="51" spans="2:17" ht="15">
      <c r="B51" s="34">
        <v>5213</v>
      </c>
      <c r="C51" s="2" t="s">
        <v>78</v>
      </c>
      <c r="D51" s="12">
        <v>0</v>
      </c>
      <c r="E51" s="12">
        <v>120000</v>
      </c>
      <c r="F51" s="12">
        <v>0</v>
      </c>
      <c r="G51" s="12">
        <v>1411250</v>
      </c>
      <c r="H51" s="12">
        <v>7623450</v>
      </c>
      <c r="I51" s="12">
        <v>4019450</v>
      </c>
      <c r="J51" s="12">
        <v>233200</v>
      </c>
      <c r="K51" s="12">
        <v>259870</v>
      </c>
      <c r="L51" s="12">
        <f t="shared" si="0"/>
        <v>13667220</v>
      </c>
      <c r="Q51" s="31"/>
    </row>
    <row r="52" spans="2:17" ht="15">
      <c r="B52" s="34">
        <v>5219</v>
      </c>
      <c r="C52" s="2" t="s">
        <v>80</v>
      </c>
      <c r="D52" s="12">
        <v>0</v>
      </c>
      <c r="E52" s="12">
        <v>20000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0"/>
        <v>20000</v>
      </c>
      <c r="Q52" s="1"/>
    </row>
    <row r="53" spans="2:17" ht="15">
      <c r="B53" s="34">
        <v>5221</v>
      </c>
      <c r="C53" s="2" t="s">
        <v>30</v>
      </c>
      <c r="D53" s="12">
        <v>830057</v>
      </c>
      <c r="E53" s="12">
        <v>32920245.689999998</v>
      </c>
      <c r="F53" s="12">
        <v>5084601</v>
      </c>
      <c r="G53" s="12">
        <v>18584000</v>
      </c>
      <c r="H53" s="12">
        <v>14389459</v>
      </c>
      <c r="I53" s="12">
        <v>4695013.50</v>
      </c>
      <c r="J53" s="12">
        <v>369000</v>
      </c>
      <c r="K53" s="12">
        <v>50000</v>
      </c>
      <c r="L53" s="12">
        <f t="shared" si="0"/>
        <v>76922376.189999998</v>
      </c>
      <c r="Q53" s="1"/>
    </row>
    <row r="54" spans="2:17" ht="15">
      <c r="B54" s="34">
        <v>5222</v>
      </c>
      <c r="C54" s="2" t="s">
        <v>20</v>
      </c>
      <c r="D54" s="12">
        <v>289000</v>
      </c>
      <c r="E54" s="12">
        <v>18664330</v>
      </c>
      <c r="F54" s="12">
        <v>6587067</v>
      </c>
      <c r="G54" s="12">
        <v>59231150</v>
      </c>
      <c r="H54" s="12">
        <v>12016470</v>
      </c>
      <c r="I54" s="12">
        <v>21159636</v>
      </c>
      <c r="J54" s="12">
        <v>706330</v>
      </c>
      <c r="K54" s="12">
        <v>1012400</v>
      </c>
      <c r="L54" s="12">
        <f t="shared" si="0"/>
        <v>119666383</v>
      </c>
      <c r="Q54" s="1"/>
    </row>
    <row r="55" spans="2:17" ht="15">
      <c r="B55" s="34">
        <v>5223</v>
      </c>
      <c r="C55" s="2" t="s">
        <v>31</v>
      </c>
      <c r="D55" s="12">
        <v>161900</v>
      </c>
      <c r="E55" s="12">
        <v>12406501</v>
      </c>
      <c r="F55" s="12">
        <v>3747528</v>
      </c>
      <c r="G55" s="12">
        <v>1712900</v>
      </c>
      <c r="H55" s="12">
        <v>646820</v>
      </c>
      <c r="I55" s="12">
        <v>2675370</v>
      </c>
      <c r="J55" s="12">
        <v>217000</v>
      </c>
      <c r="K55" s="12">
        <v>386600</v>
      </c>
      <c r="L55" s="12">
        <f t="shared" si="0"/>
        <v>21954619</v>
      </c>
      <c r="Q55" s="1"/>
    </row>
    <row r="56" spans="2:17" ht="15">
      <c r="B56" s="34">
        <v>5229</v>
      </c>
      <c r="C56" s="2" t="s">
        <v>32</v>
      </c>
      <c r="D56" s="12">
        <v>100000</v>
      </c>
      <c r="E56" s="12">
        <v>3605462.60</v>
      </c>
      <c r="F56" s="12">
        <v>889059.99999999953</v>
      </c>
      <c r="G56" s="12">
        <v>1044437.4700000007</v>
      </c>
      <c r="H56" s="12">
        <v>108265</v>
      </c>
      <c r="I56" s="12">
        <v>496046</v>
      </c>
      <c r="J56" s="12">
        <v>92538</v>
      </c>
      <c r="K56" s="12">
        <v>40000</v>
      </c>
      <c r="L56" s="12">
        <f t="shared" si="0"/>
        <v>6375809.0700000003</v>
      </c>
      <c r="Q56" s="1"/>
    </row>
    <row r="57" spans="2:17" ht="15">
      <c r="B57" s="34">
        <v>5323</v>
      </c>
      <c r="C57" s="2" t="s">
        <v>82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0"/>
        <v>0</v>
      </c>
      <c r="Q57" s="1"/>
    </row>
    <row r="58" spans="2:17" ht="15">
      <c r="B58" s="34">
        <v>5329</v>
      </c>
      <c r="C58" s="2" t="s">
        <v>33</v>
      </c>
      <c r="D58" s="12">
        <v>0</v>
      </c>
      <c r="E58" s="12">
        <v>380000</v>
      </c>
      <c r="F58" s="12">
        <v>67000</v>
      </c>
      <c r="G58" s="12">
        <v>20000</v>
      </c>
      <c r="H58" s="12">
        <v>20000</v>
      </c>
      <c r="I58" s="12">
        <v>0</v>
      </c>
      <c r="J58" s="12">
        <v>20000</v>
      </c>
      <c r="K58" s="12">
        <v>0</v>
      </c>
      <c r="L58" s="12">
        <f t="shared" si="0"/>
        <v>507000</v>
      </c>
      <c r="Q58" s="1"/>
    </row>
    <row r="59" spans="2:17" ht="15">
      <c r="B59" s="34">
        <v>5331</v>
      </c>
      <c r="C59" s="2" t="s">
        <v>83</v>
      </c>
      <c r="D59" s="12">
        <v>0</v>
      </c>
      <c r="E59" s="12">
        <v>404408</v>
      </c>
      <c r="F59" s="12">
        <v>7754150</v>
      </c>
      <c r="G59" s="12">
        <v>4317543.6199999992</v>
      </c>
      <c r="H59" s="12">
        <v>27439921.740000002</v>
      </c>
      <c r="I59" s="12">
        <v>5118224.3600000003</v>
      </c>
      <c r="J59" s="12">
        <v>24344740.68</v>
      </c>
      <c r="K59" s="12">
        <v>9674502</v>
      </c>
      <c r="L59" s="12">
        <f t="shared" si="0"/>
        <v>79053490.400000006</v>
      </c>
      <c r="Q59" s="31"/>
    </row>
    <row r="60" spans="2:17" ht="15">
      <c r="B60" s="34">
        <v>5336</v>
      </c>
      <c r="C60" s="2" t="s">
        <v>84</v>
      </c>
      <c r="D60" s="12">
        <v>0</v>
      </c>
      <c r="E60" s="12">
        <v>650000</v>
      </c>
      <c r="F60" s="12">
        <v>2873924</v>
      </c>
      <c r="G60" s="12">
        <v>9437313</v>
      </c>
      <c r="H60" s="12">
        <v>5321050</v>
      </c>
      <c r="I60" s="12">
        <v>31473920.5</v>
      </c>
      <c r="J60" s="12">
        <v>13190809.240000002</v>
      </c>
      <c r="K60" s="12">
        <v>12952202.41</v>
      </c>
      <c r="L60" s="12">
        <f t="shared" si="0"/>
        <v>75899219.150000006</v>
      </c>
      <c r="Q60" s="1"/>
    </row>
    <row r="61" spans="2:17" ht="15">
      <c r="B61" s="34">
        <v>5339</v>
      </c>
      <c r="C61" s="2" t="s">
        <v>85</v>
      </c>
      <c r="D61" s="12">
        <v>0</v>
      </c>
      <c r="E61" s="12">
        <v>0</v>
      </c>
      <c r="F61" s="12">
        <v>189796</v>
      </c>
      <c r="G61" s="12">
        <v>796500</v>
      </c>
      <c r="H61" s="12">
        <v>95328</v>
      </c>
      <c r="I61" s="12">
        <v>120487</v>
      </c>
      <c r="J61" s="12">
        <v>10800</v>
      </c>
      <c r="K61" s="12">
        <v>36795</v>
      </c>
      <c r="L61" s="12">
        <f t="shared" si="0"/>
        <v>1249706</v>
      </c>
      <c r="Q61" s="31"/>
    </row>
    <row r="62" spans="2:17" ht="15">
      <c r="B62" s="34">
        <v>5341</v>
      </c>
      <c r="C62" s="2" t="s">
        <v>139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136200</v>
      </c>
      <c r="J62" s="12">
        <v>842400</v>
      </c>
      <c r="K62" s="12">
        <v>853800</v>
      </c>
      <c r="L62" s="12">
        <f t="shared" si="0"/>
        <v>1832400</v>
      </c>
      <c r="Q62" s="31"/>
    </row>
    <row r="63" spans="2:17" ht="15">
      <c r="B63" s="34">
        <v>5361</v>
      </c>
      <c r="C63" s="2" t="s">
        <v>86</v>
      </c>
      <c r="D63" s="12">
        <v>0</v>
      </c>
      <c r="E63" s="12">
        <v>531.02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0"/>
        <v>531.02</v>
      </c>
      <c r="Q63" s="1"/>
    </row>
    <row r="64" spans="2:17" ht="15">
      <c r="B64" s="34">
        <v>5362</v>
      </c>
      <c r="C64" s="2" t="s">
        <v>87</v>
      </c>
      <c r="D64" s="12">
        <v>0</v>
      </c>
      <c r="E64" s="12">
        <v>4797.41</v>
      </c>
      <c r="F64" s="12">
        <v>0</v>
      </c>
      <c r="G64" s="12">
        <v>620</v>
      </c>
      <c r="H64" s="12">
        <v>0</v>
      </c>
      <c r="I64" s="12">
        <v>302598.34999999998</v>
      </c>
      <c r="J64" s="12">
        <v>33168.050000000047</v>
      </c>
      <c r="K64" s="12">
        <v>-15213.75</v>
      </c>
      <c r="L64" s="12">
        <f t="shared" si="0"/>
        <v>325970.06</v>
      </c>
      <c r="Q64" s="31"/>
    </row>
    <row r="65" spans="2:17" ht="15">
      <c r="B65" s="34">
        <v>5424</v>
      </c>
      <c r="C65" s="2" t="s">
        <v>120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5115</v>
      </c>
      <c r="J65" s="12">
        <v>7319</v>
      </c>
      <c r="K65" s="12">
        <v>4227</v>
      </c>
      <c r="L65" s="12">
        <f t="shared" si="0"/>
        <v>16661</v>
      </c>
      <c r="Q65" s="1"/>
    </row>
    <row r="66" spans="2:17" ht="15">
      <c r="B66" s="34">
        <v>5492</v>
      </c>
      <c r="C66" s="2" t="s">
        <v>34</v>
      </c>
      <c r="D66" s="12">
        <v>20000</v>
      </c>
      <c r="E66" s="12">
        <v>2418824.6800000002</v>
      </c>
      <c r="F66" s="12">
        <v>2585201.56</v>
      </c>
      <c r="G66" s="12">
        <v>1972536.9900000007</v>
      </c>
      <c r="H66" s="12">
        <v>1044085.5399999991</v>
      </c>
      <c r="I66" s="12">
        <v>743733.01</v>
      </c>
      <c r="J66" s="12">
        <v>144707.07999999996</v>
      </c>
      <c r="K66" s="12">
        <v>132256.09</v>
      </c>
      <c r="L66" s="12">
        <f t="shared" si="0"/>
        <v>9061344.9499999993</v>
      </c>
      <c r="Q66" s="1"/>
    </row>
    <row r="67" spans="2:17" ht="15">
      <c r="B67" s="34">
        <v>5493</v>
      </c>
      <c r="C67" s="2" t="s">
        <v>35</v>
      </c>
      <c r="D67" s="12">
        <v>0</v>
      </c>
      <c r="E67" s="12">
        <v>140900</v>
      </c>
      <c r="F67" s="12">
        <v>419250</v>
      </c>
      <c r="G67" s="12">
        <v>18214</v>
      </c>
      <c r="H67" s="12">
        <v>-3214</v>
      </c>
      <c r="I67" s="12">
        <v>11170</v>
      </c>
      <c r="J67" s="12">
        <v>0</v>
      </c>
      <c r="K67" s="12">
        <v>0</v>
      </c>
      <c r="L67" s="12">
        <f t="shared" si="0"/>
        <v>586320</v>
      </c>
      <c r="Q67" s="1"/>
    </row>
    <row r="68" spans="2:17" ht="15">
      <c r="B68" s="34">
        <v>5494</v>
      </c>
      <c r="C68" s="2" t="s">
        <v>36</v>
      </c>
      <c r="D68" s="12">
        <v>0</v>
      </c>
      <c r="E68" s="12">
        <v>2328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0"/>
        <v>2328</v>
      </c>
      <c r="Q68" s="31"/>
    </row>
    <row r="69" spans="2:17" ht="15">
      <c r="B69" s="34">
        <v>5499</v>
      </c>
      <c r="C69" s="2" t="s">
        <v>8</v>
      </c>
      <c r="D69" s="12">
        <v>26785</v>
      </c>
      <c r="E69" s="12">
        <v>524121</v>
      </c>
      <c r="F69" s="12">
        <v>476785</v>
      </c>
      <c r="G69" s="12">
        <v>666535.8600000001</v>
      </c>
      <c r="H69" s="12">
        <v>273681</v>
      </c>
      <c r="I69" s="12">
        <v>127396</v>
      </c>
      <c r="J69" s="12">
        <v>-5841</v>
      </c>
      <c r="K69" s="12">
        <v>94814</v>
      </c>
      <c r="L69" s="12">
        <f t="shared" si="1" ref="L69:L87">D69+E69+F69+G69+H69+I69+J69+K69</f>
        <v>2184276.8600000003</v>
      </c>
      <c r="Q69" s="1"/>
    </row>
    <row r="70" spans="2:17" ht="15">
      <c r="B70" s="34">
        <v>5511</v>
      </c>
      <c r="C70" s="2" t="s">
        <v>37</v>
      </c>
      <c r="D70" s="12">
        <v>50000</v>
      </c>
      <c r="E70" s="12">
        <v>962727</v>
      </c>
      <c r="F70" s="12">
        <v>50000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1"/>
        <v>1062727</v>
      </c>
      <c r="Q70" s="1"/>
    </row>
    <row r="71" spans="2:12" ht="15">
      <c r="B71" s="34">
        <v>5520</v>
      </c>
      <c r="C71" s="2" t="s">
        <v>10</v>
      </c>
      <c r="D71" s="12">
        <v>250000</v>
      </c>
      <c r="E71" s="12">
        <v>30372259.23</v>
      </c>
      <c r="F71" s="12">
        <v>6533283.9999999963</v>
      </c>
      <c r="G71" s="12">
        <v>6000</v>
      </c>
      <c r="H71" s="12">
        <v>280000</v>
      </c>
      <c r="I71" s="12">
        <v>178800</v>
      </c>
      <c r="J71" s="12">
        <v>150000</v>
      </c>
      <c r="K71" s="12">
        <v>0</v>
      </c>
      <c r="L71" s="12">
        <f t="shared" si="1"/>
        <v>37770343.229999997</v>
      </c>
    </row>
    <row r="72" spans="2:12" ht="15">
      <c r="B72" s="34">
        <v>5531</v>
      </c>
      <c r="C72" s="2" t="s">
        <v>21</v>
      </c>
      <c r="D72" s="12">
        <v>80000</v>
      </c>
      <c r="E72" s="12">
        <v>9149173.2400000002</v>
      </c>
      <c r="F72" s="12">
        <v>1120320.4700000007</v>
      </c>
      <c r="G72" s="12">
        <v>114818</v>
      </c>
      <c r="H72" s="12">
        <v>0</v>
      </c>
      <c r="I72" s="12">
        <v>623059.82999999996</v>
      </c>
      <c r="J72" s="12">
        <v>0</v>
      </c>
      <c r="K72" s="12">
        <v>0</v>
      </c>
      <c r="L72" s="12">
        <f t="shared" si="1"/>
        <v>11087371.540000001</v>
      </c>
    </row>
    <row r="73" spans="2:12" ht="15">
      <c r="B73" s="34">
        <v>5532</v>
      </c>
      <c r="C73" s="2" t="s">
        <v>11</v>
      </c>
      <c r="D73" s="12">
        <v>0</v>
      </c>
      <c r="E73" s="12">
        <v>25000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1"/>
        <v>25000</v>
      </c>
    </row>
    <row r="74" spans="2:12" ht="15">
      <c r="B74" s="34">
        <v>5660</v>
      </c>
      <c r="C74" s="2" t="s">
        <v>126</v>
      </c>
      <c r="D74" s="12">
        <v>0</v>
      </c>
      <c r="E74" s="12">
        <v>0</v>
      </c>
      <c r="F74" s="12">
        <v>0</v>
      </c>
      <c r="G74" s="12">
        <v>38000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1"/>
        <v>38000</v>
      </c>
    </row>
    <row r="75" spans="2:12" ht="15">
      <c r="B75" s="34">
        <v>5811</v>
      </c>
      <c r="C75" s="2" t="s">
        <v>121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-6518550</v>
      </c>
      <c r="J75" s="12">
        <v>-5077364</v>
      </c>
      <c r="K75" s="12">
        <v>790950</v>
      </c>
      <c r="L75" s="12">
        <f t="shared" si="1"/>
        <v>-10804964</v>
      </c>
    </row>
    <row r="76" spans="2:12" ht="15">
      <c r="B76" s="34">
        <v>5901</v>
      </c>
      <c r="C76" s="2" t="s">
        <v>38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1"/>
        <v>0</v>
      </c>
    </row>
    <row r="77" spans="2:12" ht="15">
      <c r="B77" s="34">
        <v>5903</v>
      </c>
      <c r="C77" s="2" t="s">
        <v>39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1"/>
        <v>0</v>
      </c>
    </row>
    <row r="78" spans="2:12" ht="15">
      <c r="B78" s="34">
        <v>5909</v>
      </c>
      <c r="C78" s="2" t="s">
        <v>88</v>
      </c>
      <c r="D78" s="12">
        <v>0</v>
      </c>
      <c r="E78" s="12">
        <v>6534</v>
      </c>
      <c r="F78" s="12">
        <v>0</v>
      </c>
      <c r="G78" s="12">
        <v>12000</v>
      </c>
      <c r="H78" s="12">
        <v>0</v>
      </c>
      <c r="I78" s="12">
        <v>12000</v>
      </c>
      <c r="J78" s="12">
        <v>10946</v>
      </c>
      <c r="K78" s="12">
        <v>0</v>
      </c>
      <c r="L78" s="12">
        <f t="shared" si="1"/>
        <v>41480</v>
      </c>
    </row>
    <row r="79" spans="2:12" ht="15">
      <c r="B79" s="34">
        <v>6121</v>
      </c>
      <c r="C79" s="2" t="s">
        <v>89</v>
      </c>
      <c r="D79" s="12">
        <v>0</v>
      </c>
      <c r="E79" s="12">
        <v>223109.95</v>
      </c>
      <c r="F79" s="12">
        <v>1150058.52</v>
      </c>
      <c r="G79" s="12">
        <v>2469829.67</v>
      </c>
      <c r="H79" s="12">
        <v>4634557.8099999987</v>
      </c>
      <c r="I79" s="12">
        <v>36722875.759999998</v>
      </c>
      <c r="J79" s="12">
        <v>15140961.560000002</v>
      </c>
      <c r="K79" s="12">
        <v>4804445.07</v>
      </c>
      <c r="L79" s="12">
        <f t="shared" si="1"/>
        <v>65145838.339999996</v>
      </c>
    </row>
    <row r="80" spans="2:12" ht="15">
      <c r="B80" s="34">
        <v>6122</v>
      </c>
      <c r="C80" s="2" t="s">
        <v>90</v>
      </c>
      <c r="D80" s="12">
        <v>0</v>
      </c>
      <c r="E80" s="12">
        <v>0</v>
      </c>
      <c r="F80" s="12">
        <v>266534</v>
      </c>
      <c r="G80" s="12">
        <v>49050</v>
      </c>
      <c r="H80" s="12">
        <v>205192</v>
      </c>
      <c r="I80" s="12">
        <v>81485.80</v>
      </c>
      <c r="J80" s="12">
        <v>1971685.07</v>
      </c>
      <c r="K80" s="12">
        <v>47649.80</v>
      </c>
      <c r="L80" s="12">
        <f t="shared" si="1"/>
        <v>2621596.67</v>
      </c>
    </row>
    <row r="81" spans="2:12" ht="15">
      <c r="B81" s="34">
        <v>6129</v>
      </c>
      <c r="C81" s="2" t="s">
        <v>91</v>
      </c>
      <c r="D81" s="12">
        <v>0</v>
      </c>
      <c r="E81" s="12">
        <v>0</v>
      </c>
      <c r="F81" s="12">
        <v>123396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1"/>
        <v>123396</v>
      </c>
    </row>
    <row r="82" spans="2:12" ht="15">
      <c r="B82" s="34">
        <v>6313</v>
      </c>
      <c r="C82" s="2" t="s">
        <v>135</v>
      </c>
      <c r="D82" s="12">
        <v>0</v>
      </c>
      <c r="E82" s="12">
        <v>0</v>
      </c>
      <c r="F82" s="12">
        <v>0</v>
      </c>
      <c r="G82" s="12">
        <v>0</v>
      </c>
      <c r="H82" s="12">
        <v>2000000</v>
      </c>
      <c r="I82" s="12">
        <v>0</v>
      </c>
      <c r="J82" s="12">
        <v>0</v>
      </c>
      <c r="K82" s="12">
        <v>0</v>
      </c>
      <c r="L82" s="12">
        <f t="shared" si="1"/>
        <v>2000000</v>
      </c>
    </row>
    <row r="83" spans="2:12" ht="15">
      <c r="B83" s="34">
        <v>6321</v>
      </c>
      <c r="C83" s="2" t="s">
        <v>152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700000</v>
      </c>
      <c r="L83" s="12">
        <f t="shared" si="1"/>
        <v>700000</v>
      </c>
    </row>
    <row r="84" spans="2:12" ht="15">
      <c r="B84" s="34">
        <v>6323</v>
      </c>
      <c r="C84" s="2" t="s">
        <v>149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150000</v>
      </c>
      <c r="K84" s="12">
        <v>0</v>
      </c>
      <c r="L84" s="12">
        <f t="shared" si="1"/>
        <v>150000</v>
      </c>
    </row>
    <row r="85" spans="2:12" ht="15">
      <c r="B85" s="34">
        <v>6351</v>
      </c>
      <c r="C85" s="2" t="s">
        <v>131</v>
      </c>
      <c r="D85" s="12">
        <v>0</v>
      </c>
      <c r="E85" s="12">
        <v>0</v>
      </c>
      <c r="F85" s="12">
        <v>0</v>
      </c>
      <c r="G85" s="12">
        <v>0</v>
      </c>
      <c r="H85" s="12">
        <v>10000000</v>
      </c>
      <c r="I85" s="12">
        <v>550000</v>
      </c>
      <c r="J85" s="12">
        <v>273000</v>
      </c>
      <c r="K85" s="12">
        <v>332853.59999999998</v>
      </c>
      <c r="L85" s="12">
        <f t="shared" si="1"/>
        <v>11155853.6</v>
      </c>
    </row>
    <row r="86" spans="2:12" ht="15">
      <c r="B86" s="34">
        <v>6356</v>
      </c>
      <c r="C86" s="2" t="s">
        <v>136</v>
      </c>
      <c r="D86" s="12">
        <v>0</v>
      </c>
      <c r="E86" s="12">
        <v>0</v>
      </c>
      <c r="F86" s="12">
        <v>0</v>
      </c>
      <c r="G86" s="12">
        <v>0</v>
      </c>
      <c r="H86" s="12">
        <v>90000</v>
      </c>
      <c r="I86" s="12">
        <v>0</v>
      </c>
      <c r="J86" s="12">
        <v>0</v>
      </c>
      <c r="K86" s="12">
        <v>599000</v>
      </c>
      <c r="L86" s="12">
        <f t="shared" si="1"/>
        <v>689000</v>
      </c>
    </row>
    <row r="87" spans="2:12" ht="15.75" thickBot="1">
      <c r="B87" s="35">
        <v>6371</v>
      </c>
      <c r="C87" s="17" t="s">
        <v>150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57000</v>
      </c>
      <c r="K87" s="18">
        <v>0</v>
      </c>
      <c r="L87" s="18">
        <f t="shared" si="1"/>
        <v>57000</v>
      </c>
    </row>
    <row r="88" spans="2:12" ht="15.75" thickBot="1">
      <c r="B88" s="56" t="s">
        <v>43</v>
      </c>
      <c r="C88" s="57"/>
      <c r="D88" s="19">
        <f>SUM(D4:D87)</f>
        <v>2274314.60</v>
      </c>
      <c r="E88" s="19">
        <f t="shared" si="2" ref="E88:L88">SUM(E4:E87)</f>
        <v>164420495.79999998</v>
      </c>
      <c r="F88" s="19">
        <f t="shared" si="2"/>
        <v>108801827.92999999</v>
      </c>
      <c r="G88" s="19">
        <f t="shared" si="2"/>
        <v>182060702.35000002</v>
      </c>
      <c r="H88" s="19">
        <f t="shared" si="2"/>
        <v>188556943.38</v>
      </c>
      <c r="I88" s="19">
        <f t="shared" si="2"/>
        <v>309410769.04000002</v>
      </c>
      <c r="J88" s="19">
        <f t="shared" si="2"/>
        <v>159345380.27000001</v>
      </c>
      <c r="K88" s="19">
        <f t="shared" si="2"/>
        <v>92228603.87999998</v>
      </c>
      <c r="L88" s="19">
        <f>SUM(L4:L87)</f>
        <v>1207099037.2499995</v>
      </c>
    </row>
  </sheetData>
  <mergeCells count="2">
    <mergeCell ref="B2:L2"/>
    <mergeCell ref="B88:C88"/>
  </mergeCells>
  <conditionalFormatting sqref="B4:B87 P4:P71">
    <cfRule type="duplicateValues" priority="1" dxfId="0">
      <formula>AND(COUNTIF($B$4:$B$87,B4)+COUNTIF($P$4:$P$71,B4)&gt;1,NOT(ISBLANK(B4)))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30"/>
  <sheetViews>
    <sheetView zoomScale="70" zoomScaleNormal="70" workbookViewId="0" topLeftCell="A1">
      <selection pane="topLeft" activeCell="F35" sqref="F35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1" width="20.5714285714286" customWidth="1"/>
    <col min="12" max="12" width="19.7142857142857" customWidth="1"/>
    <col min="13" max="13" width="10" bestFit="1" customWidth="1"/>
    <col min="14" max="14" width="18.5714285714286" bestFit="1" customWidth="1"/>
    <col min="15" max="15" width="4.28571428571429" customWidth="1"/>
    <col min="16" max="16" width="14" customWidth="1"/>
    <col min="17" max="17" width="13.5714285714286" bestFit="1" customWidth="1"/>
    <col min="18" max="18" width="14.2857142857143" bestFit="1" customWidth="1"/>
  </cols>
  <sheetData>
    <row r="1" ht="12.75" customHeight="1" thickBot="1"/>
    <row r="2" spans="2:12" ht="16.5" thickBot="1">
      <c r="B2" s="50" t="s">
        <v>93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9" t="s">
        <v>43</v>
      </c>
    </row>
    <row r="4" spans="2:18" ht="15">
      <c r="B4" s="5">
        <v>501</v>
      </c>
      <c r="C4" s="5" t="s">
        <v>45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f>D4+E4+F4+G4+H4+I4+J4+K4</f>
        <v>4654669</v>
      </c>
      <c r="N4" s="1"/>
      <c r="P4" s="1"/>
      <c r="Q4" s="31"/>
      <c r="R4" s="1"/>
    </row>
    <row r="5" spans="2:18" ht="15">
      <c r="B5" s="2">
        <v>502</v>
      </c>
      <c r="C5" s="2" t="s">
        <v>46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f t="shared" si="0" ref="L5:L22">D5+E5+F5+G5+H5+I5+J5+K5</f>
        <v>6388975</v>
      </c>
      <c r="N5" s="1"/>
      <c r="P5" s="1"/>
      <c r="Q5" s="31"/>
      <c r="R5" s="1"/>
    </row>
    <row r="6" spans="2:18" ht="15">
      <c r="B6" s="2">
        <v>503</v>
      </c>
      <c r="C6" s="12" t="s">
        <v>47</v>
      </c>
      <c r="D6" s="12">
        <v>0</v>
      </c>
      <c r="E6" s="12">
        <v>0</v>
      </c>
      <c r="F6" s="12">
        <v>559770.46</v>
      </c>
      <c r="G6" s="12">
        <v>248804</v>
      </c>
      <c r="H6" s="12">
        <v>1712756.60</v>
      </c>
      <c r="I6" s="12">
        <v>506912.35</v>
      </c>
      <c r="J6" s="12">
        <v>255844.59999999998</v>
      </c>
      <c r="K6" s="12">
        <v>116338.76</v>
      </c>
      <c r="L6" s="12">
        <f t="shared" si="0"/>
        <v>3400426.77</v>
      </c>
      <c r="N6" s="1"/>
      <c r="P6" s="1"/>
      <c r="Q6" s="31"/>
      <c r="R6" s="1"/>
    </row>
    <row r="7" spans="2:18" ht="15">
      <c r="B7" s="2">
        <v>512</v>
      </c>
      <c r="C7" s="12" t="s">
        <v>48</v>
      </c>
      <c r="D7" s="12">
        <v>0</v>
      </c>
      <c r="E7" s="12">
        <v>0</v>
      </c>
      <c r="F7" s="12">
        <v>0</v>
      </c>
      <c r="G7" s="12">
        <v>12566</v>
      </c>
      <c r="H7" s="12">
        <v>0</v>
      </c>
      <c r="I7" s="12">
        <v>0</v>
      </c>
      <c r="J7" s="12">
        <v>0</v>
      </c>
      <c r="K7" s="12">
        <v>0</v>
      </c>
      <c r="L7" s="12">
        <f t="shared" si="0"/>
        <v>12566</v>
      </c>
      <c r="N7" s="1"/>
      <c r="P7" s="1"/>
      <c r="Q7" s="31"/>
      <c r="R7" s="1"/>
    </row>
    <row r="8" spans="2:18" ht="15">
      <c r="B8" s="2">
        <v>513</v>
      </c>
      <c r="C8" s="12" t="s">
        <v>1</v>
      </c>
      <c r="D8" s="12">
        <v>660</v>
      </c>
      <c r="E8" s="12">
        <v>6949904.6699999999</v>
      </c>
      <c r="F8" s="12">
        <v>4265782.6500000004</v>
      </c>
      <c r="G8" s="12">
        <v>3289659.6999999993</v>
      </c>
      <c r="H8" s="12">
        <v>1312797.2400000002</v>
      </c>
      <c r="I8" s="12">
        <v>1400069.87</v>
      </c>
      <c r="J8" s="12">
        <v>496635</v>
      </c>
      <c r="K8" s="12">
        <v>294066.96999999997</v>
      </c>
      <c r="L8" s="12">
        <f t="shared" si="0"/>
        <v>18009576.099999998</v>
      </c>
      <c r="N8" s="1"/>
      <c r="O8" s="1"/>
      <c r="P8" s="1"/>
      <c r="Q8" s="31"/>
      <c r="R8" s="1"/>
    </row>
    <row r="9" spans="2:18" ht="15">
      <c r="B9" s="2">
        <v>515</v>
      </c>
      <c r="C9" s="12" t="s">
        <v>2</v>
      </c>
      <c r="D9" s="12">
        <v>0</v>
      </c>
      <c r="E9" s="12">
        <v>25199.30</v>
      </c>
      <c r="F9" s="12">
        <v>1301244.70</v>
      </c>
      <c r="G9" s="12">
        <v>1089670.1200000003</v>
      </c>
      <c r="H9" s="12">
        <v>2055224.49</v>
      </c>
      <c r="I9" s="12">
        <v>1260676.33</v>
      </c>
      <c r="J9" s="12">
        <v>1884832.4299999997</v>
      </c>
      <c r="K9" s="12">
        <v>581968.42000000004</v>
      </c>
      <c r="L9" s="12">
        <f t="shared" si="0"/>
        <v>8198815.79</v>
      </c>
      <c r="N9" s="1"/>
      <c r="P9" s="1"/>
      <c r="Q9" s="31"/>
      <c r="R9" s="1"/>
    </row>
    <row r="10" spans="2:18" ht="15">
      <c r="B10" s="2">
        <v>516</v>
      </c>
      <c r="C10" s="12" t="s">
        <v>3</v>
      </c>
      <c r="D10" s="12">
        <v>0</v>
      </c>
      <c r="E10" s="12">
        <v>9715864.4199999999</v>
      </c>
      <c r="F10" s="12">
        <v>31855725.289999999</v>
      </c>
      <c r="G10" s="12">
        <v>207511292.58000001</v>
      </c>
      <c r="H10" s="12">
        <v>322461502.38</v>
      </c>
      <c r="I10" s="12">
        <v>449627215.69999999</v>
      </c>
      <c r="J10" s="12">
        <v>122002645.56999999</v>
      </c>
      <c r="K10" s="12">
        <v>31306329.109999999</v>
      </c>
      <c r="L10" s="12">
        <f t="shared" si="0"/>
        <v>1174480575.05</v>
      </c>
      <c r="N10" s="1"/>
      <c r="P10" s="1"/>
      <c r="Q10" s="31"/>
      <c r="R10" s="1"/>
    </row>
    <row r="11" spans="2:18" ht="15">
      <c r="B11" s="26">
        <v>517</v>
      </c>
      <c r="C11" s="12" t="s">
        <v>4</v>
      </c>
      <c r="D11" s="12">
        <v>0</v>
      </c>
      <c r="E11" s="12">
        <v>239763.59</v>
      </c>
      <c r="F11" s="12">
        <v>293232.90000000002</v>
      </c>
      <c r="G11" s="12">
        <v>341314.26</v>
      </c>
      <c r="H11" s="12">
        <v>509610.04999999993</v>
      </c>
      <c r="I11" s="12">
        <v>1521289.22</v>
      </c>
      <c r="J11" s="12">
        <v>1143141.6100000001</v>
      </c>
      <c r="K11" s="12">
        <v>740645.04</v>
      </c>
      <c r="L11" s="12">
        <f t="shared" si="0"/>
        <v>4788996.67</v>
      </c>
      <c r="N11" s="1"/>
      <c r="P11" s="1"/>
      <c r="Q11" s="31"/>
      <c r="R11" s="1"/>
    </row>
    <row r="12" spans="2:18" ht="15">
      <c r="B12" s="2">
        <v>519</v>
      </c>
      <c r="C12" s="2" t="s">
        <v>5</v>
      </c>
      <c r="D12" s="12">
        <v>103827</v>
      </c>
      <c r="E12" s="12">
        <v>3590781.93</v>
      </c>
      <c r="F12" s="12">
        <v>13652054.170000002</v>
      </c>
      <c r="G12" s="12">
        <v>11270659.899999999</v>
      </c>
      <c r="H12" s="12">
        <v>5537460.8599999994</v>
      </c>
      <c r="I12" s="12">
        <v>4157531.66</v>
      </c>
      <c r="J12" s="12">
        <v>281401.08999999985</v>
      </c>
      <c r="K12" s="12">
        <v>340153.09</v>
      </c>
      <c r="L12" s="12">
        <f t="shared" si="0"/>
        <v>38933869.700000003</v>
      </c>
      <c r="N12" s="1"/>
      <c r="P12" s="1"/>
      <c r="Q12" s="31"/>
      <c r="R12" s="1"/>
    </row>
    <row r="13" spans="2:18" ht="15">
      <c r="B13" s="2">
        <v>521</v>
      </c>
      <c r="C13" s="12" t="s">
        <v>50</v>
      </c>
      <c r="D13" s="12">
        <v>0</v>
      </c>
      <c r="E13" s="12">
        <v>0</v>
      </c>
      <c r="F13" s="12">
        <v>3418174</v>
      </c>
      <c r="G13" s="12">
        <v>6730000</v>
      </c>
      <c r="H13" s="12">
        <v>0</v>
      </c>
      <c r="I13" s="12">
        <v>245000</v>
      </c>
      <c r="J13" s="12">
        <v>45000</v>
      </c>
      <c r="K13" s="12">
        <v>45000</v>
      </c>
      <c r="L13" s="12">
        <f t="shared" si="0"/>
        <v>10483174</v>
      </c>
      <c r="N13" s="1"/>
      <c r="P13" s="1"/>
      <c r="Q13" s="31"/>
      <c r="R13" s="1"/>
    </row>
    <row r="14" spans="2:18" ht="15">
      <c r="B14" s="2">
        <v>522</v>
      </c>
      <c r="C14" s="2" t="s">
        <v>6</v>
      </c>
      <c r="D14" s="12">
        <v>0</v>
      </c>
      <c r="E14" s="12">
        <v>12000000</v>
      </c>
      <c r="F14" s="12">
        <v>1000000</v>
      </c>
      <c r="G14" s="12">
        <v>710619</v>
      </c>
      <c r="H14" s="12">
        <v>200000</v>
      </c>
      <c r="I14" s="12">
        <v>8443550</v>
      </c>
      <c r="J14" s="12">
        <v>55650</v>
      </c>
      <c r="K14" s="12">
        <v>4629600</v>
      </c>
      <c r="L14" s="12">
        <f t="shared" si="0"/>
        <v>27039419</v>
      </c>
      <c r="N14" s="1"/>
      <c r="P14" s="1"/>
      <c r="Q14" s="31"/>
      <c r="R14" s="1"/>
    </row>
    <row r="15" spans="2:18" ht="15">
      <c r="B15" s="2">
        <v>532</v>
      </c>
      <c r="C15" s="12" t="s">
        <v>7</v>
      </c>
      <c r="D15" s="12">
        <v>0</v>
      </c>
      <c r="E15" s="12">
        <v>0</v>
      </c>
      <c r="F15" s="12">
        <v>0</v>
      </c>
      <c r="G15" s="12">
        <v>26473320.5</v>
      </c>
      <c r="H15" s="12">
        <v>39190196</v>
      </c>
      <c r="I15" s="12">
        <v>32462197.969999999</v>
      </c>
      <c r="J15" s="12">
        <v>4546790</v>
      </c>
      <c r="K15" s="12">
        <v>46618</v>
      </c>
      <c r="L15" s="12">
        <f t="shared" si="0"/>
        <v>102719122.47</v>
      </c>
      <c r="M15" s="1"/>
      <c r="N15" s="1"/>
      <c r="P15" s="1"/>
      <c r="Q15" s="31"/>
      <c r="R15" s="1"/>
    </row>
    <row r="16" spans="2:18" ht="15">
      <c r="B16" s="2">
        <v>533</v>
      </c>
      <c r="C16" s="12" t="s">
        <v>51</v>
      </c>
      <c r="D16" s="12">
        <v>0</v>
      </c>
      <c r="E16" s="12">
        <v>3000000</v>
      </c>
      <c r="F16" s="12">
        <v>10682146</v>
      </c>
      <c r="G16" s="12">
        <v>16382293.34</v>
      </c>
      <c r="H16" s="12">
        <v>20954364.550000001</v>
      </c>
      <c r="I16" s="12">
        <v>42051435.409999996</v>
      </c>
      <c r="J16" s="12">
        <v>23592008.620000005</v>
      </c>
      <c r="K16" s="12">
        <v>36210103</v>
      </c>
      <c r="L16" s="12">
        <f t="shared" si="0"/>
        <v>152872350.92000002</v>
      </c>
      <c r="N16" s="1"/>
      <c r="P16" s="1"/>
      <c r="Q16" s="31"/>
      <c r="R16" s="1"/>
    </row>
    <row r="17" spans="2:17" ht="15">
      <c r="B17" s="2">
        <v>542</v>
      </c>
      <c r="C17" s="12" t="s">
        <v>123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1048</v>
      </c>
      <c r="J17" s="12">
        <v>0</v>
      </c>
      <c r="K17" s="12">
        <v>1037</v>
      </c>
      <c r="L17" s="12">
        <f t="shared" si="0"/>
        <v>2085</v>
      </c>
      <c r="N17" s="1"/>
      <c r="P17" s="1"/>
      <c r="Q17" s="31"/>
    </row>
    <row r="18" spans="2:18" ht="15">
      <c r="B18" s="2">
        <v>549</v>
      </c>
      <c r="C18" s="2" t="s">
        <v>8</v>
      </c>
      <c r="D18" s="12">
        <v>0</v>
      </c>
      <c r="E18" s="12">
        <v>0</v>
      </c>
      <c r="F18" s="12">
        <v>0</v>
      </c>
      <c r="G18" s="12">
        <v>0</v>
      </c>
      <c r="H18" s="12">
        <v>5000</v>
      </c>
      <c r="I18" s="12">
        <v>10000</v>
      </c>
      <c r="J18" s="12">
        <v>0</v>
      </c>
      <c r="K18" s="12">
        <v>0</v>
      </c>
      <c r="L18" s="12">
        <f t="shared" si="0"/>
        <v>15000</v>
      </c>
      <c r="N18" s="1"/>
      <c r="P18" s="1"/>
      <c r="Q18" s="31"/>
      <c r="R18" s="1"/>
    </row>
    <row r="19" spans="2:18" ht="15">
      <c r="B19" s="2">
        <v>552</v>
      </c>
      <c r="C19" s="2" t="s">
        <v>10</v>
      </c>
      <c r="D19" s="12">
        <v>0</v>
      </c>
      <c r="E19" s="12">
        <v>13000000</v>
      </c>
      <c r="F19" s="12">
        <v>6000000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19000000</v>
      </c>
      <c r="N19" s="1"/>
      <c r="P19" s="1"/>
      <c r="Q19" s="31"/>
      <c r="R19" s="1"/>
    </row>
    <row r="20" spans="2:18" ht="15">
      <c r="B20" s="2">
        <v>553</v>
      </c>
      <c r="C20" s="2" t="s">
        <v>11</v>
      </c>
      <c r="D20" s="12">
        <v>0</v>
      </c>
      <c r="E20" s="12">
        <v>24999999.93</v>
      </c>
      <c r="F20" s="12">
        <v>0</v>
      </c>
      <c r="G20" s="12">
        <v>0</v>
      </c>
      <c r="H20" s="12">
        <v>448198.69999999925</v>
      </c>
      <c r="I20" s="12">
        <v>0</v>
      </c>
      <c r="J20" s="12">
        <v>0</v>
      </c>
      <c r="K20" s="12">
        <v>0</v>
      </c>
      <c r="L20" s="12">
        <f t="shared" si="0"/>
        <v>25448198.629999999</v>
      </c>
      <c r="N20" s="1"/>
      <c r="P20" s="1"/>
      <c r="Q20" s="31"/>
      <c r="R20" s="1"/>
    </row>
    <row r="21" spans="2:17" ht="15">
      <c r="B21" s="2">
        <v>581</v>
      </c>
      <c r="C21" s="2" t="s">
        <v>124</v>
      </c>
      <c r="D21" s="12">
        <v>0</v>
      </c>
      <c r="E21" s="12">
        <v>0</v>
      </c>
      <c r="F21" s="12">
        <v>0</v>
      </c>
      <c r="G21" s="12">
        <v>12728266.189999999</v>
      </c>
      <c r="H21" s="12">
        <v>0</v>
      </c>
      <c r="I21" s="12">
        <v>176709932.93000001</v>
      </c>
      <c r="J21" s="12">
        <v>325493298.27999997</v>
      </c>
      <c r="K21" s="12">
        <v>306345582.57999998</v>
      </c>
      <c r="L21" s="12">
        <f t="shared" si="0"/>
        <v>821277079.98000002</v>
      </c>
      <c r="N21" s="1"/>
      <c r="P21" s="1"/>
      <c r="Q21" s="31"/>
    </row>
    <row r="22" spans="2:17" ht="15">
      <c r="B22" s="2">
        <v>612</v>
      </c>
      <c r="C22" s="2" t="s">
        <v>53</v>
      </c>
      <c r="D22" s="12">
        <v>0</v>
      </c>
      <c r="E22" s="12">
        <v>0</v>
      </c>
      <c r="F22" s="12">
        <v>551315.10</v>
      </c>
      <c r="G22" s="12">
        <v>313707.40000000002</v>
      </c>
      <c r="H22" s="12">
        <v>206910</v>
      </c>
      <c r="I22" s="12">
        <v>0</v>
      </c>
      <c r="J22" s="12">
        <v>0</v>
      </c>
      <c r="K22" s="12">
        <v>0</v>
      </c>
      <c r="L22" s="12">
        <f t="shared" si="0"/>
        <v>1071932.50</v>
      </c>
      <c r="N22" s="1"/>
      <c r="P22" s="1"/>
      <c r="Q22" s="31"/>
    </row>
    <row r="23" spans="2:17" ht="15.75" thickBot="1">
      <c r="B23" s="17">
        <v>635</v>
      </c>
      <c r="C23" s="17" t="s">
        <v>127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173800</v>
      </c>
      <c r="L23" s="18">
        <f>D23+E23+F23+G23+H23+I23+J23+K23</f>
        <v>173800</v>
      </c>
      <c r="N23" s="1"/>
      <c r="P23" s="1"/>
      <c r="Q23" s="31"/>
    </row>
    <row r="24" spans="2:17" ht="15.75" thickBot="1">
      <c r="B24" s="58" t="s">
        <v>43</v>
      </c>
      <c r="C24" s="58"/>
      <c r="D24" s="19">
        <f>SUM(D4:D23)</f>
        <v>104487</v>
      </c>
      <c r="E24" s="19">
        <f>SUM(E4:E23)</f>
        <v>73521513.840000004</v>
      </c>
      <c r="F24" s="19">
        <f>SUM(F4:F23)</f>
        <v>75303167.269999996</v>
      </c>
      <c r="G24" s="19">
        <f>SUM(G4:G23)</f>
        <v>287988688.98999995</v>
      </c>
      <c r="H24" s="19">
        <f>SUM(H4:H23)</f>
        <v>400085654.87</v>
      </c>
      <c r="I24" s="19">
        <f>SUM(I4:I23)</f>
        <v>720067848.44000006</v>
      </c>
      <c r="J24" s="19">
        <f>SUM(J4:J23)</f>
        <v>480710130.19999999</v>
      </c>
      <c r="K24" s="19">
        <f>SUM(K4:K23)</f>
        <v>381189141.96999997</v>
      </c>
      <c r="L24" s="19">
        <f>SUM(L4:L23)</f>
        <v>2418970632.5800004</v>
      </c>
      <c r="Q24" s="31"/>
    </row>
    <row r="25" ht="15">
      <c r="Q25" s="31"/>
    </row>
    <row r="26" spans="9:17" ht="15">
      <c r="I26" s="1"/>
      <c r="J26" s="1"/>
      <c r="K26" s="1"/>
      <c r="Q26" s="31"/>
    </row>
    <row r="27" spans="12:17" ht="15">
      <c r="L27" s="1"/>
      <c r="Q27" s="31"/>
    </row>
    <row r="28" spans="12:17" ht="15">
      <c r="L28" s="1"/>
      <c r="Q28" s="31"/>
    </row>
    <row r="29" ht="15">
      <c r="Q29" s="31"/>
    </row>
    <row r="30" ht="15">
      <c r="Q30" s="31"/>
    </row>
  </sheetData>
  <mergeCells count="2">
    <mergeCell ref="B2:L2"/>
    <mergeCell ref="B24:C24"/>
  </mergeCells>
  <conditionalFormatting sqref="B4:B23 Q4:Q20">
    <cfRule type="duplicateValues" priority="24" dxfId="0">
      <formula>AND(COUNTIF($B$4:$B$23,B4)+COUNTIF($Q$4:$Q$20,B4)&gt;1,NOT(ISBLANK(B4)))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57"/>
  <sheetViews>
    <sheetView zoomScale="85" zoomScaleNormal="85" workbookViewId="0" topLeftCell="A1">
      <selection pane="topLeft" activeCell="O45" sqref="O45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1" width="20.5714285714286" customWidth="1"/>
    <col min="12" max="12" width="19.7142857142857" customWidth="1"/>
    <col min="13" max="13" width="5" customWidth="1"/>
    <col min="14" max="14" width="18.5714285714286" bestFit="1" customWidth="1"/>
    <col min="16" max="16" width="13.5714285714286" bestFit="1" customWidth="1"/>
    <col min="17" max="17" width="13.8571428571429" bestFit="1" customWidth="1"/>
  </cols>
  <sheetData>
    <row r="1" ht="12.75" customHeight="1" thickBot="1"/>
    <row r="2" spans="2:12" ht="16.5" thickBot="1">
      <c r="B2" s="50" t="s">
        <v>92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6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4" t="s">
        <v>43</v>
      </c>
      <c r="P3" s="1"/>
    </row>
    <row r="4" spans="2:17" ht="15">
      <c r="B4" s="27">
        <v>5011</v>
      </c>
      <c r="C4" s="15" t="s">
        <v>54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f>D4+E4+F4+G4+H4+I4+J4+K4</f>
        <v>4654669</v>
      </c>
      <c r="M4" s="1"/>
      <c r="N4" s="1"/>
      <c r="O4" s="31"/>
      <c r="P4" s="31"/>
      <c r="Q4" s="1"/>
    </row>
    <row r="5" spans="2:17" ht="15">
      <c r="B5" s="28">
        <v>5021</v>
      </c>
      <c r="C5" s="12" t="s">
        <v>56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f t="shared" si="0" ref="L5:L54">D5+E5+F5+G5+H5+I5+J5+K5</f>
        <v>6388975</v>
      </c>
      <c r="M5" s="1"/>
      <c r="N5" s="1"/>
      <c r="O5" s="31"/>
      <c r="P5" s="31"/>
      <c r="Q5" s="1"/>
    </row>
    <row r="6" spans="2:17" ht="15">
      <c r="B6" s="28">
        <v>5031</v>
      </c>
      <c r="C6" s="12" t="s">
        <v>57</v>
      </c>
      <c r="D6" s="12">
        <v>0</v>
      </c>
      <c r="E6" s="12">
        <v>0</v>
      </c>
      <c r="F6" s="12">
        <v>405679.65</v>
      </c>
      <c r="G6" s="12">
        <v>181629</v>
      </c>
      <c r="H6" s="12">
        <v>1252407.6000000001</v>
      </c>
      <c r="I6" s="12">
        <v>366017.62</v>
      </c>
      <c r="J6" s="12">
        <v>188097.59999999998</v>
      </c>
      <c r="K6" s="12">
        <v>82001.20</v>
      </c>
      <c r="L6" s="12">
        <f t="shared" si="0"/>
        <v>2475832.6700000004</v>
      </c>
      <c r="M6" s="1"/>
      <c r="N6" s="1"/>
      <c r="O6" s="31"/>
      <c r="P6" s="31"/>
      <c r="Q6" s="1"/>
    </row>
    <row r="7" spans="2:17" ht="15">
      <c r="B7" s="28">
        <v>5032</v>
      </c>
      <c r="C7" s="12" t="s">
        <v>58</v>
      </c>
      <c r="D7" s="12">
        <v>0</v>
      </c>
      <c r="E7" s="12">
        <v>0</v>
      </c>
      <c r="F7" s="12">
        <v>147221</v>
      </c>
      <c r="G7" s="12">
        <v>66789</v>
      </c>
      <c r="H7" s="12">
        <v>454497</v>
      </c>
      <c r="I7" s="12">
        <v>132822</v>
      </c>
      <c r="J7" s="12">
        <v>67872</v>
      </c>
      <c r="K7" s="12">
        <v>29758</v>
      </c>
      <c r="L7" s="12">
        <f t="shared" si="0"/>
        <v>898959</v>
      </c>
      <c r="M7" s="1"/>
      <c r="N7" s="1"/>
      <c r="O7" s="31"/>
      <c r="P7" s="31"/>
      <c r="Q7" s="1"/>
    </row>
    <row r="8" spans="2:17" ht="15">
      <c r="B8" s="28">
        <v>5038</v>
      </c>
      <c r="C8" s="12" t="s">
        <v>59</v>
      </c>
      <c r="D8" s="12">
        <v>0</v>
      </c>
      <c r="E8" s="12">
        <v>0</v>
      </c>
      <c r="F8" s="12">
        <v>6869.81</v>
      </c>
      <c r="G8" s="12">
        <v>386</v>
      </c>
      <c r="H8" s="12">
        <v>5851.9999999999991</v>
      </c>
      <c r="I8" s="12">
        <v>8072.73</v>
      </c>
      <c r="J8" s="12">
        <v>-125</v>
      </c>
      <c r="K8" s="12">
        <v>4579.5600000000004</v>
      </c>
      <c r="L8" s="12">
        <f t="shared" si="0"/>
        <v>25635.100000000002</v>
      </c>
      <c r="M8" s="1"/>
      <c r="N8" s="1"/>
      <c r="O8" s="31"/>
      <c r="P8" s="31"/>
      <c r="Q8" s="1"/>
    </row>
    <row r="9" spans="2:17" ht="15">
      <c r="B9" s="28">
        <v>5123</v>
      </c>
      <c r="C9" s="12" t="s">
        <v>61</v>
      </c>
      <c r="D9" s="12">
        <v>0</v>
      </c>
      <c r="E9" s="12">
        <v>0</v>
      </c>
      <c r="F9" s="12">
        <v>0</v>
      </c>
      <c r="G9" s="12">
        <v>12566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12566</v>
      </c>
      <c r="M9" s="1"/>
      <c r="N9" s="1"/>
      <c r="O9" s="31"/>
      <c r="P9" s="31"/>
      <c r="Q9" s="1"/>
    </row>
    <row r="10" spans="2:16" ht="15">
      <c r="B10" s="28">
        <v>5131</v>
      </c>
      <c r="C10" s="12" t="s">
        <v>22</v>
      </c>
      <c r="D10" s="12">
        <v>0</v>
      </c>
      <c r="E10" s="12">
        <v>370438.63</v>
      </c>
      <c r="F10" s="12">
        <v>937043.71000000008</v>
      </c>
      <c r="G10" s="12">
        <v>923284.2699999999</v>
      </c>
      <c r="H10" s="12">
        <v>407536.40</v>
      </c>
      <c r="I10" s="12">
        <v>522046.78</v>
      </c>
      <c r="J10" s="12">
        <v>207691.28999999992</v>
      </c>
      <c r="K10" s="12">
        <v>69954.70</v>
      </c>
      <c r="L10" s="12">
        <f t="shared" si="0"/>
        <v>3437995.7800000003</v>
      </c>
      <c r="M10" s="1"/>
      <c r="N10" s="1"/>
      <c r="O10" s="31"/>
      <c r="P10" s="31"/>
    </row>
    <row r="11" spans="2:17" ht="15">
      <c r="B11" s="28">
        <v>5132</v>
      </c>
      <c r="C11" s="12" t="s">
        <v>62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"/>
      <c r="N11" s="1"/>
      <c r="O11" s="31"/>
      <c r="P11" s="31"/>
      <c r="Q11" s="1"/>
    </row>
    <row r="12" spans="2:17" ht="15">
      <c r="B12" s="28">
        <v>5133</v>
      </c>
      <c r="C12" s="12" t="s">
        <v>23</v>
      </c>
      <c r="D12" s="12">
        <v>0</v>
      </c>
      <c r="E12" s="12">
        <v>7830</v>
      </c>
      <c r="F12" s="12">
        <v>48375</v>
      </c>
      <c r="G12" s="12">
        <v>128285.04999999999</v>
      </c>
      <c r="H12" s="12">
        <v>0</v>
      </c>
      <c r="I12" s="12">
        <v>138972.18</v>
      </c>
      <c r="J12" s="12">
        <v>0</v>
      </c>
      <c r="K12" s="12">
        <v>0</v>
      </c>
      <c r="L12" s="12">
        <f t="shared" si="0"/>
        <v>323462.23</v>
      </c>
      <c r="M12" s="1"/>
      <c r="N12" s="1"/>
      <c r="O12" s="31"/>
      <c r="P12" s="31"/>
      <c r="Q12" s="1"/>
    </row>
    <row r="13" spans="2:17" ht="15">
      <c r="B13" s="28">
        <v>5134</v>
      </c>
      <c r="C13" s="12" t="s">
        <v>24</v>
      </c>
      <c r="D13" s="12">
        <v>0</v>
      </c>
      <c r="E13" s="12">
        <v>0</v>
      </c>
      <c r="F13" s="12">
        <v>0</v>
      </c>
      <c r="G13" s="12">
        <v>23353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23353</v>
      </c>
      <c r="M13" s="1"/>
      <c r="N13" s="1"/>
      <c r="O13" s="31"/>
      <c r="P13" s="31"/>
      <c r="Q13" s="1"/>
    </row>
    <row r="14" spans="2:17" ht="15">
      <c r="B14" s="28">
        <v>5137</v>
      </c>
      <c r="C14" s="12" t="s">
        <v>25</v>
      </c>
      <c r="D14" s="12">
        <v>0</v>
      </c>
      <c r="E14" s="12">
        <v>190223.21</v>
      </c>
      <c r="F14" s="12">
        <v>1725969.25</v>
      </c>
      <c r="G14" s="12">
        <v>1130664.21</v>
      </c>
      <c r="H14" s="12">
        <v>315281.64999999991</v>
      </c>
      <c r="I14" s="12">
        <v>198356.74</v>
      </c>
      <c r="J14" s="12">
        <v>132510.83000000002</v>
      </c>
      <c r="K14" s="12">
        <v>5950</v>
      </c>
      <c r="L14" s="12">
        <f t="shared" si="0"/>
        <v>3698955.8899999997</v>
      </c>
      <c r="M14" s="1"/>
      <c r="N14" s="1"/>
      <c r="O14" s="31"/>
      <c r="P14" s="31"/>
      <c r="Q14" s="1"/>
    </row>
    <row r="15" spans="2:17" ht="15">
      <c r="B15" s="28">
        <v>5139</v>
      </c>
      <c r="C15" s="12" t="s">
        <v>14</v>
      </c>
      <c r="D15" s="12">
        <v>660</v>
      </c>
      <c r="E15" s="12">
        <v>6381412.8300000001</v>
      </c>
      <c r="F15" s="12">
        <v>1554394.6899999995</v>
      </c>
      <c r="G15" s="12">
        <v>1084073.17</v>
      </c>
      <c r="H15" s="12">
        <v>589979.19000000134</v>
      </c>
      <c r="I15" s="12">
        <v>540694.17000000004</v>
      </c>
      <c r="J15" s="12">
        <v>156432.88</v>
      </c>
      <c r="K15" s="12">
        <v>218162.27</v>
      </c>
      <c r="L15" s="12">
        <f t="shared" si="0"/>
        <v>10525809.200000001</v>
      </c>
      <c r="M15" s="1"/>
      <c r="N15" s="1"/>
      <c r="O15" s="31"/>
      <c r="P15" s="31"/>
      <c r="Q15" s="1"/>
    </row>
    <row r="16" spans="2:17" ht="15">
      <c r="B16" s="28">
        <v>5151</v>
      </c>
      <c r="C16" s="12" t="s">
        <v>65</v>
      </c>
      <c r="D16" s="12">
        <v>0</v>
      </c>
      <c r="E16" s="12">
        <v>0</v>
      </c>
      <c r="F16" s="12">
        <v>28854.60</v>
      </c>
      <c r="G16" s="12">
        <v>52402.38</v>
      </c>
      <c r="H16" s="12">
        <v>125160.75999999998</v>
      </c>
      <c r="I16" s="12">
        <v>215732.78</v>
      </c>
      <c r="J16" s="12">
        <v>92217.47</v>
      </c>
      <c r="K16" s="12">
        <v>92504.79</v>
      </c>
      <c r="L16" s="12">
        <f t="shared" si="0"/>
        <v>606872.78</v>
      </c>
      <c r="M16" s="1"/>
      <c r="N16" s="1"/>
      <c r="O16" s="31"/>
      <c r="P16" s="31"/>
      <c r="Q16" s="1"/>
    </row>
    <row r="17" spans="2:17" ht="15">
      <c r="B17" s="28">
        <v>5152</v>
      </c>
      <c r="C17" s="12" t="s">
        <v>66</v>
      </c>
      <c r="D17" s="12">
        <v>0</v>
      </c>
      <c r="E17" s="12">
        <v>0</v>
      </c>
      <c r="F17" s="12">
        <v>743456.66</v>
      </c>
      <c r="G17" s="12">
        <v>525016.66</v>
      </c>
      <c r="H17" s="12">
        <v>190773.01</v>
      </c>
      <c r="I17" s="12">
        <v>238615.19</v>
      </c>
      <c r="J17" s="12">
        <v>161129.41999999998</v>
      </c>
      <c r="K17" s="12">
        <v>137227.68</v>
      </c>
      <c r="L17" s="12">
        <f t="shared" si="0"/>
        <v>1996218.6199999999</v>
      </c>
      <c r="M17" s="1"/>
      <c r="N17" s="1"/>
      <c r="O17" s="31"/>
      <c r="P17" s="31"/>
      <c r="Q17" s="1"/>
    </row>
    <row r="18" spans="2:17" ht="15">
      <c r="B18" s="28">
        <v>5153</v>
      </c>
      <c r="C18" s="12" t="s">
        <v>67</v>
      </c>
      <c r="D18" s="12">
        <v>0</v>
      </c>
      <c r="E18" s="12">
        <v>2610</v>
      </c>
      <c r="F18" s="12">
        <v>0</v>
      </c>
      <c r="G18" s="12">
        <v>0</v>
      </c>
      <c r="H18" s="12">
        <v>271031.24</v>
      </c>
      <c r="I18" s="12">
        <v>32643.88</v>
      </c>
      <c r="J18" s="12">
        <v>1555.0799999999981</v>
      </c>
      <c r="K18" s="12">
        <v>43521.50</v>
      </c>
      <c r="L18" s="12">
        <f t="shared" si="0"/>
        <v>351361.70</v>
      </c>
      <c r="M18" s="1"/>
      <c r="N18" s="1"/>
      <c r="O18" s="31"/>
      <c r="P18" s="31"/>
      <c r="Q18" s="1"/>
    </row>
    <row r="19" spans="2:17" ht="15">
      <c r="B19" s="28">
        <v>5154</v>
      </c>
      <c r="C19" s="12" t="s">
        <v>68</v>
      </c>
      <c r="D19" s="12">
        <v>0</v>
      </c>
      <c r="E19" s="12">
        <v>0</v>
      </c>
      <c r="F19" s="12">
        <v>528933.43999999994</v>
      </c>
      <c r="G19" s="12">
        <v>512251.08000000007</v>
      </c>
      <c r="H19" s="12">
        <v>1468259.48</v>
      </c>
      <c r="I19" s="12">
        <v>753684.48</v>
      </c>
      <c r="J19" s="12">
        <v>1216962.1599999999</v>
      </c>
      <c r="K19" s="12">
        <v>231612.45</v>
      </c>
      <c r="L19" s="12">
        <f t="shared" si="0"/>
        <v>4711703.09</v>
      </c>
      <c r="M19" s="1"/>
      <c r="N19" s="1"/>
      <c r="O19" s="31"/>
      <c r="P19" s="31"/>
      <c r="Q19" s="1"/>
    </row>
    <row r="20" spans="2:17" ht="15">
      <c r="B20" s="28">
        <v>5156</v>
      </c>
      <c r="C20" s="12" t="s">
        <v>26</v>
      </c>
      <c r="D20" s="12">
        <v>0</v>
      </c>
      <c r="E20" s="12">
        <v>22589.30</v>
      </c>
      <c r="F20" s="12">
        <v>0</v>
      </c>
      <c r="G20" s="12">
        <v>0</v>
      </c>
      <c r="H20" s="12">
        <v>0</v>
      </c>
      <c r="I20" s="12">
        <v>20000</v>
      </c>
      <c r="J20" s="12">
        <v>402968.30</v>
      </c>
      <c r="K20" s="12">
        <v>67102</v>
      </c>
      <c r="L20" s="12">
        <f t="shared" si="0"/>
        <v>512659.60</v>
      </c>
      <c r="M20" s="1"/>
      <c r="N20" s="1"/>
      <c r="O20" s="31"/>
      <c r="P20" s="31"/>
      <c r="Q20" s="1"/>
    </row>
    <row r="21" spans="2:16" ht="15">
      <c r="B21" s="28">
        <v>5157</v>
      </c>
      <c r="C21" s="12" t="s">
        <v>117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10000</v>
      </c>
      <c r="K21" s="12">
        <v>10000</v>
      </c>
      <c r="L21" s="12">
        <f t="shared" si="0"/>
        <v>20000</v>
      </c>
      <c r="M21" s="1"/>
      <c r="N21" s="1"/>
      <c r="O21" s="31"/>
      <c r="P21" s="31"/>
    </row>
    <row r="22" spans="2:16" ht="15">
      <c r="B22" s="28">
        <v>5162</v>
      </c>
      <c r="C22" s="12" t="s">
        <v>71</v>
      </c>
      <c r="D22" s="12">
        <v>0</v>
      </c>
      <c r="E22" s="12">
        <v>0</v>
      </c>
      <c r="F22" s="12">
        <v>0</v>
      </c>
      <c r="G22" s="12">
        <v>17605.47</v>
      </c>
      <c r="H22" s="12">
        <v>13248.73</v>
      </c>
      <c r="I22" s="12">
        <v>17034.57</v>
      </c>
      <c r="J22" s="12">
        <v>8514.1500000000015</v>
      </c>
      <c r="K22" s="12">
        <v>6883.04</v>
      </c>
      <c r="L22" s="12">
        <f t="shared" si="0"/>
        <v>63285.960000000006</v>
      </c>
      <c r="M22" s="1"/>
      <c r="N22" s="1"/>
      <c r="O22" s="31"/>
      <c r="P22" s="31"/>
    </row>
    <row r="23" spans="2:17" ht="15">
      <c r="B23" s="28">
        <v>5163</v>
      </c>
      <c r="C23" s="12" t="s">
        <v>72</v>
      </c>
      <c r="D23" s="12">
        <v>0</v>
      </c>
      <c r="E23" s="12">
        <v>0</v>
      </c>
      <c r="F23" s="12">
        <v>220000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220000</v>
      </c>
      <c r="M23" s="1"/>
      <c r="N23" s="1"/>
      <c r="O23" s="31"/>
      <c r="P23" s="31"/>
      <c r="Q23" s="1"/>
    </row>
    <row r="24" spans="2:17" ht="15">
      <c r="B24" s="28">
        <v>5164</v>
      </c>
      <c r="C24" s="12" t="s">
        <v>15</v>
      </c>
      <c r="D24" s="12">
        <v>0</v>
      </c>
      <c r="E24" s="12">
        <v>6673799.46</v>
      </c>
      <c r="F24" s="12">
        <v>5502884.3299999991</v>
      </c>
      <c r="G24" s="12">
        <v>-5248378.1899999995</v>
      </c>
      <c r="H24" s="12">
        <v>1570697</v>
      </c>
      <c r="I24" s="12">
        <v>3263134.51</v>
      </c>
      <c r="J24" s="12">
        <v>1093720.8200000003</v>
      </c>
      <c r="K24" s="12">
        <v>1514610.36</v>
      </c>
      <c r="L24" s="12">
        <f t="shared" si="0"/>
        <v>14370468.289999999</v>
      </c>
      <c r="M24" s="1"/>
      <c r="N24" s="1"/>
      <c r="O24" s="31"/>
      <c r="P24" s="31"/>
      <c r="Q24" s="1"/>
    </row>
    <row r="25" spans="2:17" ht="15">
      <c r="B25" s="28">
        <v>5166</v>
      </c>
      <c r="C25" s="12" t="s">
        <v>118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223850</v>
      </c>
      <c r="J25" s="12">
        <v>0</v>
      </c>
      <c r="K25" s="12">
        <v>0</v>
      </c>
      <c r="L25" s="12">
        <f t="shared" si="0"/>
        <v>223850</v>
      </c>
      <c r="M25" s="1"/>
      <c r="N25" s="1"/>
      <c r="O25" s="31"/>
      <c r="P25" s="31"/>
      <c r="Q25" s="1"/>
    </row>
    <row r="26" spans="2:17" ht="15">
      <c r="B26" s="28">
        <v>5167</v>
      </c>
      <c r="C26" s="12" t="s">
        <v>73</v>
      </c>
      <c r="D26" s="12">
        <v>0</v>
      </c>
      <c r="E26" s="12">
        <v>0</v>
      </c>
      <c r="F26" s="12">
        <v>0</v>
      </c>
      <c r="G26" s="12">
        <v>78992</v>
      </c>
      <c r="H26" s="12">
        <v>61362</v>
      </c>
      <c r="I26" s="12">
        <v>109801</v>
      </c>
      <c r="J26" s="12">
        <v>0</v>
      </c>
      <c r="K26" s="12">
        <v>0</v>
      </c>
      <c r="L26" s="12">
        <f t="shared" si="0"/>
        <v>250155</v>
      </c>
      <c r="M26" s="1"/>
      <c r="N26" s="1"/>
      <c r="O26" s="31"/>
      <c r="P26" s="31"/>
      <c r="Q26" s="1"/>
    </row>
    <row r="27" spans="2:17" ht="15">
      <c r="B27" s="28">
        <v>5168</v>
      </c>
      <c r="C27" s="12" t="s">
        <v>74</v>
      </c>
      <c r="D27" s="12">
        <v>0</v>
      </c>
      <c r="E27" s="12">
        <v>0</v>
      </c>
      <c r="F27" s="12">
        <v>60742</v>
      </c>
      <c r="G27" s="12">
        <v>113740</v>
      </c>
      <c r="H27" s="12">
        <v>0</v>
      </c>
      <c r="I27" s="12">
        <v>0</v>
      </c>
      <c r="J27" s="12">
        <v>0</v>
      </c>
      <c r="K27" s="12">
        <v>96001.40</v>
      </c>
      <c r="L27" s="12">
        <f t="shared" si="0"/>
        <v>270483.40000000002</v>
      </c>
      <c r="M27" s="1"/>
      <c r="N27" s="1"/>
      <c r="O27" s="31"/>
      <c r="P27" s="31"/>
      <c r="Q27" s="1"/>
    </row>
    <row r="28" spans="2:17" ht="15" customHeight="1">
      <c r="B28" s="28">
        <v>5169</v>
      </c>
      <c r="C28" s="12" t="s">
        <v>16</v>
      </c>
      <c r="D28" s="12">
        <v>0</v>
      </c>
      <c r="E28" s="12">
        <v>3042064.96</v>
      </c>
      <c r="F28" s="12">
        <v>26072098.960000001</v>
      </c>
      <c r="G28" s="12">
        <v>212549333.29999998</v>
      </c>
      <c r="H28" s="12">
        <v>320816194.64999998</v>
      </c>
      <c r="I28" s="12">
        <v>446013395.62</v>
      </c>
      <c r="J28" s="12">
        <v>120900410.60000002</v>
      </c>
      <c r="K28" s="12">
        <v>29688834.309999999</v>
      </c>
      <c r="L28" s="12">
        <f t="shared" si="0"/>
        <v>1159082332.3999999</v>
      </c>
      <c r="M28" s="1"/>
      <c r="N28" s="1"/>
      <c r="O28" s="31"/>
      <c r="P28" s="31"/>
      <c r="Q28" s="1"/>
    </row>
    <row r="29" spans="2:17" ht="15">
      <c r="B29" s="28">
        <v>5171</v>
      </c>
      <c r="C29" s="12" t="s">
        <v>27</v>
      </c>
      <c r="D29" s="12">
        <v>0</v>
      </c>
      <c r="E29" s="12">
        <v>4570.6899999999996</v>
      </c>
      <c r="F29" s="12">
        <v>39570.399999999994</v>
      </c>
      <c r="G29" s="12">
        <v>149166.76</v>
      </c>
      <c r="H29" s="12">
        <v>154124.55000000005</v>
      </c>
      <c r="I29" s="12">
        <v>1409645.72</v>
      </c>
      <c r="J29" s="12">
        <v>1087048.1100000001</v>
      </c>
      <c r="K29" s="12">
        <v>630199.04000000004</v>
      </c>
      <c r="L29" s="12">
        <f t="shared" si="0"/>
        <v>3474325.2700000005</v>
      </c>
      <c r="M29" s="1"/>
      <c r="N29" s="1"/>
      <c r="O29" s="31"/>
      <c r="P29" s="31"/>
      <c r="Q29" s="1"/>
    </row>
    <row r="30" spans="2:17" ht="15">
      <c r="B30" s="28">
        <v>5173</v>
      </c>
      <c r="C30" s="12" t="s">
        <v>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"/>
      <c r="N30" s="1"/>
      <c r="O30" s="31"/>
      <c r="P30" s="31"/>
      <c r="Q30" s="1"/>
    </row>
    <row r="31" spans="2:17" ht="15">
      <c r="B31" s="28">
        <v>5175</v>
      </c>
      <c r="C31" s="12" t="s">
        <v>18</v>
      </c>
      <c r="D31" s="12">
        <v>0</v>
      </c>
      <c r="E31" s="12">
        <v>199679.40</v>
      </c>
      <c r="F31" s="12">
        <v>218149.00000000003</v>
      </c>
      <c r="G31" s="12">
        <v>156633.99999999997</v>
      </c>
      <c r="H31" s="12">
        <v>-28</v>
      </c>
      <c r="I31" s="12">
        <v>76130</v>
      </c>
      <c r="J31" s="12">
        <v>20580</v>
      </c>
      <c r="K31" s="12">
        <v>39419</v>
      </c>
      <c r="L31" s="12">
        <f t="shared" si="0"/>
        <v>710563.40</v>
      </c>
      <c r="M31" s="1"/>
      <c r="N31" s="1"/>
      <c r="O31" s="31"/>
      <c r="P31" s="31"/>
      <c r="Q31" s="1"/>
    </row>
    <row r="32" spans="2:17" ht="15">
      <c r="B32" s="28">
        <v>5179</v>
      </c>
      <c r="C32" s="12" t="s">
        <v>76</v>
      </c>
      <c r="D32" s="12">
        <v>0</v>
      </c>
      <c r="E32" s="12">
        <v>35513.50</v>
      </c>
      <c r="F32" s="12">
        <v>35513.50</v>
      </c>
      <c r="G32" s="12">
        <v>35513.50</v>
      </c>
      <c r="H32" s="12">
        <v>355513.50</v>
      </c>
      <c r="I32" s="12">
        <v>35513.50</v>
      </c>
      <c r="J32" s="12">
        <v>35513.50</v>
      </c>
      <c r="K32" s="12">
        <v>71027</v>
      </c>
      <c r="L32" s="12">
        <f t="shared" si="0"/>
        <v>604108</v>
      </c>
      <c r="M32" s="1"/>
      <c r="N32" s="1"/>
      <c r="O32" s="31"/>
      <c r="P32" s="31"/>
      <c r="Q32" s="1"/>
    </row>
    <row r="33" spans="2:16" ht="15">
      <c r="B33" s="28">
        <v>5192</v>
      </c>
      <c r="C33" s="12" t="s">
        <v>28</v>
      </c>
      <c r="D33" s="12">
        <v>0</v>
      </c>
      <c r="E33" s="12">
        <v>0</v>
      </c>
      <c r="F33" s="12">
        <v>8810085.1699999999</v>
      </c>
      <c r="G33" s="12">
        <v>10501390.340000002</v>
      </c>
      <c r="H33" s="12">
        <v>4449045.0799999982</v>
      </c>
      <c r="I33" s="12">
        <v>1806783.18</v>
      </c>
      <c r="J33" s="12">
        <v>225507.35000000009</v>
      </c>
      <c r="K33" s="12">
        <v>16520.20</v>
      </c>
      <c r="L33" s="12">
        <f t="shared" si="0"/>
        <v>25809331.32</v>
      </c>
      <c r="M33" s="1"/>
      <c r="N33" s="1"/>
      <c r="O33" s="31"/>
      <c r="P33" s="31"/>
    </row>
    <row r="34" spans="2:17" ht="15">
      <c r="B34" s="28">
        <v>5194</v>
      </c>
      <c r="C34" s="12" t="s">
        <v>19</v>
      </c>
      <c r="D34" s="12">
        <v>103827</v>
      </c>
      <c r="E34" s="12">
        <v>3590781.93</v>
      </c>
      <c r="F34" s="12">
        <v>4841969</v>
      </c>
      <c r="G34" s="12">
        <v>769269.56000000052</v>
      </c>
      <c r="H34" s="12">
        <v>1088415.7799999993</v>
      </c>
      <c r="I34" s="12">
        <v>2350748.48</v>
      </c>
      <c r="J34" s="12">
        <v>55893.740000000224</v>
      </c>
      <c r="K34" s="12">
        <v>323632.89</v>
      </c>
      <c r="L34" s="12">
        <f t="shared" si="0"/>
        <v>13124538.380000001</v>
      </c>
      <c r="M34" s="1"/>
      <c r="N34" s="1"/>
      <c r="O34" s="31"/>
      <c r="P34" s="31"/>
      <c r="Q34" s="1"/>
    </row>
    <row r="35" spans="2:17" ht="15">
      <c r="B35" s="28">
        <v>5212</v>
      </c>
      <c r="C35" s="12" t="s">
        <v>119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245000</v>
      </c>
      <c r="J35" s="12">
        <v>45000</v>
      </c>
      <c r="K35" s="12">
        <v>45000</v>
      </c>
      <c r="L35" s="12">
        <f t="shared" si="0"/>
        <v>335000</v>
      </c>
      <c r="M35" s="1"/>
      <c r="N35" s="1"/>
      <c r="O35" s="31"/>
      <c r="P35" s="31"/>
      <c r="Q35" s="1"/>
    </row>
    <row r="36" spans="2:16" ht="15" customHeight="1">
      <c r="B36" s="28">
        <v>5216</v>
      </c>
      <c r="C36" s="12" t="s">
        <v>79</v>
      </c>
      <c r="D36" s="12">
        <v>0</v>
      </c>
      <c r="E36" s="12">
        <v>0</v>
      </c>
      <c r="F36" s="12">
        <v>3418174</v>
      </c>
      <c r="G36" s="12">
        <v>6730000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10148174</v>
      </c>
      <c r="M36" s="1"/>
      <c r="N36" s="1"/>
      <c r="O36" s="31"/>
      <c r="P36" s="31"/>
    </row>
    <row r="37" spans="2:17" ht="15">
      <c r="B37" s="28">
        <v>5221</v>
      </c>
      <c r="C37" s="12" t="s">
        <v>30</v>
      </c>
      <c r="D37" s="12">
        <v>0</v>
      </c>
      <c r="E37" s="12">
        <v>10000000</v>
      </c>
      <c r="F37" s="12">
        <v>200000</v>
      </c>
      <c r="G37" s="12">
        <v>500000</v>
      </c>
      <c r="H37" s="12">
        <v>100000</v>
      </c>
      <c r="I37" s="12">
        <v>3894000</v>
      </c>
      <c r="J37" s="12">
        <v>0</v>
      </c>
      <c r="K37" s="12">
        <v>300000</v>
      </c>
      <c r="L37" s="12">
        <f t="shared" si="0"/>
        <v>14994000</v>
      </c>
      <c r="M37" s="1"/>
      <c r="N37" s="1"/>
      <c r="O37" s="31"/>
      <c r="P37" s="31"/>
      <c r="Q37" s="1"/>
    </row>
    <row r="38" spans="2:17" ht="15">
      <c r="B38" s="28">
        <v>5222</v>
      </c>
      <c r="C38" s="12" t="s">
        <v>20</v>
      </c>
      <c r="D38" s="12">
        <v>0</v>
      </c>
      <c r="E38" s="12">
        <v>0</v>
      </c>
      <c r="F38" s="12">
        <v>800000</v>
      </c>
      <c r="G38" s="12">
        <v>95000</v>
      </c>
      <c r="H38" s="12">
        <v>100000</v>
      </c>
      <c r="I38" s="12">
        <v>4489550</v>
      </c>
      <c r="J38" s="12">
        <v>55650</v>
      </c>
      <c r="K38" s="12">
        <v>4329600</v>
      </c>
      <c r="L38" s="12">
        <f t="shared" si="0"/>
        <v>9869800</v>
      </c>
      <c r="M38" s="1"/>
      <c r="N38" s="1"/>
      <c r="O38" s="31"/>
      <c r="P38" s="31"/>
      <c r="Q38" s="1"/>
    </row>
    <row r="39" spans="2:16" ht="15" customHeight="1">
      <c r="B39" s="28">
        <v>5223</v>
      </c>
      <c r="C39" s="12" t="s">
        <v>31</v>
      </c>
      <c r="D39" s="12">
        <v>0</v>
      </c>
      <c r="E39" s="12">
        <v>2000000</v>
      </c>
      <c r="F39" s="12">
        <v>0</v>
      </c>
      <c r="G39" s="12">
        <v>115619</v>
      </c>
      <c r="H39" s="12">
        <v>0</v>
      </c>
      <c r="I39" s="12">
        <v>0</v>
      </c>
      <c r="J39" s="12">
        <v>0</v>
      </c>
      <c r="K39" s="12">
        <v>0</v>
      </c>
      <c r="L39" s="12">
        <f t="shared" si="0"/>
        <v>2115619</v>
      </c>
      <c r="M39" s="1"/>
      <c r="N39" s="1"/>
      <c r="O39" s="31"/>
      <c r="P39" s="31"/>
    </row>
    <row r="40" spans="2:17" ht="15">
      <c r="B40" s="28">
        <v>5229</v>
      </c>
      <c r="C40" s="12" t="s">
        <v>32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60000</v>
      </c>
      <c r="J40" s="12">
        <v>0</v>
      </c>
      <c r="K40" s="12">
        <v>0</v>
      </c>
      <c r="L40" s="12">
        <f t="shared" si="0"/>
        <v>60000</v>
      </c>
      <c r="M40" s="1"/>
      <c r="N40" s="1"/>
      <c r="O40" s="31"/>
      <c r="P40" s="31"/>
      <c r="Q40" s="1"/>
    </row>
    <row r="41" spans="2:17" ht="15" customHeight="1">
      <c r="B41" s="28">
        <v>5321</v>
      </c>
      <c r="C41" s="12" t="s">
        <v>81</v>
      </c>
      <c r="D41" s="12">
        <v>0</v>
      </c>
      <c r="E41" s="12">
        <v>0</v>
      </c>
      <c r="F41" s="12">
        <v>0</v>
      </c>
      <c r="G41" s="12">
        <v>26473320.5</v>
      </c>
      <c r="H41" s="12">
        <v>39190196</v>
      </c>
      <c r="I41" s="12">
        <v>32462197.969999999</v>
      </c>
      <c r="J41" s="12">
        <v>4546790</v>
      </c>
      <c r="K41" s="12">
        <v>46618</v>
      </c>
      <c r="L41" s="12">
        <f t="shared" si="0"/>
        <v>102719122.47</v>
      </c>
      <c r="M41" s="1"/>
      <c r="N41" s="1"/>
      <c r="P41" s="31"/>
      <c r="Q41" s="1"/>
    </row>
    <row r="42" spans="2:17" ht="15">
      <c r="B42" s="28">
        <v>5331</v>
      </c>
      <c r="C42" s="12" t="s">
        <v>83</v>
      </c>
      <c r="D42" s="12">
        <v>0</v>
      </c>
      <c r="E42" s="12">
        <v>3000000</v>
      </c>
      <c r="F42" s="12">
        <v>8469746</v>
      </c>
      <c r="G42" s="12">
        <v>11215093.34</v>
      </c>
      <c r="H42" s="12">
        <v>13423964.550000001</v>
      </c>
      <c r="I42" s="12">
        <v>27441435.41</v>
      </c>
      <c r="J42" s="12">
        <v>19109218.620000001</v>
      </c>
      <c r="K42" s="12">
        <v>21965044</v>
      </c>
      <c r="L42" s="12">
        <f t="shared" si="0"/>
        <v>104624501.92</v>
      </c>
      <c r="M42" s="1"/>
      <c r="N42" s="1"/>
      <c r="P42" s="31"/>
      <c r="Q42" s="1"/>
    </row>
    <row r="43" spans="2:16" ht="15">
      <c r="B43" s="28">
        <v>5332</v>
      </c>
      <c r="C43" s="12" t="s">
        <v>130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181400</v>
      </c>
      <c r="J43" s="12">
        <v>0</v>
      </c>
      <c r="K43" s="12">
        <v>0</v>
      </c>
      <c r="L43" s="12">
        <f t="shared" si="0"/>
        <v>181400</v>
      </c>
      <c r="M43" s="1"/>
      <c r="N43" s="1"/>
      <c r="P43" s="31"/>
    </row>
    <row r="44" spans="2:16" ht="15">
      <c r="B44" s="28">
        <v>5336</v>
      </c>
      <c r="C44" s="12" t="s">
        <v>84</v>
      </c>
      <c r="D44" s="12">
        <v>0</v>
      </c>
      <c r="E44" s="12">
        <v>0</v>
      </c>
      <c r="F44" s="12">
        <v>2212400</v>
      </c>
      <c r="G44" s="12">
        <v>5167200</v>
      </c>
      <c r="H44" s="12">
        <v>7530400</v>
      </c>
      <c r="I44" s="12">
        <v>14428600</v>
      </c>
      <c r="J44" s="12">
        <v>4482790</v>
      </c>
      <c r="K44" s="12">
        <v>14245059</v>
      </c>
      <c r="L44" s="12">
        <f t="shared" si="0"/>
        <v>48066449</v>
      </c>
      <c r="M44" s="1"/>
      <c r="N44" s="1"/>
      <c r="P44" s="1"/>
    </row>
    <row r="45" spans="2:16" ht="15">
      <c r="B45" s="26">
        <v>5424</v>
      </c>
      <c r="C45" t="s">
        <v>120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1048</v>
      </c>
      <c r="J45" s="12">
        <v>0</v>
      </c>
      <c r="K45" s="12">
        <v>1037</v>
      </c>
      <c r="L45" s="12">
        <f t="shared" si="0"/>
        <v>2085</v>
      </c>
      <c r="M45" s="1"/>
      <c r="N45" s="1"/>
      <c r="P45" s="1"/>
    </row>
    <row r="46" spans="2:14" ht="15" customHeight="1">
      <c r="B46" s="28">
        <v>5492</v>
      </c>
      <c r="C46" s="12" t="s">
        <v>34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0"/>
        <v>0</v>
      </c>
      <c r="M46" s="1"/>
      <c r="N46" s="1"/>
    </row>
    <row r="47" spans="2:14" ht="15" customHeight="1">
      <c r="B47" s="28">
        <v>5493</v>
      </c>
      <c r="C47" s="2" t="s">
        <v>35</v>
      </c>
      <c r="D47" s="12">
        <v>0</v>
      </c>
      <c r="E47" s="12">
        <v>0</v>
      </c>
      <c r="F47" s="12">
        <v>0</v>
      </c>
      <c r="G47" s="12">
        <v>0</v>
      </c>
      <c r="H47" s="12">
        <v>5000</v>
      </c>
      <c r="I47" s="12">
        <v>10000</v>
      </c>
      <c r="J47" s="12">
        <v>0</v>
      </c>
      <c r="K47" s="12">
        <v>0</v>
      </c>
      <c r="L47" s="12">
        <f t="shared" si="0"/>
        <v>15000</v>
      </c>
      <c r="N47" s="1"/>
    </row>
    <row r="48" spans="2:16" ht="15">
      <c r="B48" s="29">
        <v>5520</v>
      </c>
      <c r="C48" s="6" t="s">
        <v>10</v>
      </c>
      <c r="D48" s="12">
        <v>0</v>
      </c>
      <c r="E48" s="12">
        <v>13000000</v>
      </c>
      <c r="F48" s="12">
        <v>6000000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0"/>
        <v>19000000</v>
      </c>
      <c r="N48" s="1"/>
      <c r="P48" s="1"/>
    </row>
    <row r="49" spans="2:14" ht="15">
      <c r="B49" s="2">
        <v>5531</v>
      </c>
      <c r="C49" s="2" t="s">
        <v>21</v>
      </c>
      <c r="D49" s="12">
        <v>0</v>
      </c>
      <c r="E49" s="12">
        <v>24999999.93</v>
      </c>
      <c r="F49" s="12">
        <v>0</v>
      </c>
      <c r="G49" s="12">
        <v>0</v>
      </c>
      <c r="H49" s="12">
        <v>448198.69999999925</v>
      </c>
      <c r="I49" s="12">
        <v>0</v>
      </c>
      <c r="J49" s="12">
        <v>0</v>
      </c>
      <c r="K49" s="12">
        <v>0</v>
      </c>
      <c r="L49" s="12">
        <f t="shared" si="0"/>
        <v>25448198.629999999</v>
      </c>
      <c r="N49" s="1"/>
    </row>
    <row r="50" spans="2:14" ht="15">
      <c r="B50" s="2">
        <v>5811</v>
      </c>
      <c r="C50" s="2" t="s">
        <v>121</v>
      </c>
      <c r="D50" s="12">
        <v>0</v>
      </c>
      <c r="E50" s="12">
        <v>0</v>
      </c>
      <c r="F50" s="12">
        <v>0</v>
      </c>
      <c r="G50" s="12">
        <v>12728266.189999999</v>
      </c>
      <c r="H50" s="12">
        <v>0</v>
      </c>
      <c r="I50" s="12">
        <v>176709932.93000001</v>
      </c>
      <c r="J50" s="12">
        <v>325493298.27999997</v>
      </c>
      <c r="K50" s="12">
        <v>306345582.57999998</v>
      </c>
      <c r="L50" s="12">
        <f t="shared" si="0"/>
        <v>821277079.98000002</v>
      </c>
      <c r="N50" s="1"/>
    </row>
    <row r="51" spans="2:14" ht="15">
      <c r="B51" s="2">
        <v>5901</v>
      </c>
      <c r="C51" s="2" t="s">
        <v>38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 t="shared" si="0"/>
        <v>0</v>
      </c>
      <c r="N51" s="1"/>
    </row>
    <row r="52" spans="2:14" ht="15">
      <c r="B52" s="2">
        <v>6121</v>
      </c>
      <c r="C52" s="2" t="s">
        <v>89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0"/>
        <v>0</v>
      </c>
      <c r="N52" s="1"/>
    </row>
    <row r="53" spans="2:14" ht="15">
      <c r="B53" s="6">
        <v>6122</v>
      </c>
      <c r="C53" s="6" t="s">
        <v>90</v>
      </c>
      <c r="D53" s="12">
        <v>0</v>
      </c>
      <c r="E53" s="12">
        <v>0</v>
      </c>
      <c r="F53" s="12">
        <v>551315.10</v>
      </c>
      <c r="G53" s="12">
        <v>313707.40000000002</v>
      </c>
      <c r="H53" s="12">
        <v>206910</v>
      </c>
      <c r="I53" s="12">
        <v>0</v>
      </c>
      <c r="J53" s="12">
        <v>0</v>
      </c>
      <c r="K53" s="12">
        <v>0</v>
      </c>
      <c r="L53" s="12">
        <f t="shared" si="0"/>
        <v>1071932.50</v>
      </c>
      <c r="N53" s="1"/>
    </row>
    <row r="54" spans="2:14" ht="15.75" thickBot="1">
      <c r="B54" s="17">
        <v>6351</v>
      </c>
      <c r="C54" s="17" t="s">
        <v>131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173800</v>
      </c>
      <c r="L54" s="18">
        <f t="shared" si="0"/>
        <v>173800</v>
      </c>
      <c r="N54" s="1"/>
    </row>
    <row r="55" spans="2:14" ht="15.75" thickBot="1">
      <c r="B55" s="58" t="s">
        <v>43</v>
      </c>
      <c r="C55" s="58"/>
      <c r="D55" s="19">
        <f>SUM(D4:D54)</f>
        <v>104487</v>
      </c>
      <c r="E55" s="19">
        <f t="shared" si="1" ref="E55:L55">SUM(E4:E54)</f>
        <v>73521513.840000004</v>
      </c>
      <c r="F55" s="19">
        <f t="shared" si="1"/>
        <v>75303167.269999981</v>
      </c>
      <c r="G55" s="19">
        <f t="shared" si="1"/>
        <v>287988688.98999995</v>
      </c>
      <c r="H55" s="19">
        <f t="shared" si="1"/>
        <v>400085654.86999995</v>
      </c>
      <c r="I55" s="19">
        <f t="shared" si="1"/>
        <v>720067848.44000006</v>
      </c>
      <c r="J55" s="19">
        <f t="shared" si="1"/>
        <v>480710130.19999999</v>
      </c>
      <c r="K55" s="19">
        <f t="shared" si="1"/>
        <v>381189141.96999997</v>
      </c>
      <c r="L55" s="19">
        <f>SUM(L4:L54)</f>
        <v>2418970632.5799999</v>
      </c>
      <c r="N55" s="1"/>
    </row>
    <row r="57" ht="15">
      <c r="I57" s="1"/>
    </row>
  </sheetData>
  <mergeCells count="2">
    <mergeCell ref="B2:L2"/>
    <mergeCell ref="B55:C55"/>
  </mergeCells>
  <conditionalFormatting sqref="B4:B54 O4:O40">
    <cfRule type="duplicateValues" priority="20" dxfId="0">
      <formula>AND(COUNTIF($B$4:$B$54,B4)+COUNTIF($O$4:$O$40,B4)&gt;1,NOT(ISBLANK(B4)))</formula>
    </cfRule>
  </conditionalFormatting>
  <conditionalFormatting sqref="B4:B54 P4:P42">
    <cfRule type="duplicateValues" priority="23" dxfId="0">
      <formula>AND(COUNTIF($B$4:$B$54,B4)+COUNTIF($P$4:$P$42,B4)&gt;1,NOT(ISBLANK(B4)))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1.Výdaje ÚSC na pomoc Ukrajině za měsíc září.xlsx</vt:lpwstr>
  </property>
</Properties>
</file>