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firstSheet="2" activeTab="4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<sst xmlns="http://schemas.openxmlformats.org/spreadsheetml/2006/main" count="273" uniqueCount="141">
  <si>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</si>
  <si>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</si>
  <si>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</si>
  <si>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</si>
  <si>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</si>
  <si>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</si>
  <si>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</si>
  <si>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</si>
  <si>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</si>
  <si>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</si>
  <si>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</si>
  <si>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</si>
  <si>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</si>
  <si>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</si>
  <si>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</si>
  <si>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Bezpečnost a veřejný pořádek</t>
  </si>
  <si>
    <t>Ostatní činnosti</t>
  </si>
  <si>
    <t>31, 32</t>
  </si>
  <si>
    <t>název</t>
  </si>
  <si>
    <t xml:space="preserve">Státní správa a územní samospráva </t>
  </si>
  <si>
    <t xml:space="preserve">Sociální služby </t>
  </si>
  <si>
    <t>Kultura</t>
  </si>
  <si>
    <t>Bydlení a územní rozvoj</t>
  </si>
  <si>
    <t>v mil. Kč</t>
  </si>
  <si>
    <t>2022-2021</t>
  </si>
  <si>
    <t>2022/2021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</si>
  <si>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</si>
  <si>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</si>
  <si>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</si>
  <si>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</si>
  <si>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</si>
  <si>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</si>
  <si>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</si>
  <si>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</si>
  <si>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</si>
  <si>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</si>
  <si>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2022/2020</t>
  </si>
  <si>
    <t>Přímé náklady na vzdělávání</t>
  </si>
  <si>
    <t>Nedávkové transfery podle zákona o sociálních službách</t>
  </si>
  <si>
    <t>Dotace pro soukromé školy</t>
  </si>
  <si>
    <t>Integrovaný regionální OP - SR</t>
  </si>
  <si>
    <t>Integrovaný regionální OP - EU</t>
  </si>
  <si>
    <t>Národní program Životní prostředí</t>
  </si>
  <si>
    <t>OP Životního prostředí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</si>
  <si>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</si>
  <si>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</si>
  <si>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</si>
  <si>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</si>
  <si>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</si>
  <si>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</si>
  <si>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</si>
  <si>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</si>
  <si>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</si>
  <si>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</si>
  <si>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</si>
  <si>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</si>
  <si>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</si>
  <si>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</si>
  <si>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</si>
  <si>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</si>
  <si>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</si>
  <si>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</si>
  <si>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</si>
  <si>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</si>
  <si>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</si>
  <si>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</si>
  <si>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</si>
  <si>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</si>
  <si>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</si>
  <si>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2022-2020</t>
  </si>
  <si>
    <t>2022-2019</t>
  </si>
  <si>
    <t>2022/2019</t>
  </si>
  <si>
    <t xml:space="preserve">Jiné veřejné služby a činnosti </t>
  </si>
  <si>
    <t>Neinvestiční transfery obcím</t>
  </si>
  <si>
    <t>Neinvestiční příspěvky zřízeným příspěvkovým organizacím</t>
  </si>
  <si>
    <t>Poskytnuté náhrady</t>
  </si>
  <si>
    <t>Neinvestiční transfery zřízeným příspěvkovým organizacím</t>
  </si>
  <si>
    <t>Neinv. transf. fundacím, ústavům a obecně prospěšným společ.</t>
  </si>
  <si>
    <t>Výdaje na věcné dary</t>
  </si>
  <si>
    <t>Nákup materiálu jinde nezařazený</t>
  </si>
  <si>
    <t>Nájemné</t>
  </si>
  <si>
    <t>Ostatní osobní výdaje</t>
  </si>
  <si>
    <t>Drobný dlouhodobý hmotný majetek</t>
  </si>
  <si>
    <t>Neinvestiční transfery spolkům</t>
  </si>
  <si>
    <t>Opravy a udržování</t>
  </si>
  <si>
    <t>Neinvest. transfery nefinančním podnikatelům # práv. osobám</t>
  </si>
  <si>
    <t>Potraviny</t>
  </si>
  <si>
    <t>Účelové dotace na výdaje spojené se společnými volbami do Parlamentu ČR a zastupitelstev v obcích</t>
  </si>
  <si>
    <t xml:space="preserve">OP Výzkum, vývoj, vzdělávání </t>
  </si>
  <si>
    <t>Kompenzační příspěvek pro kraje – ubytování osob z Ukrajiny</t>
  </si>
  <si>
    <t>Financování dopravní infrastruktury</t>
  </si>
  <si>
    <t>Národní plán obnovy – digitální učební pomůcky</t>
  </si>
  <si>
    <t>Příspěvek na ztrátu dopravce z provozu veřejné osobní drážní dopravy</t>
  </si>
  <si>
    <t xml:space="preserve">OP Životní prostředí  </t>
  </si>
  <si>
    <t>Pořízení a technická obnova investičního majetku ve správě ústavů sociální péče</t>
  </si>
  <si>
    <t>OP Životní prostředí 2021-2027</t>
  </si>
  <si>
    <t>Příspěvek na výkon sociální práce (s výjimkou sociálně-právní ochrany dětí)</t>
  </si>
  <si>
    <t>Podpora rozvoje regionů 2019+</t>
  </si>
  <si>
    <t>Příspěvek obcím ke zmírnění dopadů zákona o kompenzačním bonusu pro rok 2022</t>
  </si>
  <si>
    <t>Neinvestiční nedávkové transfery podle zákona č. 108/2006 Sb., o sociálních službách</t>
  </si>
  <si>
    <t>Dotace pro jednotky SDH obcí</t>
  </si>
  <si>
    <t>Revitalizace území – Regenerace brownfieldů pro nepodnikatelské využití</t>
  </si>
  <si>
    <t>OP Praha - pól růstu ČR</t>
  </si>
  <si>
    <t>Stavby</t>
  </si>
  <si>
    <t>Nejvýznamnější výdaje krajů na Ukrajinu</t>
  </si>
  <si>
    <t>Nejvýznamnější výdaje obcí na Ukrajinu</t>
  </si>
  <si>
    <t>září 2022</t>
  </si>
  <si>
    <t>Národní plán obnovy - doučování</t>
  </si>
  <si>
    <t>Nákup ostatních služeb (např. platby za ubytovací služby pro obyvatele Ukrajiny)</t>
  </si>
  <si>
    <t>Výdaje na náhrady za nezpůsobenou újmu</t>
  </si>
  <si>
    <t>Elektrická energie</t>
  </si>
  <si>
    <t>OP Zaměstnanost</t>
  </si>
  <si>
    <t xml:space="preserve">OP Podnikání a inovace pro konkurenceschopnosti </t>
  </si>
  <si>
    <t>Program přeshraniční spolupráce ČR – Polsko </t>
  </si>
  <si>
    <t xml:space="preserve">Regionální sportovní infrastruktura </t>
  </si>
  <si>
    <t>listopad 2013</t>
  </si>
  <si>
    <t>listopad 2014</t>
  </si>
  <si>
    <t>listopad 2015</t>
  </si>
  <si>
    <t>listopad 2016</t>
  </si>
  <si>
    <t>listopad 2017</t>
  </si>
  <si>
    <t>listopad 2018</t>
  </si>
  <si>
    <t>listopad 2019</t>
  </si>
  <si>
    <t>listopad 2020</t>
  </si>
  <si>
    <t>listopad 2021</t>
  </si>
  <si>
    <t>listopad 2022</t>
  </si>
  <si>
    <t xml:space="preserve">Odvětvové výdaje obcí v listopadu 2022 </t>
  </si>
  <si>
    <t xml:space="preserve">Odvětvové výdaje krajů v listopadu 2022 </t>
  </si>
  <si>
    <t xml:space="preserve">OP Jan Amos Komenský </t>
  </si>
  <si>
    <t>Investiční tranfery přijaté kraji v listopadu 2022</t>
  </si>
  <si>
    <t>Neinvestiční tranfery přijaté kraji v listopadu 2022</t>
  </si>
  <si>
    <t>Transfery na výkon činnosti obce s rozšířenou působností v oblasti sociálně-právní ochrany dětí</t>
  </si>
  <si>
    <t>Národní plán obnovy</t>
  </si>
  <si>
    <t>Podpora výstavby a technického zhodnocení kanalizací pro veřejnou potřebu</t>
  </si>
  <si>
    <t>Investiční tranfery přijaté obcemi v listopadu 2022</t>
  </si>
  <si>
    <t>Neinvestiční tranfery přijaté obcemi v listopadu 2022</t>
  </si>
  <si>
    <t>Neinvestiční transfery cizím státům</t>
  </si>
  <si>
    <t>Neinvestiční transfery církvím a náboženským společnostem</t>
  </si>
  <si>
    <t>Investiční transfery zřízeným příspěvkovým organizacím</t>
  </si>
  <si>
    <t>Peněžní dary do zahraničí</t>
  </si>
  <si>
    <t>Neinvestiční transfery cizím příspěvkovým organizacím</t>
  </si>
  <si>
    <t>Neinv. transf. obecním a krajským nemocnicím - obchod. spol.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</si>
</sst>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6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thin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1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0" fillId="0" borderId="21" xfId="0" applyNumberFormat="1" applyFill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0" fillId="46" borderId="21" xfId="0" applyNumberForma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9" fontId="2" fillId="45" borderId="23" xfId="0" applyNumberFormat="1" applyFont="1" applyFill="1" applyBorder="1" applyAlignment="1">
      <alignment horizontal="center"/>
    </xf>
    <xf numFmtId="49" fontId="2" fillId="45" borderId="24" xfId="0" applyNumberFormat="1" applyFont="1" applyFill="1" applyBorder="1" applyAlignment="1">
      <alignment horizontal="center"/>
    </xf>
    <xf numFmtId="49" fontId="2" fillId="45" borderId="23" xfId="0" applyNumberFormat="1" applyFont="1" applyFill="1" applyBorder="1" applyAlignment="1">
      <alignment horizontal="center" vertical="center"/>
    </xf>
    <xf numFmtId="49" fontId="2" fillId="45" borderId="24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0" fillId="0" borderId="40" xfId="0" applyBorder="1" applyAlignment="1">
      <alignment horizontal="left"/>
    </xf>
    <xf numFmtId="0" fontId="0" fillId="0" borderId="41" xfId="0" applyBorder="1"/>
    <xf numFmtId="4" fontId="0" fillId="0" borderId="42" xfId="0" applyNumberFormat="1" applyBorder="1"/>
    <xf numFmtId="0" fontId="2" fillId="45" borderId="43" xfId="0" applyFont="1" applyFill="1" applyBorder="1" applyAlignment="1">
      <alignment horizontal="center"/>
    </xf>
    <xf numFmtId="4" fontId="2" fillId="45" borderId="44" xfId="0" applyNumberFormat="1" applyFont="1" applyFill="1" applyBorder="1" applyAlignment="1">
      <alignment horizontal="center" vertical="center"/>
    </xf>
    <xf numFmtId="4" fontId="2" fillId="45" borderId="44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5" xfId="0" applyBorder="1"/>
    <xf numFmtId="164" fontId="0" fillId="0" borderId="46" xfId="0" applyNumberFormat="1" applyBorder="1"/>
    <xf numFmtId="0" fontId="2" fillId="0" borderId="45" xfId="0" applyFont="1" applyBorder="1"/>
    <xf numFmtId="0" fontId="0" fillId="0" borderId="34" xfId="0" applyBorder="1"/>
    <xf numFmtId="164" fontId="0" fillId="0" borderId="35" xfId="0" applyNumberFormat="1" applyBorder="1"/>
    <xf numFmtId="0" fontId="0" fillId="0" borderId="37" xfId="0" applyBorder="1"/>
    <xf numFmtId="0" fontId="0" fillId="0" borderId="47" xfId="0" applyBorder="1"/>
    <xf numFmtId="164" fontId="0" fillId="0" borderId="47" xfId="0" applyNumberFormat="1" applyBorder="1"/>
    <xf numFmtId="164" fontId="0" fillId="0" borderId="48" xfId="0" applyNumberFormat="1" applyBorder="1"/>
    <xf numFmtId="0" fontId="0" fillId="0" borderId="49" xfId="0" applyBorder="1"/>
    <xf numFmtId="49" fontId="2" fillId="45" borderId="44" xfId="0" applyNumberFormat="1" applyFont="1" applyFill="1" applyBorder="1" applyAlignment="1">
      <alignment horizontal="center"/>
    </xf>
    <xf numFmtId="0" fontId="0" fillId="0" borderId="50" xfId="0" applyBorder="1"/>
    <xf numFmtId="0" fontId="0" fillId="0" borderId="51" xfId="0" applyBorder="1"/>
    <xf numFmtId="4" fontId="0" fillId="0" borderId="52" xfId="0" applyNumberFormat="1" applyBorder="1"/>
    <xf numFmtId="10" fontId="0" fillId="0" borderId="53" xfId="0" applyNumberFormat="1" applyBorder="1" applyAlignment="1">
      <alignment horizontal="right" vertical="center"/>
    </xf>
    <xf numFmtId="10" fontId="0" fillId="0" borderId="54" xfId="0" applyNumberFormat="1" applyBorder="1" applyAlignment="1">
      <alignment horizontal="right" vertical="center"/>
    </xf>
    <xf numFmtId="10" fontId="0" fillId="0" borderId="55" xfId="0" applyNumberFormat="1" applyBorder="1" applyAlignment="1">
      <alignment horizontal="right" vertical="center"/>
    </xf>
    <xf numFmtId="10" fontId="0" fillId="0" borderId="56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4" fontId="0" fillId="0" borderId="53" xfId="0" applyNumberFormat="1" applyBorder="1" applyAlignment="1">
      <alignment horizontal="right" vertical="center"/>
    </xf>
    <xf numFmtId="4" fontId="0" fillId="0" borderId="54" xfId="0" applyNumberFormat="1" applyBorder="1" applyAlignment="1">
      <alignment horizontal="right" vertical="center"/>
    </xf>
    <xf numFmtId="4" fontId="0" fillId="0" borderId="55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55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0" fillId="0" borderId="16" xfId="0" applyNumberFormat="1" applyBorder="1"/>
    <xf numFmtId="0" fontId="2" fillId="0" borderId="58" xfId="0" applyFont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60" xfId="0" applyBorder="1"/>
    <xf numFmtId="4" fontId="0" fillId="0" borderId="52" xfId="0" applyNumberFormat="1" applyFill="1" applyBorder="1"/>
    <xf numFmtId="49" fontId="2" fillId="0" borderId="61" xfId="0" applyNumberFormat="1" applyFont="1" applyBorder="1" applyAlignment="1">
      <alignment horizontal="center" vertical="center"/>
    </xf>
    <xf numFmtId="4" fontId="0" fillId="0" borderId="62" xfId="0" applyNumberFormat="1" applyBorder="1"/>
    <xf numFmtId="0" fontId="0" fillId="0" borderId="63" xfId="0" applyBorder="1"/>
    <xf numFmtId="0" fontId="0" fillId="0" borderId="64" xfId="0" applyBorder="1"/>
    <xf numFmtId="49" fontId="2" fillId="45" borderId="59" xfId="0" applyNumberFormat="1" applyFont="1" applyFill="1" applyBorder="1" applyAlignment="1">
      <alignment horizontal="center"/>
    </xf>
    <xf numFmtId="49" fontId="2" fillId="45" borderId="59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53" xfId="0" applyNumberFormat="1" applyBorder="1" applyAlignment="1">
      <alignment vertical="center"/>
    </xf>
    <xf numFmtId="10" fontId="0" fillId="0" borderId="53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10" fontId="0" fillId="0" borderId="54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21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21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10" fontId="0" fillId="0" borderId="55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4" fillId="47" borderId="65" xfId="0" applyFont="1" applyFill="1" applyBorder="1" applyAlignment="1">
      <alignment horizontal="center"/>
    </xf>
    <xf numFmtId="0" fontId="4" fillId="47" borderId="66" xfId="0" applyFont="1" applyFill="1" applyBorder="1" applyAlignment="1">
      <alignment horizontal="center"/>
    </xf>
    <xf numFmtId="0" fontId="4" fillId="47" borderId="67" xfId="0" applyFont="1" applyFill="1" applyBorder="1" applyAlignment="1">
      <alignment horizontal="center"/>
    </xf>
    <xf numFmtId="2" fontId="0" fillId="0" borderId="36" xfId="0" applyNumberFormat="1" applyBorder="1"/>
    <xf numFmtId="2" fontId="0" fillId="0" borderId="39" xfId="0" applyNumberFormat="1" applyBorder="1"/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78"/>
  <sheetViews>
    <sheetView zoomScale="80" zoomScaleNormal="80" workbookViewId="0" topLeftCell="A1">
      <selection pane="topLeft" activeCell="T19" sqref="T19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2" width="12.5714285714286" customWidth="1"/>
    <col min="13" max="13" width="12" customWidth="1"/>
    <col min="14" max="14" width="11.4285714285714" customWidth="1"/>
    <col min="15" max="15" width="12.1428571428571" customWidth="1"/>
    <col min="16" max="17" width="12" customWidth="1"/>
    <col min="18" max="18" width="11.1428571428571" customWidth="1"/>
    <col min="20" max="20" width="9.71428571428571" bestFit="1" customWidth="1"/>
  </cols>
  <sheetData>
    <row r="1" ht="8.25" customHeight="1" thickBot="1">
      <c r="J1" s="4"/>
    </row>
    <row r="2" spans="2:18" ht="16.5" thickBot="1">
      <c r="B2" s="156" t="s">
        <v>44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2:18" ht="15.75" thickBot="1">
      <c r="B3" s="22" t="s">
        <v>23</v>
      </c>
      <c r="C3" s="52" t="s">
        <v>115</v>
      </c>
      <c r="D3" s="52" t="s">
        <v>116</v>
      </c>
      <c r="E3" s="52" t="s">
        <v>117</v>
      </c>
      <c r="F3" s="52" t="s">
        <v>118</v>
      </c>
      <c r="G3" s="52" t="s">
        <v>119</v>
      </c>
      <c r="H3" s="52" t="s">
        <v>120</v>
      </c>
      <c r="I3" s="52" t="s">
        <v>121</v>
      </c>
      <c r="J3" s="52" t="s">
        <v>122</v>
      </c>
      <c r="K3" s="52" t="s">
        <v>123</v>
      </c>
      <c r="L3" s="52" t="s">
        <v>124</v>
      </c>
      <c r="M3" s="52" t="s">
        <v>24</v>
      </c>
      <c r="N3" s="53" t="s">
        <v>25</v>
      </c>
      <c r="O3" s="53" t="s">
        <v>69</v>
      </c>
      <c r="P3" s="53" t="s">
        <v>36</v>
      </c>
      <c r="Q3" s="53" t="s">
        <v>70</v>
      </c>
      <c r="R3" s="120" t="s">
        <v>71</v>
      </c>
    </row>
    <row r="4" spans="2:19" ht="15">
      <c r="B4" s="23" t="s">
        <v>0</v>
      </c>
      <c r="C4" s="28">
        <v>187360.86</v>
      </c>
      <c r="D4" s="28">
        <v>196094.66</v>
      </c>
      <c r="E4" s="28">
        <v>199865.27</v>
      </c>
      <c r="F4" s="28">
        <v>220449.44</v>
      </c>
      <c r="G4" s="28">
        <v>240064.46</v>
      </c>
      <c r="H4" s="28">
        <v>263397.45</v>
      </c>
      <c r="I4" s="28">
        <v>284735.59000000003</v>
      </c>
      <c r="J4" s="28">
        <v>265786.95</v>
      </c>
      <c r="K4" s="28">
        <v>294874.71000000002</v>
      </c>
      <c r="L4" s="46">
        <v>344154.93</v>
      </c>
      <c r="M4" s="43">
        <f>L4-K4</f>
        <v>49280.219999999972</v>
      </c>
      <c r="N4" s="29">
        <f>L4/K4-1</f>
        <v>0.16712257215954529</v>
      </c>
      <c r="O4" s="99">
        <f>L4-J4</f>
        <v>78367.979999999981</v>
      </c>
      <c r="P4" s="93">
        <f>L4/J4-1</f>
        <v>0.29485262538284895</v>
      </c>
      <c r="Q4" s="99">
        <f>L4-I4</f>
        <v>59419.339999999967</v>
      </c>
      <c r="R4" s="30">
        <f>L4/I4-1</f>
        <v>0.20868251840242369</v>
      </c>
      <c r="S4" s="1"/>
    </row>
    <row r="5" spans="2:18" ht="15">
      <c r="B5" s="24" t="s">
        <v>8</v>
      </c>
      <c r="C5" s="31">
        <v>29291.09</v>
      </c>
      <c r="D5" s="31">
        <v>33537.39</v>
      </c>
      <c r="E5" s="31">
        <v>31025.53</v>
      </c>
      <c r="F5" s="31">
        <v>31932.90</v>
      </c>
      <c r="G5" s="31">
        <v>30455.64</v>
      </c>
      <c r="H5" s="31">
        <v>34979.370000000003</v>
      </c>
      <c r="I5" s="31">
        <v>37601.629999999997</v>
      </c>
      <c r="J5" s="31">
        <v>38767.230000000003</v>
      </c>
      <c r="K5" s="31">
        <v>43189.84</v>
      </c>
      <c r="L5" s="47">
        <v>52341.34</v>
      </c>
      <c r="M5" s="44">
        <f t="shared" si="0" ref="M5:M16">L5-K5</f>
        <v>9151.50</v>
      </c>
      <c r="N5" s="32">
        <f t="shared" si="1" ref="N5:N16">L5/K5-1</f>
        <v>0.21189011119281753</v>
      </c>
      <c r="O5" s="100">
        <f t="shared" si="2" ref="O5:O17">L5-J5</f>
        <v>13574.109999999993</v>
      </c>
      <c r="P5" s="94">
        <f t="shared" si="3" ref="P5:P17">L5/J5-1</f>
        <v>0.3501439231020631</v>
      </c>
      <c r="Q5" s="100">
        <f t="shared" si="4" ref="Q5:Q17">L5-I5</f>
        <v>14739.71</v>
      </c>
      <c r="R5" s="33">
        <f t="shared" si="5" ref="R5:R17">L5/I5-1</f>
        <v>0.39199657036144453</v>
      </c>
    </row>
    <row r="6" spans="2:18" ht="15">
      <c r="B6" s="24" t="s">
        <v>1</v>
      </c>
      <c r="C6" s="31">
        <v>6538.21</v>
      </c>
      <c r="D6" s="31">
        <v>6020.54</v>
      </c>
      <c r="E6" s="31">
        <v>4783.1099999999997</v>
      </c>
      <c r="F6" s="31">
        <v>7636.18</v>
      </c>
      <c r="G6" s="31">
        <v>5962.05</v>
      </c>
      <c r="H6" s="31">
        <v>6993.27</v>
      </c>
      <c r="I6" s="31">
        <v>6347.92</v>
      </c>
      <c r="J6" s="31">
        <v>6200.69</v>
      </c>
      <c r="K6" s="31">
        <v>8807.75</v>
      </c>
      <c r="L6" s="47">
        <v>9460.40</v>
      </c>
      <c r="M6" s="44">
        <f t="shared" si="0"/>
        <v>652.64999999999964</v>
      </c>
      <c r="N6" s="32">
        <f t="shared" si="1"/>
        <v>0.074099514632000263</v>
      </c>
      <c r="O6" s="100">
        <f t="shared" si="2"/>
        <v>3259.71</v>
      </c>
      <c r="P6" s="94">
        <f t="shared" si="3"/>
        <v>0.5257011719663458</v>
      </c>
      <c r="Q6" s="100">
        <f t="shared" si="4"/>
        <v>3112.4799999999996</v>
      </c>
      <c r="R6" s="33">
        <f t="shared" si="5"/>
        <v>0.49031493780639956</v>
      </c>
    </row>
    <row r="7" spans="2:18" ht="15">
      <c r="B7" s="25" t="s">
        <v>2</v>
      </c>
      <c r="C7" s="34">
        <v>138985.78</v>
      </c>
      <c r="D7" s="34">
        <v>143864.91</v>
      </c>
      <c r="E7" s="34">
        <v>165294.64000000001</v>
      </c>
      <c r="F7" s="34">
        <v>147193.26999999999</v>
      </c>
      <c r="G7" s="34">
        <v>154354.10</v>
      </c>
      <c r="H7" s="34">
        <v>183883.08</v>
      </c>
      <c r="I7" s="34">
        <v>215322.86</v>
      </c>
      <c r="J7" s="34">
        <v>263014.67</v>
      </c>
      <c r="K7" s="34">
        <v>272964.94</v>
      </c>
      <c r="L7" s="48">
        <v>263585.90999999997</v>
      </c>
      <c r="M7" s="44">
        <f t="shared" si="0"/>
        <v>-9379.0300000000279</v>
      </c>
      <c r="N7" s="32">
        <f t="shared" si="1"/>
        <v>-0.034359833903943926</v>
      </c>
      <c r="O7" s="100">
        <f t="shared" si="2"/>
        <v>571.23999999999069</v>
      </c>
      <c r="P7" s="94">
        <f t="shared" si="3"/>
        <v>0.002171894062030777</v>
      </c>
      <c r="Q7" s="100">
        <f t="shared" si="4"/>
        <v>48263.049999999988</v>
      </c>
      <c r="R7" s="33">
        <f t="shared" si="5"/>
        <v>0.2241427129474316</v>
      </c>
    </row>
    <row r="8" spans="2:18" ht="15">
      <c r="B8" s="25" t="s">
        <v>47</v>
      </c>
      <c r="C8" s="31">
        <v>111859.87</v>
      </c>
      <c r="D8" s="31">
        <v>115663.80</v>
      </c>
      <c r="E8" s="31">
        <v>123877.92</v>
      </c>
      <c r="F8" s="31">
        <v>126843.32</v>
      </c>
      <c r="G8" s="31">
        <v>143322.28</v>
      </c>
      <c r="H8" s="31">
        <v>164113.90</v>
      </c>
      <c r="I8" s="31">
        <v>188148.91</v>
      </c>
      <c r="J8" s="31">
        <v>229896.28</v>
      </c>
      <c r="K8" s="31">
        <v>242271.24</v>
      </c>
      <c r="L8" s="47">
        <v>234950.99</v>
      </c>
      <c r="M8" s="44">
        <f t="shared" si="0"/>
        <v>-7320.25</v>
      </c>
      <c r="N8" s="32">
        <f t="shared" si="1"/>
        <v>-0.030215101057806115</v>
      </c>
      <c r="O8" s="100">
        <f t="shared" si="2"/>
        <v>5054.7099999999919</v>
      </c>
      <c r="P8" s="94">
        <f t="shared" si="3"/>
        <v>0.021986915142776509</v>
      </c>
      <c r="Q8" s="100">
        <f t="shared" si="4"/>
        <v>46802.079999999987</v>
      </c>
      <c r="R8" s="33">
        <f t="shared" si="5"/>
        <v>0.24875020535595982</v>
      </c>
    </row>
    <row r="9" spans="2:18" ht="15">
      <c r="B9" s="25" t="s">
        <v>48</v>
      </c>
      <c r="C9" s="31">
        <v>27125.92</v>
      </c>
      <c r="D9" s="31">
        <v>28201.11</v>
      </c>
      <c r="E9" s="31">
        <v>41416.71</v>
      </c>
      <c r="F9" s="31">
        <v>20349.95</v>
      </c>
      <c r="G9" s="31">
        <v>11031.82</v>
      </c>
      <c r="H9" s="31">
        <v>19769.189999999999</v>
      </c>
      <c r="I9" s="31">
        <v>27173.95</v>
      </c>
      <c r="J9" s="31">
        <v>33118.39</v>
      </c>
      <c r="K9" s="31">
        <v>30693.71</v>
      </c>
      <c r="L9" s="47">
        <v>28634.92</v>
      </c>
      <c r="M9" s="44">
        <f t="shared" si="0"/>
        <v>-2058.7900000000009</v>
      </c>
      <c r="N9" s="32">
        <f t="shared" si="1"/>
        <v>-0.067075306308686744</v>
      </c>
      <c r="O9" s="100">
        <f t="shared" si="2"/>
        <v>-4483.4700000000012</v>
      </c>
      <c r="P9" s="94">
        <f t="shared" si="3"/>
        <v>-0.13537705184340187</v>
      </c>
      <c r="Q9" s="100">
        <f t="shared" si="4"/>
        <v>1460.9699999999975</v>
      </c>
      <c r="R9" s="33">
        <f t="shared" si="5"/>
        <v>0.05376362288147285</v>
      </c>
    </row>
    <row r="10" spans="2:19" ht="15">
      <c r="B10" s="26" t="s">
        <v>5</v>
      </c>
      <c r="C10" s="35">
        <v>362218.79</v>
      </c>
      <c r="D10" s="35">
        <v>379540.10</v>
      </c>
      <c r="E10" s="35">
        <v>400872.20</v>
      </c>
      <c r="F10" s="35">
        <v>407238.69</v>
      </c>
      <c r="G10" s="35">
        <v>430877.01</v>
      </c>
      <c r="H10" s="35">
        <v>489263.30</v>
      </c>
      <c r="I10" s="35">
        <v>543997.49</v>
      </c>
      <c r="J10" s="35">
        <v>573571.23</v>
      </c>
      <c r="K10" s="35">
        <v>619705.84</v>
      </c>
      <c r="L10" s="49">
        <v>669527.40</v>
      </c>
      <c r="M10" s="44">
        <f t="shared" si="0"/>
        <v>49821.560000000056</v>
      </c>
      <c r="N10" s="32">
        <f t="shared" si="1"/>
        <v>0.080395498612696681</v>
      </c>
      <c r="O10" s="100">
        <f t="shared" si="2"/>
        <v>95956.170000000042</v>
      </c>
      <c r="P10" s="94">
        <f t="shared" si="3"/>
        <v>0.16729599565166486</v>
      </c>
      <c r="Q10" s="100">
        <f t="shared" si="4"/>
        <v>125529.91000000003</v>
      </c>
      <c r="R10" s="33">
        <f t="shared" si="5"/>
        <v>0.2307545757242373</v>
      </c>
      <c r="S10" s="1"/>
    </row>
    <row r="11" spans="2:18" ht="15">
      <c r="B11" s="25" t="s">
        <v>3</v>
      </c>
      <c r="C11" s="36">
        <v>269278.31</v>
      </c>
      <c r="D11" s="36">
        <v>277876.28000000003</v>
      </c>
      <c r="E11" s="36">
        <v>287633.65000000002</v>
      </c>
      <c r="F11" s="36">
        <v>299563.69</v>
      </c>
      <c r="G11" s="36">
        <v>323606.19</v>
      </c>
      <c r="H11" s="36">
        <v>366007.66</v>
      </c>
      <c r="I11" s="36">
        <v>400372.32</v>
      </c>
      <c r="J11" s="36">
        <v>430594.83</v>
      </c>
      <c r="K11" s="36">
        <v>454602.01</v>
      </c>
      <c r="L11" s="50">
        <v>496970.13</v>
      </c>
      <c r="M11" s="44">
        <f t="shared" si="0"/>
        <v>42368.119999999995</v>
      </c>
      <c r="N11" s="32">
        <f t="shared" si="1"/>
        <v>0.093198268085088243</v>
      </c>
      <c r="O11" s="100">
        <f t="shared" si="2"/>
        <v>66375.299999999988</v>
      </c>
      <c r="P11" s="94">
        <f t="shared" si="3"/>
        <v>0.15414792602131322</v>
      </c>
      <c r="Q11" s="100">
        <f t="shared" si="4"/>
        <v>96597.81</v>
      </c>
      <c r="R11" s="33">
        <f t="shared" si="5"/>
        <v>0.24126995092967474</v>
      </c>
    </row>
    <row r="12" spans="2:18" ht="15">
      <c r="B12" s="25" t="s">
        <v>4</v>
      </c>
      <c r="C12" s="31">
        <v>68169.429999999993</v>
      </c>
      <c r="D12" s="31">
        <v>87247.86</v>
      </c>
      <c r="E12" s="31">
        <v>90863.16</v>
      </c>
      <c r="F12" s="31">
        <v>52654.21</v>
      </c>
      <c r="G12" s="31">
        <v>66411.05</v>
      </c>
      <c r="H12" s="31">
        <v>102851.18</v>
      </c>
      <c r="I12" s="31">
        <v>102424</v>
      </c>
      <c r="J12" s="31">
        <v>111968.52</v>
      </c>
      <c r="K12" s="31">
        <v>106429.89</v>
      </c>
      <c r="L12" s="47">
        <v>126246.62</v>
      </c>
      <c r="M12" s="44">
        <f t="shared" si="0"/>
        <v>19816.729999999996</v>
      </c>
      <c r="N12" s="32">
        <f t="shared" si="1"/>
        <v>0.18619515626672167</v>
      </c>
      <c r="O12" s="100">
        <f t="shared" si="2"/>
        <v>14278.099999999991</v>
      </c>
      <c r="P12" s="94">
        <f t="shared" si="3"/>
        <v>0.12751887762739011</v>
      </c>
      <c r="Q12" s="100">
        <f t="shared" si="4"/>
        <v>23822.619999999995</v>
      </c>
      <c r="R12" s="33">
        <f t="shared" si="5"/>
        <v>0.23258826056393023</v>
      </c>
    </row>
    <row r="13" spans="2:18" ht="15">
      <c r="B13" s="26" t="s">
        <v>6</v>
      </c>
      <c r="C13" s="35">
        <v>337447.73</v>
      </c>
      <c r="D13" s="35">
        <v>365124.14</v>
      </c>
      <c r="E13" s="35">
        <v>378496.80</v>
      </c>
      <c r="F13" s="35">
        <v>352217.90</v>
      </c>
      <c r="G13" s="35">
        <v>390017.24</v>
      </c>
      <c r="H13" s="35">
        <v>468858.84</v>
      </c>
      <c r="I13" s="35">
        <v>502796.32</v>
      </c>
      <c r="J13" s="35">
        <v>542563.36</v>
      </c>
      <c r="K13" s="35">
        <v>561031.90</v>
      </c>
      <c r="L13" s="49">
        <v>623216.75</v>
      </c>
      <c r="M13" s="44">
        <f t="shared" si="0"/>
        <v>62184.849999999977</v>
      </c>
      <c r="N13" s="32">
        <f t="shared" si="1"/>
        <v>0.11084013226342382</v>
      </c>
      <c r="O13" s="100">
        <f t="shared" si="2"/>
        <v>80653.390000000014</v>
      </c>
      <c r="P13" s="94">
        <f t="shared" si="3"/>
        <v>0.1486524818041528</v>
      </c>
      <c r="Q13" s="100">
        <f t="shared" si="4"/>
        <v>120420.43</v>
      </c>
      <c r="R13" s="33">
        <f t="shared" si="5"/>
        <v>0.23950141480749099</v>
      </c>
    </row>
    <row r="14" spans="2:20" ht="15">
      <c r="B14" s="26" t="s">
        <v>7</v>
      </c>
      <c r="C14" s="35">
        <v>24771.06</v>
      </c>
      <c r="D14" s="35">
        <v>14415.96</v>
      </c>
      <c r="E14" s="35">
        <v>22375.40</v>
      </c>
      <c r="F14" s="35">
        <v>55020.79</v>
      </c>
      <c r="G14" s="35">
        <v>40859.76</v>
      </c>
      <c r="H14" s="35">
        <v>20404.45</v>
      </c>
      <c r="I14" s="35">
        <v>41201.17</v>
      </c>
      <c r="J14" s="35">
        <v>31007.87</v>
      </c>
      <c r="K14" s="35">
        <v>58673.94</v>
      </c>
      <c r="L14" s="49">
        <v>46310.65</v>
      </c>
      <c r="M14" s="44">
        <f t="shared" si="0"/>
        <v>-12363.29</v>
      </c>
      <c r="N14" s="32">
        <f t="shared" si="1"/>
        <v>-0.21071177425616894</v>
      </c>
      <c r="O14" s="100">
        <f t="shared" si="2"/>
        <v>15302.780000000002</v>
      </c>
      <c r="P14" s="94">
        <f t="shared" si="3"/>
        <v>0.49351277595010568</v>
      </c>
      <c r="Q14" s="100">
        <f t="shared" si="4"/>
        <v>5109.4800000000032</v>
      </c>
      <c r="R14" s="33">
        <f t="shared" si="5"/>
        <v>0.12401298312645004</v>
      </c>
      <c r="S14" s="1"/>
      <c r="T14" s="1"/>
    </row>
    <row r="15" spans="2:20" ht="17.25">
      <c r="B15" s="26" t="s">
        <v>53</v>
      </c>
      <c r="C15" s="35">
        <v>59233.509999999951</v>
      </c>
      <c r="D15" s="35">
        <v>67419.569999999949</v>
      </c>
      <c r="E15" s="35">
        <v>67135.069999999949</v>
      </c>
      <c r="F15" s="35">
        <v>79661.97000000003</v>
      </c>
      <c r="G15" s="35">
        <v>90236.19</v>
      </c>
      <c r="H15" s="35">
        <v>96483.06</v>
      </c>
      <c r="I15" s="35">
        <v>110113.81</v>
      </c>
      <c r="J15" s="35">
        <v>103855.62999999995</v>
      </c>
      <c r="K15" s="35">
        <v>125733.78000000003</v>
      </c>
      <c r="L15" s="49">
        <v>134477.13</v>
      </c>
      <c r="M15" s="44">
        <f t="shared" si="0"/>
        <v>8743.3499999999767</v>
      </c>
      <c r="N15" s="32">
        <f t="shared" si="1"/>
        <v>0.069538591777006831</v>
      </c>
      <c r="O15" s="100">
        <f t="shared" si="2"/>
        <v>30621.500000000058</v>
      </c>
      <c r="P15" s="94">
        <f t="shared" si="3"/>
        <v>0.29484679838733907</v>
      </c>
      <c r="Q15" s="100">
        <f t="shared" si="4"/>
        <v>24363.320000000007</v>
      </c>
      <c r="R15" s="33">
        <f t="shared" si="5"/>
        <v>0.22125580796813771</v>
      </c>
      <c r="T15" s="1"/>
    </row>
    <row r="16" spans="2:18" ht="15">
      <c r="B16" s="26" t="s">
        <v>35</v>
      </c>
      <c r="C16" s="97">
        <v>18212.509999999998</v>
      </c>
      <c r="D16" s="97">
        <v>17227.12</v>
      </c>
      <c r="E16" s="97">
        <v>15005.19</v>
      </c>
      <c r="F16" s="97">
        <v>14943.22</v>
      </c>
      <c r="G16" s="97">
        <v>11394.46</v>
      </c>
      <c r="H16" s="97">
        <v>12972.36</v>
      </c>
      <c r="I16" s="97">
        <v>13547.10</v>
      </c>
      <c r="J16" s="97">
        <v>14700.72</v>
      </c>
      <c r="K16" s="97">
        <v>18802.54</v>
      </c>
      <c r="L16" s="98">
        <v>13877.43</v>
      </c>
      <c r="M16" s="44">
        <f t="shared" si="0"/>
        <v>-4925.1100000000006</v>
      </c>
      <c r="N16" s="32">
        <f t="shared" si="1"/>
        <v>-0.26193854660061888</v>
      </c>
      <c r="O16" s="100">
        <f t="shared" si="2"/>
        <v>-823.28999999999905</v>
      </c>
      <c r="P16" s="94">
        <f t="shared" si="3"/>
        <v>-0.056003379426313726</v>
      </c>
      <c r="Q16" s="100">
        <f t="shared" si="4"/>
        <v>330.32999999999993</v>
      </c>
      <c r="R16" s="33">
        <f t="shared" si="5"/>
        <v>0.024383816462564045</v>
      </c>
    </row>
    <row r="17" spans="2:18" ht="17.25">
      <c r="B17" s="26" t="s">
        <v>55</v>
      </c>
      <c r="C17" s="102">
        <v>41020.999999999956</v>
      </c>
      <c r="D17" s="102">
        <v>50192.449999999953</v>
      </c>
      <c r="E17" s="102">
        <v>52129.879999999946</v>
      </c>
      <c r="F17" s="102">
        <v>64718.750000000029</v>
      </c>
      <c r="G17" s="102">
        <v>78841.73000000001</v>
      </c>
      <c r="H17" s="102">
        <v>83510.70</v>
      </c>
      <c r="I17" s="102">
        <v>96566.709999999992</v>
      </c>
      <c r="J17" s="102">
        <v>89154.909999999945</v>
      </c>
      <c r="K17" s="102">
        <v>106931.24000000002</v>
      </c>
      <c r="L17" s="102">
        <v>120599.70000000001</v>
      </c>
      <c r="M17" s="103">
        <v>20084.618502519959</v>
      </c>
      <c r="N17" s="104">
        <v>0.31024086347009594</v>
      </c>
      <c r="O17" s="100">
        <f t="shared" si="2"/>
        <v>31444.790000000066</v>
      </c>
      <c r="P17" s="94">
        <f t="shared" si="3"/>
        <v>0.3526983539100661</v>
      </c>
      <c r="Q17" s="100">
        <f t="shared" si="4"/>
        <v>24032.99000000002</v>
      </c>
      <c r="R17" s="33">
        <f t="shared" si="5"/>
        <v>0.24887448272805424</v>
      </c>
    </row>
    <row r="18" spans="2:18" ht="18" thickBot="1">
      <c r="B18" s="27" t="s">
        <v>56</v>
      </c>
      <c r="C18" s="37">
        <v>223190.15999999997</v>
      </c>
      <c r="D18" s="37">
        <v>235652.59</v>
      </c>
      <c r="E18" s="37">
        <v>235673.90999999997</v>
      </c>
      <c r="F18" s="37">
        <v>260018.52</v>
      </c>
      <c r="G18" s="37">
        <v>276482.14999999997</v>
      </c>
      <c r="H18" s="37">
        <v>305370.09000000003</v>
      </c>
      <c r="I18" s="37">
        <v>328685.14</v>
      </c>
      <c r="J18" s="37">
        <v>310754.87</v>
      </c>
      <c r="K18" s="37">
        <v>346872.30000000005</v>
      </c>
      <c r="L18" s="51">
        <v>405956.67000000004</v>
      </c>
      <c r="M18" s="45">
        <v>46380.822188580001</v>
      </c>
      <c r="N18" s="38">
        <v>0.1837269307037015</v>
      </c>
      <c r="O18" s="101">
        <v>76714.103437789949</v>
      </c>
      <c r="P18" s="95">
        <v>0.34538625328509842</v>
      </c>
      <c r="Q18" s="101">
        <v>54241.771015359991</v>
      </c>
      <c r="R18" s="39">
        <v>0.22177210257030033</v>
      </c>
    </row>
    <row r="19" spans="2:18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N19" s="4"/>
      <c r="O19" s="4"/>
      <c r="P19" s="4"/>
      <c r="Q19" s="4"/>
      <c r="R19" s="4"/>
    </row>
    <row r="20" spans="2:18" ht="15">
      <c r="B20" s="18" t="s">
        <v>54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2:18" ht="15">
      <c r="B21" s="42" t="s">
        <v>60</v>
      </c>
      <c r="C21" s="3"/>
      <c r="D21" s="3"/>
      <c r="E21" s="3"/>
      <c r="F21" s="3"/>
      <c r="G21" s="3"/>
      <c r="H21" s="3"/>
      <c r="I21" s="3"/>
      <c r="J21" s="3"/>
      <c r="K21" s="3"/>
      <c r="L21" s="3"/>
      <c r="N21" s="4"/>
      <c r="O21" s="4"/>
      <c r="P21" s="4"/>
      <c r="Q21" s="4"/>
      <c r="R21" s="4"/>
    </row>
    <row r="22" spans="2:18" ht="15">
      <c r="B22" s="19" t="s">
        <v>58</v>
      </c>
      <c r="C22" s="3"/>
      <c r="D22" s="3"/>
      <c r="E22" s="3"/>
      <c r="F22" s="3"/>
      <c r="G22" s="3"/>
      <c r="H22" s="3"/>
      <c r="I22" s="3"/>
      <c r="J22" s="3"/>
      <c r="K22" s="3"/>
      <c r="L22" s="3"/>
      <c r="N22" s="4"/>
      <c r="O22" s="4"/>
      <c r="P22" s="4"/>
      <c r="Q22" s="4"/>
      <c r="R22" s="4"/>
    </row>
    <row r="23" spans="2:18" ht="15.75" thickBot="1">
      <c r="B23" s="2"/>
      <c r="I23" s="1"/>
      <c r="J23" s="1"/>
      <c r="K23" s="1"/>
      <c r="L23" s="1"/>
      <c r="M23" s="1"/>
      <c r="N23" s="4"/>
      <c r="O23" s="4"/>
      <c r="P23" s="4"/>
      <c r="Q23" s="4"/>
      <c r="R23" s="4"/>
    </row>
    <row r="24" spans="2:18" ht="16.5" thickBot="1">
      <c r="B24" s="156" t="s">
        <v>45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8"/>
    </row>
    <row r="25" spans="2:18" ht="15.75" thickBot="1">
      <c r="B25" s="40" t="s">
        <v>23</v>
      </c>
      <c r="C25" s="52" t="s">
        <v>115</v>
      </c>
      <c r="D25" s="52" t="s">
        <v>116</v>
      </c>
      <c r="E25" s="52" t="s">
        <v>117</v>
      </c>
      <c r="F25" s="52" t="s">
        <v>118</v>
      </c>
      <c r="G25" s="52" t="s">
        <v>119</v>
      </c>
      <c r="H25" s="52" t="s">
        <v>120</v>
      </c>
      <c r="I25" s="52" t="s">
        <v>121</v>
      </c>
      <c r="J25" s="52" t="s">
        <v>122</v>
      </c>
      <c r="K25" s="52" t="s">
        <v>123</v>
      </c>
      <c r="L25" s="52" t="s">
        <v>124</v>
      </c>
      <c r="M25" s="54" t="s">
        <v>24</v>
      </c>
      <c r="N25" s="55" t="s">
        <v>25</v>
      </c>
      <c r="O25" s="53" t="s">
        <v>69</v>
      </c>
      <c r="P25" s="53" t="s">
        <v>36</v>
      </c>
      <c r="Q25" s="53" t="s">
        <v>70</v>
      </c>
      <c r="R25" s="120" t="s">
        <v>71</v>
      </c>
    </row>
    <row r="26" spans="2:18" ht="15">
      <c r="B26" s="23" t="s">
        <v>0</v>
      </c>
      <c r="C26" s="28">
        <v>144936.91</v>
      </c>
      <c r="D26" s="28">
        <v>151856.73000000001</v>
      </c>
      <c r="E26" s="28">
        <v>154725.65</v>
      </c>
      <c r="F26" s="28">
        <v>168313.67</v>
      </c>
      <c r="G26" s="28">
        <v>182920.37</v>
      </c>
      <c r="H26" s="28">
        <v>201766.36</v>
      </c>
      <c r="I26" s="28">
        <v>218068.76</v>
      </c>
      <c r="J26" s="28">
        <v>203266.56</v>
      </c>
      <c r="K26" s="28">
        <v>224631.02</v>
      </c>
      <c r="L26" s="46">
        <v>262726.65999999997</v>
      </c>
      <c r="M26" s="43">
        <f>L26-K26</f>
        <v>38095.639999999985</v>
      </c>
      <c r="N26" s="29">
        <f>L26/K26-1</f>
        <v>0.16959207147792843</v>
      </c>
      <c r="O26" s="99">
        <f>L26-J26</f>
        <v>59460.099999999977</v>
      </c>
      <c r="P26" s="93">
        <f>L26/J26-1</f>
        <v>0.29252278387551778</v>
      </c>
      <c r="Q26" s="99">
        <f>L26-I26</f>
        <v>44657.899999999965</v>
      </c>
      <c r="R26" s="96">
        <f>L26/I26-1</f>
        <v>0.20478815947777185</v>
      </c>
    </row>
    <row r="27" spans="2:18" ht="15">
      <c r="B27" s="24" t="s">
        <v>49</v>
      </c>
      <c r="C27" s="31">
        <v>32121.52</v>
      </c>
      <c r="D27" s="31">
        <v>33661.79</v>
      </c>
      <c r="E27" s="31">
        <v>34114.050000000003</v>
      </c>
      <c r="F27" s="31">
        <v>39451.42</v>
      </c>
      <c r="G27" s="31">
        <v>42756.98</v>
      </c>
      <c r="H27" s="31">
        <v>48595.07</v>
      </c>
      <c r="I27" s="31">
        <v>54951.35</v>
      </c>
      <c r="J27" s="31">
        <v>51272.26</v>
      </c>
      <c r="K27" s="31">
        <v>41836.24</v>
      </c>
      <c r="L27" s="47">
        <v>46640.43</v>
      </c>
      <c r="M27" s="44">
        <f t="shared" si="6" ref="M27:M45">L27-K27</f>
        <v>4804.1900000000023</v>
      </c>
      <c r="N27" s="32">
        <f t="shared" si="7" ref="N27:N45">L27/K27-1</f>
        <v>0.11483321636934885</v>
      </c>
      <c r="O27" s="100">
        <f t="shared" si="8" ref="O27:O45">L27-J27</f>
        <v>-4631.8300000000017</v>
      </c>
      <c r="P27" s="94">
        <f t="shared" si="9" ref="P27:P45">L27/J27-1</f>
        <v>-0.090337933221590005</v>
      </c>
      <c r="Q27" s="100">
        <f t="shared" si="10" ref="Q27:Q45">L27-I27</f>
        <v>-8310.9199999999983</v>
      </c>
      <c r="R27" s="96">
        <f t="shared" si="11" ref="R27:R45">L27/I27-1</f>
        <v>-0.15124141627093779</v>
      </c>
    </row>
    <row r="28" spans="2:18" ht="15">
      <c r="B28" s="24" t="s">
        <v>50</v>
      </c>
      <c r="C28" s="31">
        <v>32967.40</v>
      </c>
      <c r="D28" s="31">
        <v>33754.36</v>
      </c>
      <c r="E28" s="31">
        <v>34998.730000000003</v>
      </c>
      <c r="F28" s="31">
        <v>38736.769999999997</v>
      </c>
      <c r="G28" s="31">
        <v>39776.82</v>
      </c>
      <c r="H28" s="31">
        <v>40661.11</v>
      </c>
      <c r="I28" s="31">
        <v>45445.10</v>
      </c>
      <c r="J28" s="31">
        <v>35946.300000000003</v>
      </c>
      <c r="K28" s="31">
        <v>50842.92</v>
      </c>
      <c r="L28" s="47">
        <v>57876.76</v>
      </c>
      <c r="M28" s="44">
        <f t="shared" si="6"/>
        <v>7033.8400000000038</v>
      </c>
      <c r="N28" s="32">
        <f t="shared" si="7"/>
        <v>0.13834453253274992</v>
      </c>
      <c r="O28" s="100">
        <f t="shared" si="8"/>
        <v>21930.46</v>
      </c>
      <c r="P28" s="94">
        <f t="shared" si="9"/>
        <v>0.6100894946072335</v>
      </c>
      <c r="Q28" s="100">
        <f t="shared" si="10"/>
        <v>12431.660000000003</v>
      </c>
      <c r="R28" s="96">
        <f t="shared" si="11"/>
        <v>0.27355336438912015</v>
      </c>
    </row>
    <row r="29" spans="2:18" ht="15">
      <c r="B29" s="41" t="s">
        <v>51</v>
      </c>
      <c r="C29" s="31">
        <v>58463.70</v>
      </c>
      <c r="D29" s="31">
        <v>62460.65</v>
      </c>
      <c r="E29" s="31">
        <v>62831.43</v>
      </c>
      <c r="F29" s="31">
        <v>66259.56</v>
      </c>
      <c r="G29" s="31">
        <v>75267.42</v>
      </c>
      <c r="H29" s="31">
        <v>88529.88</v>
      </c>
      <c r="I29" s="31">
        <v>93217.82</v>
      </c>
      <c r="J29" s="31">
        <v>92467.80</v>
      </c>
      <c r="K29" s="31">
        <v>107379.51</v>
      </c>
      <c r="L29" s="47">
        <v>127784.01</v>
      </c>
      <c r="M29" s="44">
        <f t="shared" si="6"/>
        <v>20404.50</v>
      </c>
      <c r="N29" s="32">
        <f t="shared" si="7"/>
        <v>0.19002228637474694</v>
      </c>
      <c r="O29" s="100">
        <f t="shared" si="8"/>
        <v>35316.209999999992</v>
      </c>
      <c r="P29" s="94">
        <f t="shared" si="9"/>
        <v>0.3819298177311452</v>
      </c>
      <c r="Q29" s="100">
        <f t="shared" si="10"/>
        <v>34566.189999999988</v>
      </c>
      <c r="R29" s="96">
        <f t="shared" si="11"/>
        <v>0.37081096725926432</v>
      </c>
    </row>
    <row r="30" spans="2:18" ht="15">
      <c r="B30" s="41" t="s">
        <v>52</v>
      </c>
      <c r="C30" s="31">
        <v>21383.81</v>
      </c>
      <c r="D30" s="31">
        <v>21979.55</v>
      </c>
      <c r="E30" s="31">
        <v>22781.13</v>
      </c>
      <c r="F30" s="31">
        <v>23864.90</v>
      </c>
      <c r="G30" s="31">
        <v>25118.61</v>
      </c>
      <c r="H30" s="31">
        <v>23979.03</v>
      </c>
      <c r="I30" s="31">
        <v>24453.26</v>
      </c>
      <c r="J30" s="31">
        <v>23579.50</v>
      </c>
      <c r="K30" s="31">
        <v>24571.71</v>
      </c>
      <c r="L30" s="47">
        <v>30425.05</v>
      </c>
      <c r="M30" s="44">
        <f t="shared" si="6"/>
        <v>5853.34</v>
      </c>
      <c r="N30" s="32">
        <f t="shared" si="7"/>
        <v>0.23821459719327631</v>
      </c>
      <c r="O30" s="100">
        <f t="shared" si="8"/>
        <v>6845.5499999999993</v>
      </c>
      <c r="P30" s="94">
        <f t="shared" si="9"/>
        <v>0.29031786085370759</v>
      </c>
      <c r="Q30" s="100">
        <f t="shared" si="10"/>
        <v>5971.7900000000009</v>
      </c>
      <c r="R30" s="96">
        <f t="shared" si="11"/>
        <v>0.24421242811796873</v>
      </c>
    </row>
    <row r="31" spans="2:18" ht="15">
      <c r="B31" s="24" t="s">
        <v>8</v>
      </c>
      <c r="C31" s="36">
        <v>25282.92</v>
      </c>
      <c r="D31" s="31">
        <v>29096.29</v>
      </c>
      <c r="E31" s="31">
        <v>25839.74</v>
      </c>
      <c r="F31" s="31">
        <v>27272.96</v>
      </c>
      <c r="G31" s="31">
        <v>26323.52</v>
      </c>
      <c r="H31" s="31">
        <v>28981.73</v>
      </c>
      <c r="I31" s="31">
        <v>30506.76</v>
      </c>
      <c r="J31" s="31">
        <v>31891.14</v>
      </c>
      <c r="K31" s="31">
        <v>34458.660000000003</v>
      </c>
      <c r="L31" s="47">
        <v>42273.44</v>
      </c>
      <c r="M31" s="44">
        <f t="shared" si="6"/>
        <v>7814.7799999999988</v>
      </c>
      <c r="N31" s="32">
        <f t="shared" si="7"/>
        <v>0.22678711244140071</v>
      </c>
      <c r="O31" s="100">
        <f t="shared" si="8"/>
        <v>10382.300000000003</v>
      </c>
      <c r="P31" s="94">
        <f t="shared" si="9"/>
        <v>0.32555437027337386</v>
      </c>
      <c r="Q31" s="100">
        <f t="shared" si="10"/>
        <v>11766.680000000004</v>
      </c>
      <c r="R31" s="96">
        <f t="shared" si="11"/>
        <v>0.38570729897242462</v>
      </c>
    </row>
    <row r="32" spans="2:18" ht="15">
      <c r="B32" s="24" t="s">
        <v>1</v>
      </c>
      <c r="C32" s="31">
        <v>6170.13</v>
      </c>
      <c r="D32" s="31">
        <v>5540.50</v>
      </c>
      <c r="E32" s="31">
        <v>4399.59</v>
      </c>
      <c r="F32" s="31">
        <v>6960.18</v>
      </c>
      <c r="G32" s="31">
        <v>5655.45</v>
      </c>
      <c r="H32" s="31">
        <v>6640.70</v>
      </c>
      <c r="I32" s="31">
        <v>5953.84</v>
      </c>
      <c r="J32" s="31">
        <v>5984.17</v>
      </c>
      <c r="K32" s="31">
        <v>8376.15</v>
      </c>
      <c r="L32" s="47">
        <v>9012.90</v>
      </c>
      <c r="M32" s="44">
        <f t="shared" si="6"/>
        <v>636.75</v>
      </c>
      <c r="N32" s="32">
        <f t="shared" si="7"/>
        <v>0.076019412259809016</v>
      </c>
      <c r="O32" s="100">
        <f t="shared" si="8"/>
        <v>3028.7299999999996</v>
      </c>
      <c r="P32" s="94">
        <f t="shared" si="9"/>
        <v>0.50612365624639666</v>
      </c>
      <c r="Q32" s="100">
        <f t="shared" si="10"/>
        <v>3059.0599999999995</v>
      </c>
      <c r="R32" s="96">
        <f t="shared" si="11"/>
        <v>0.51379613829058202</v>
      </c>
    </row>
    <row r="33" spans="2:18" ht="15">
      <c r="B33" s="25" t="s">
        <v>2</v>
      </c>
      <c r="C33" s="34">
        <v>50393.65</v>
      </c>
      <c r="D33" s="34">
        <v>52436.22</v>
      </c>
      <c r="E33" s="34">
        <v>58315.69</v>
      </c>
      <c r="F33" s="34">
        <v>44799.51</v>
      </c>
      <c r="G33" s="34">
        <v>46224.26</v>
      </c>
      <c r="H33" s="34">
        <v>58682.90</v>
      </c>
      <c r="I33" s="34">
        <v>66311.42</v>
      </c>
      <c r="J33" s="34">
        <v>85458.07</v>
      </c>
      <c r="K33" s="34">
        <v>78940.45</v>
      </c>
      <c r="L33" s="48">
        <v>76010.69</v>
      </c>
      <c r="M33" s="44">
        <f t="shared" si="6"/>
        <v>-2929.7599999999948</v>
      </c>
      <c r="N33" s="32">
        <f t="shared" si="7"/>
        <v>-0.037113545717056273</v>
      </c>
      <c r="O33" s="100">
        <f t="shared" si="8"/>
        <v>-9447.3800000000047</v>
      </c>
      <c r="P33" s="94">
        <f t="shared" si="9"/>
        <v>-0.11054988721369441</v>
      </c>
      <c r="Q33" s="100">
        <f t="shared" si="10"/>
        <v>9699.2700000000041</v>
      </c>
      <c r="R33" s="96">
        <f t="shared" si="11"/>
        <v>0.14626847080035388</v>
      </c>
    </row>
    <row r="34" spans="2:18" ht="15">
      <c r="B34" s="24" t="s">
        <v>47</v>
      </c>
      <c r="C34" s="36">
        <v>33675.65</v>
      </c>
      <c r="D34" s="36">
        <v>34756.49</v>
      </c>
      <c r="E34" s="36">
        <v>35167.72</v>
      </c>
      <c r="F34" s="36">
        <v>33209.28</v>
      </c>
      <c r="G34" s="36">
        <v>38749.230000000003</v>
      </c>
      <c r="H34" s="36">
        <v>45298.64</v>
      </c>
      <c r="I34" s="36">
        <v>48736.31</v>
      </c>
      <c r="J34" s="36">
        <v>66027.13</v>
      </c>
      <c r="K34" s="36">
        <v>60396</v>
      </c>
      <c r="L34" s="50">
        <v>57555</v>
      </c>
      <c r="M34" s="44">
        <f t="shared" si="6"/>
        <v>-2841</v>
      </c>
      <c r="N34" s="32">
        <f t="shared" si="7"/>
        <v>-0.047039539042320722</v>
      </c>
      <c r="O34" s="100">
        <f t="shared" si="8"/>
        <v>-8472.1300000000047</v>
      </c>
      <c r="P34" s="94">
        <f t="shared" si="9"/>
        <v>-0.12831286169791123</v>
      </c>
      <c r="Q34" s="100">
        <f t="shared" si="10"/>
        <v>8818.6900000000023</v>
      </c>
      <c r="R34" s="96">
        <f t="shared" si="11"/>
        <v>0.1809470187628075</v>
      </c>
    </row>
    <row r="35" spans="2:18" ht="15">
      <c r="B35" s="24" t="s">
        <v>48</v>
      </c>
      <c r="C35" s="36">
        <v>16717.990000000002</v>
      </c>
      <c r="D35" s="36">
        <v>17679.73</v>
      </c>
      <c r="E35" s="36">
        <v>23147.98</v>
      </c>
      <c r="F35" s="36">
        <v>11590.24</v>
      </c>
      <c r="G35" s="36">
        <v>7475.03</v>
      </c>
      <c r="H35" s="36">
        <v>13384.26</v>
      </c>
      <c r="I35" s="36">
        <v>17575.11</v>
      </c>
      <c r="J35" s="36">
        <v>19430.939999999999</v>
      </c>
      <c r="K35" s="36">
        <v>18544.45</v>
      </c>
      <c r="L35" s="50">
        <v>18455.689999999999</v>
      </c>
      <c r="M35" s="44">
        <f t="shared" si="6"/>
        <v>-88.760000000002037</v>
      </c>
      <c r="N35" s="32">
        <f t="shared" si="7"/>
        <v>-0.0047863376913309663</v>
      </c>
      <c r="O35" s="100">
        <f t="shared" si="8"/>
        <v>-975.25</v>
      </c>
      <c r="P35" s="94">
        <f t="shared" si="9"/>
        <v>-0.050190572355223173</v>
      </c>
      <c r="Q35" s="100">
        <f t="shared" si="10"/>
        <v>880.57999999999811</v>
      </c>
      <c r="R35" s="96">
        <f t="shared" si="11"/>
        <v>0.050103811583540381</v>
      </c>
    </row>
    <row r="36" spans="2:18" ht="15">
      <c r="B36" s="26" t="s">
        <v>5</v>
      </c>
      <c r="C36" s="35">
        <v>226783.07</v>
      </c>
      <c r="D36" s="35">
        <v>238927.63</v>
      </c>
      <c r="E36" s="35">
        <v>243280.13</v>
      </c>
      <c r="F36" s="35">
        <v>247346.41</v>
      </c>
      <c r="G36" s="35">
        <v>261123.51</v>
      </c>
      <c r="H36" s="35">
        <v>296060.23</v>
      </c>
      <c r="I36" s="35">
        <v>320840.93</v>
      </c>
      <c r="J36" s="35">
        <v>326600.17</v>
      </c>
      <c r="K36" s="35">
        <v>346400.19</v>
      </c>
      <c r="L36" s="49">
        <v>390023.90</v>
      </c>
      <c r="M36" s="44">
        <f t="shared" si="6"/>
        <v>43623.710000000021</v>
      </c>
      <c r="N36" s="32">
        <f t="shared" si="7"/>
        <v>0.12593442861564252</v>
      </c>
      <c r="O36" s="100">
        <f t="shared" si="8"/>
        <v>63423.73000000004</v>
      </c>
      <c r="P36" s="94">
        <f t="shared" si="9"/>
        <v>0.19419380583910906</v>
      </c>
      <c r="Q36" s="100">
        <f t="shared" si="10"/>
        <v>69182.97000000003</v>
      </c>
      <c r="R36" s="96">
        <f t="shared" si="11"/>
        <v>0.21563012549552218</v>
      </c>
    </row>
    <row r="37" spans="2:18" ht="15">
      <c r="B37" s="25" t="s">
        <v>3</v>
      </c>
      <c r="C37" s="34">
        <v>154432.57999999999</v>
      </c>
      <c r="D37" s="34">
        <v>160231.16</v>
      </c>
      <c r="E37" s="34">
        <v>160389.87</v>
      </c>
      <c r="F37" s="34">
        <v>167627.84</v>
      </c>
      <c r="G37" s="34">
        <v>183052.67</v>
      </c>
      <c r="H37" s="34">
        <v>206041.63</v>
      </c>
      <c r="I37" s="34">
        <v>217570.86</v>
      </c>
      <c r="J37" s="34">
        <v>227568.18</v>
      </c>
      <c r="K37" s="34">
        <v>235450.60</v>
      </c>
      <c r="L37" s="48">
        <v>264546.42</v>
      </c>
      <c r="M37" s="44">
        <f t="shared" si="6"/>
        <v>29095.819999999978</v>
      </c>
      <c r="N37" s="32">
        <f t="shared" si="7"/>
        <v>0.12357505141205838</v>
      </c>
      <c r="O37" s="100">
        <f t="shared" si="8"/>
        <v>36978.239999999991</v>
      </c>
      <c r="P37" s="94">
        <f t="shared" si="9"/>
        <v>0.16249301637865177</v>
      </c>
      <c r="Q37" s="100">
        <f t="shared" si="10"/>
        <v>46975.56</v>
      </c>
      <c r="R37" s="96">
        <f t="shared" si="11"/>
        <v>0.21590924446407933</v>
      </c>
    </row>
    <row r="38" spans="2:18" ht="15">
      <c r="B38" s="24" t="s">
        <v>4</v>
      </c>
      <c r="C38" s="31">
        <v>50909.33</v>
      </c>
      <c r="D38" s="31">
        <v>69033.56</v>
      </c>
      <c r="E38" s="31">
        <v>63256.92</v>
      </c>
      <c r="F38" s="31">
        <v>39937.04</v>
      </c>
      <c r="G38" s="31">
        <v>53318.03</v>
      </c>
      <c r="H38" s="31">
        <v>78251.17</v>
      </c>
      <c r="I38" s="31">
        <v>76433.62</v>
      </c>
      <c r="J38" s="31">
        <v>79779.19</v>
      </c>
      <c r="K38" s="31">
        <v>77620.899999999994</v>
      </c>
      <c r="L38" s="47">
        <v>95918.65</v>
      </c>
      <c r="M38" s="44">
        <f t="shared" si="6"/>
        <v>18297.75</v>
      </c>
      <c r="N38" s="32">
        <f t="shared" si="7"/>
        <v>0.23573225767802231</v>
      </c>
      <c r="O38" s="100">
        <f t="shared" si="8"/>
        <v>16139.459999999992</v>
      </c>
      <c r="P38" s="94">
        <f t="shared" si="9"/>
        <v>0.2023016277803773</v>
      </c>
      <c r="Q38" s="100">
        <f t="shared" si="10"/>
        <v>19485.03</v>
      </c>
      <c r="R38" s="96">
        <f t="shared" si="11"/>
        <v>0.25492747824844608</v>
      </c>
    </row>
    <row r="39" spans="2:18" ht="15">
      <c r="B39" s="26" t="s">
        <v>6</v>
      </c>
      <c r="C39" s="35">
        <v>205341.91</v>
      </c>
      <c r="D39" s="35">
        <v>229264.72</v>
      </c>
      <c r="E39" s="35">
        <v>223646.79</v>
      </c>
      <c r="F39" s="35">
        <v>207564.88</v>
      </c>
      <c r="G39" s="35">
        <v>236370.69</v>
      </c>
      <c r="H39" s="35">
        <v>284292.80</v>
      </c>
      <c r="I39" s="35">
        <v>294004.47999999998</v>
      </c>
      <c r="J39" s="35">
        <v>307347.36</v>
      </c>
      <c r="K39" s="35">
        <v>313071.51</v>
      </c>
      <c r="L39" s="49">
        <v>360465.07</v>
      </c>
      <c r="M39" s="44">
        <f t="shared" si="6"/>
        <v>47393.56</v>
      </c>
      <c r="N39" s="32">
        <f t="shared" si="7"/>
        <v>0.15138253876885832</v>
      </c>
      <c r="O39" s="100">
        <f t="shared" si="8"/>
        <v>53117.710000000021</v>
      </c>
      <c r="P39" s="94">
        <f t="shared" si="9"/>
        <v>0.17282630961918799</v>
      </c>
      <c r="Q39" s="100">
        <f t="shared" si="10"/>
        <v>66460.590000000026</v>
      </c>
      <c r="R39" s="96">
        <f t="shared" si="11"/>
        <v>0.22605298395453022</v>
      </c>
    </row>
    <row r="40" spans="2:18" ht="15">
      <c r="B40" s="26" t="s">
        <v>7</v>
      </c>
      <c r="C40" s="35">
        <v>21441.16</v>
      </c>
      <c r="D40" s="35">
        <v>9662.91</v>
      </c>
      <c r="E40" s="35">
        <v>19633.34</v>
      </c>
      <c r="F40" s="35">
        <v>39781.53</v>
      </c>
      <c r="G40" s="35">
        <v>24752.82</v>
      </c>
      <c r="H40" s="35">
        <v>11767.43</v>
      </c>
      <c r="I40" s="35">
        <v>26836.45</v>
      </c>
      <c r="J40" s="35">
        <v>19252.810000000001</v>
      </c>
      <c r="K40" s="35">
        <v>33328.68</v>
      </c>
      <c r="L40" s="49">
        <v>29558.84</v>
      </c>
      <c r="M40" s="44">
        <f t="shared" si="6"/>
        <v>-3769.84</v>
      </c>
      <c r="N40" s="32">
        <f t="shared" si="7"/>
        <v>-0.1131109902942451</v>
      </c>
      <c r="O40" s="100">
        <f t="shared" si="8"/>
        <v>10306.029999999999</v>
      </c>
      <c r="P40" s="94">
        <f t="shared" si="9"/>
        <v>0.53530004191595926</v>
      </c>
      <c r="Q40" s="100">
        <f t="shared" si="10"/>
        <v>2722.3899999999994</v>
      </c>
      <c r="R40" s="96">
        <f t="shared" si="11"/>
        <v>0.10144374535380041</v>
      </c>
    </row>
    <row r="41" spans="2:18" ht="17.25">
      <c r="B41" s="26" t="s">
        <v>53</v>
      </c>
      <c r="C41" s="35">
        <v>49462.900000000023</v>
      </c>
      <c r="D41" s="35">
        <v>55478.350000000006</v>
      </c>
      <c r="E41" s="35">
        <v>55343.239999999991</v>
      </c>
      <c r="F41" s="35">
        <v>61168.070000000007</v>
      </c>
      <c r="G41" s="35">
        <v>64940.449999999983</v>
      </c>
      <c r="H41" s="35">
        <v>70005.099999999977</v>
      </c>
      <c r="I41" s="35">
        <v>79740.97000000003</v>
      </c>
      <c r="J41" s="35">
        <v>73616.650000000023</v>
      </c>
      <c r="K41" s="35">
        <v>84035.079999999987</v>
      </c>
      <c r="L41" s="49">
        <v>98008.68</v>
      </c>
      <c r="M41" s="44">
        <f t="shared" si="6"/>
        <v>13973.600000000006</v>
      </c>
      <c r="N41" s="32">
        <f t="shared" si="7"/>
        <v>0.16628293803016558</v>
      </c>
      <c r="O41" s="100">
        <f t="shared" si="8"/>
        <v>24392.02999999997</v>
      </c>
      <c r="P41" s="94">
        <f t="shared" si="9"/>
        <v>0.33133849475628074</v>
      </c>
      <c r="Q41" s="100">
        <f t="shared" si="10"/>
        <v>18267.709999999963</v>
      </c>
      <c r="R41" s="96">
        <f t="shared" si="11"/>
        <v>0.2290881337410362</v>
      </c>
    </row>
    <row r="42" spans="2:18" ht="15">
      <c r="B42" s="26" t="s">
        <v>35</v>
      </c>
      <c r="C42" s="97">
        <v>15573.18</v>
      </c>
      <c r="D42" s="97">
        <v>14199.97</v>
      </c>
      <c r="E42" s="97">
        <v>11392.15</v>
      </c>
      <c r="F42" s="97">
        <v>10188.32</v>
      </c>
      <c r="G42" s="97">
        <v>9146.6200000000008</v>
      </c>
      <c r="H42" s="97">
        <v>10062.99</v>
      </c>
      <c r="I42" s="97">
        <v>9463.0400000000009</v>
      </c>
      <c r="J42" s="97">
        <v>9347.50</v>
      </c>
      <c r="K42" s="97">
        <v>15968</v>
      </c>
      <c r="L42" s="98">
        <v>9099.01</v>
      </c>
      <c r="M42" s="44">
        <f t="shared" si="6"/>
        <v>-6868.99</v>
      </c>
      <c r="N42" s="32">
        <f t="shared" si="7"/>
        <v>-0.43017221943887773</v>
      </c>
      <c r="O42" s="100">
        <f t="shared" si="8"/>
        <v>-248.48999999999978</v>
      </c>
      <c r="P42" s="94">
        <f t="shared" si="9"/>
        <v>-0.026583578496924276</v>
      </c>
      <c r="Q42" s="100">
        <f t="shared" si="10"/>
        <v>-364.03000000000065</v>
      </c>
      <c r="R42" s="96">
        <f t="shared" si="11"/>
        <v>-0.038468610509941881</v>
      </c>
    </row>
    <row r="43" spans="2:18" ht="17.25">
      <c r="B43" s="26" t="s">
        <v>55</v>
      </c>
      <c r="C43" s="35">
        <v>33889.720000000023</v>
      </c>
      <c r="D43" s="35">
        <v>41278.380000000005</v>
      </c>
      <c r="E43" s="35">
        <v>43951.089999999989</v>
      </c>
      <c r="F43" s="35">
        <v>50979.750000000007</v>
      </c>
      <c r="G43" s="35">
        <v>55793.82999999998</v>
      </c>
      <c r="H43" s="35">
        <v>59942.109999999979</v>
      </c>
      <c r="I43" s="35">
        <v>70277.930000000022</v>
      </c>
      <c r="J43" s="35">
        <v>64269.150000000023</v>
      </c>
      <c r="K43" s="35">
        <v>68067.079999999987</v>
      </c>
      <c r="L43" s="49">
        <v>88909.67</v>
      </c>
      <c r="M43" s="44">
        <f t="shared" si="6"/>
        <v>20842.590000000011</v>
      </c>
      <c r="N43" s="32">
        <f t="shared" si="7"/>
        <v>0.30620661265328275</v>
      </c>
      <c r="O43" s="100">
        <f t="shared" si="8"/>
        <v>24640.519999999975</v>
      </c>
      <c r="P43" s="94">
        <f t="shared" si="9"/>
        <v>0.38339576608683901</v>
      </c>
      <c r="Q43" s="100">
        <f t="shared" si="10"/>
        <v>18631.739999999976</v>
      </c>
      <c r="R43" s="96">
        <f t="shared" si="11"/>
        <v>0.2651150937428004</v>
      </c>
    </row>
    <row r="44" spans="2:18" ht="17.25">
      <c r="B44" s="26" t="s">
        <v>56</v>
      </c>
      <c r="C44" s="35">
        <v>176389.96000000002</v>
      </c>
      <c r="D44" s="35">
        <v>186493.52000000002</v>
      </c>
      <c r="E44" s="35">
        <v>184964.97999999998</v>
      </c>
      <c r="F44" s="35">
        <v>202546.81</v>
      </c>
      <c r="G44" s="35">
        <v>214899.34</v>
      </c>
      <c r="H44" s="35">
        <v>237388.79</v>
      </c>
      <c r="I44" s="35">
        <v>254529.36000000002</v>
      </c>
      <c r="J44" s="35">
        <v>241141.87000000002</v>
      </c>
      <c r="K44" s="35">
        <v>267465.83</v>
      </c>
      <c r="L44" s="49">
        <v>314013</v>
      </c>
      <c r="M44" s="44">
        <f t="shared" si="6"/>
        <v>46547.169999999984</v>
      </c>
      <c r="N44" s="32">
        <f t="shared" si="7"/>
        <v>0.17403034249272142</v>
      </c>
      <c r="O44" s="100">
        <f t="shared" si="8"/>
        <v>72871.129999999976</v>
      </c>
      <c r="P44" s="94">
        <f t="shared" si="9"/>
        <v>0.30219194202981003</v>
      </c>
      <c r="Q44" s="100">
        <f t="shared" si="10"/>
        <v>59483.639999999985</v>
      </c>
      <c r="R44" s="96">
        <f t="shared" si="11"/>
        <v>0.23370050512050944</v>
      </c>
    </row>
    <row r="45" spans="2:18" ht="18" thickBot="1">
      <c r="B45" s="27" t="s">
        <v>57</v>
      </c>
      <c r="C45" s="37">
        <v>34191.339999999997</v>
      </c>
      <c r="D45" s="37">
        <v>51353.83</v>
      </c>
      <c r="E45" s="37">
        <v>40108.94</v>
      </c>
      <c r="F45" s="37">
        <v>28346.800000000003</v>
      </c>
      <c r="G45" s="37">
        <v>45843</v>
      </c>
      <c r="H45" s="37">
        <v>64866.909999999996</v>
      </c>
      <c r="I45" s="37">
        <v>58858.509999999995</v>
      </c>
      <c r="J45" s="37">
        <v>60348.25</v>
      </c>
      <c r="K45" s="37">
        <v>59076.45</v>
      </c>
      <c r="L45" s="51">
        <v>77462.959999999992</v>
      </c>
      <c r="M45" s="45">
        <f t="shared" si="6"/>
        <v>18386.509999999995</v>
      </c>
      <c r="N45" s="38">
        <f t="shared" si="7"/>
        <v>0.31123247927050457</v>
      </c>
      <c r="O45" s="101">
        <f t="shared" si="8"/>
        <v>17114.709999999992</v>
      </c>
      <c r="P45" s="95">
        <f t="shared" si="9"/>
        <v>0.28359911016475192</v>
      </c>
      <c r="Q45" s="101">
        <f t="shared" si="10"/>
        <v>18604.449999999997</v>
      </c>
      <c r="R45" s="39">
        <f t="shared" si="11"/>
        <v>0.31608768213806293</v>
      </c>
    </row>
    <row r="46" spans="2:18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3"/>
      <c r="N46" s="14"/>
      <c r="O46" s="14"/>
      <c r="P46" s="14"/>
      <c r="Q46" s="14"/>
      <c r="R46" s="14"/>
    </row>
    <row r="47" spans="2:18" ht="15">
      <c r="B47" s="18" t="s">
        <v>54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3"/>
      <c r="N47" s="14"/>
      <c r="O47" s="14"/>
      <c r="P47" s="14"/>
      <c r="Q47" s="14"/>
      <c r="R47" s="14"/>
    </row>
    <row r="48" spans="2:18" ht="15">
      <c r="B48" s="19" t="s">
        <v>61</v>
      </c>
      <c r="C48" s="3"/>
      <c r="D48" s="3"/>
      <c r="E48" s="3"/>
      <c r="F48" s="3"/>
      <c r="G48" s="3"/>
      <c r="H48" s="3"/>
      <c r="I48" s="3"/>
      <c r="J48" s="3"/>
      <c r="K48" s="3"/>
      <c r="L48" s="3"/>
      <c r="N48" s="4"/>
      <c r="O48" s="4"/>
      <c r="P48" s="4"/>
      <c r="Q48" s="4"/>
      <c r="R48" s="4"/>
    </row>
    <row r="49" spans="2:18" ht="15">
      <c r="B49" s="19" t="s">
        <v>58</v>
      </c>
      <c r="C49" s="3"/>
      <c r="D49" s="3"/>
      <c r="E49" s="3"/>
      <c r="F49" s="3"/>
      <c r="G49" s="3"/>
      <c r="H49" s="3"/>
      <c r="I49" s="3"/>
      <c r="J49" s="3"/>
      <c r="K49" s="3"/>
      <c r="L49" s="3"/>
      <c r="N49" s="4"/>
      <c r="O49" s="4"/>
      <c r="P49" s="4"/>
      <c r="Q49" s="4"/>
      <c r="R49" s="4"/>
    </row>
    <row r="50" spans="2:18" ht="15">
      <c r="B50" s="19" t="s">
        <v>59</v>
      </c>
      <c r="C50" s="3"/>
      <c r="D50" s="3"/>
      <c r="E50" s="3"/>
      <c r="F50" s="3"/>
      <c r="G50" s="3"/>
      <c r="H50" s="3"/>
      <c r="I50" s="3"/>
      <c r="J50" s="3"/>
      <c r="K50" s="3"/>
      <c r="L50" s="3"/>
      <c r="N50" s="4"/>
      <c r="O50" s="4"/>
      <c r="P50" s="4"/>
      <c r="Q50" s="4"/>
      <c r="R50" s="4"/>
    </row>
    <row r="51" ht="15.75" thickBot="1"/>
    <row r="52" spans="2:18" ht="16.5" thickBot="1">
      <c r="B52" s="156" t="s">
        <v>46</v>
      </c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8"/>
    </row>
    <row r="53" spans="2:18" ht="15.75" thickBot="1">
      <c r="B53" s="40" t="s">
        <v>23</v>
      </c>
      <c r="C53" s="52" t="s">
        <v>115</v>
      </c>
      <c r="D53" s="52" t="s">
        <v>116</v>
      </c>
      <c r="E53" s="52" t="s">
        <v>117</v>
      </c>
      <c r="F53" s="52" t="s">
        <v>118</v>
      </c>
      <c r="G53" s="52" t="s">
        <v>119</v>
      </c>
      <c r="H53" s="52" t="s">
        <v>120</v>
      </c>
      <c r="I53" s="52" t="s">
        <v>121</v>
      </c>
      <c r="J53" s="52" t="s">
        <v>122</v>
      </c>
      <c r="K53" s="52" t="s">
        <v>123</v>
      </c>
      <c r="L53" s="52" t="s">
        <v>124</v>
      </c>
      <c r="M53" s="54" t="s">
        <v>24</v>
      </c>
      <c r="N53" s="55" t="s">
        <v>25</v>
      </c>
      <c r="O53" s="55" t="s">
        <v>69</v>
      </c>
      <c r="P53" s="55" t="s">
        <v>36</v>
      </c>
      <c r="Q53" s="55" t="s">
        <v>70</v>
      </c>
      <c r="R53" s="121" t="s">
        <v>71</v>
      </c>
    </row>
    <row r="54" spans="2:18" ht="15">
      <c r="B54" s="151" t="s">
        <v>0</v>
      </c>
      <c r="C54" s="122">
        <v>42423.84</v>
      </c>
      <c r="D54" s="122">
        <v>44237.83</v>
      </c>
      <c r="E54" s="122">
        <v>45139.57</v>
      </c>
      <c r="F54" s="122">
        <v>52135.74</v>
      </c>
      <c r="G54" s="122">
        <v>57144.08</v>
      </c>
      <c r="H54" s="122">
        <v>61631.08</v>
      </c>
      <c r="I54" s="122">
        <v>66666.820000000007</v>
      </c>
      <c r="J54" s="122">
        <v>62520.37</v>
      </c>
      <c r="K54" s="122">
        <v>70243.66</v>
      </c>
      <c r="L54" s="123">
        <v>81428.259999999995</v>
      </c>
      <c r="M54" s="124">
        <f>L54-K54</f>
        <v>11184.599999999991</v>
      </c>
      <c r="N54" s="125">
        <f>L54/K54-1</f>
        <v>0.1592257578833447</v>
      </c>
      <c r="O54" s="126">
        <f>L54-J54</f>
        <v>18907.889999999992</v>
      </c>
      <c r="P54" s="127">
        <f>L54/J54-1</f>
        <v>0.30242767277288962</v>
      </c>
      <c r="Q54" s="126">
        <f>L54-I54</f>
        <v>14761.439999999988</v>
      </c>
      <c r="R54" s="128">
        <f>L54/I54-1</f>
        <v>0.22142109073149108</v>
      </c>
    </row>
    <row r="55" spans="2:18" ht="15">
      <c r="B55" s="152" t="s">
        <v>49</v>
      </c>
      <c r="C55" s="129">
        <v>10880.58</v>
      </c>
      <c r="D55" s="129">
        <v>11158.79</v>
      </c>
      <c r="E55" s="129">
        <v>11449.73</v>
      </c>
      <c r="F55" s="129">
        <v>13054.18</v>
      </c>
      <c r="G55" s="129">
        <v>14608.42</v>
      </c>
      <c r="H55" s="129">
        <v>16647.63</v>
      </c>
      <c r="I55" s="129">
        <v>18817.740000000002</v>
      </c>
      <c r="J55" s="129">
        <v>17572.150000000001</v>
      </c>
      <c r="K55" s="129">
        <v>14460.90</v>
      </c>
      <c r="L55" s="130">
        <v>16112.48</v>
      </c>
      <c r="M55" s="131">
        <f t="shared" si="12" ref="M55:M73">L55-K55</f>
        <v>1651.58</v>
      </c>
      <c r="N55" s="132">
        <f t="shared" si="13" ref="N55:N73">L55/K55-1</f>
        <v>0.11421004225186526</v>
      </c>
      <c r="O55" s="133">
        <f t="shared" si="14" ref="O55:O73">L55-J55</f>
        <v>-1459.6700000000019</v>
      </c>
      <c r="P55" s="134">
        <f t="shared" si="15" ref="P55:P73">L55/J55-1</f>
        <v>-0.083067239922263503</v>
      </c>
      <c r="Q55" s="133">
        <f t="shared" si="16" ref="Q55:Q73">L55-I55</f>
        <v>-2705.260000000002</v>
      </c>
      <c r="R55" s="135">
        <f t="shared" si="17" ref="R55:R73">L55/I55-1</f>
        <v>-0.14376115303963188</v>
      </c>
    </row>
    <row r="56" spans="2:18" ht="15">
      <c r="B56" s="152" t="s">
        <v>50</v>
      </c>
      <c r="C56" s="129">
        <v>10328.58</v>
      </c>
      <c r="D56" s="129">
        <v>10310.91</v>
      </c>
      <c r="E56" s="129">
        <v>10748.53</v>
      </c>
      <c r="F56" s="129">
        <v>12117.94</v>
      </c>
      <c r="G56" s="129">
        <v>12407.77</v>
      </c>
      <c r="H56" s="129">
        <v>12960.53</v>
      </c>
      <c r="I56" s="129">
        <v>13996.24</v>
      </c>
      <c r="J56" s="129">
        <v>11001.97</v>
      </c>
      <c r="K56" s="129">
        <v>16464.68</v>
      </c>
      <c r="L56" s="130">
        <v>18570.46</v>
      </c>
      <c r="M56" s="131">
        <f t="shared" si="12"/>
        <v>2105.7799999999988</v>
      </c>
      <c r="N56" s="132">
        <f t="shared" si="13"/>
        <v>0.1278968069831905</v>
      </c>
      <c r="O56" s="133">
        <f t="shared" si="14"/>
        <v>7568.49</v>
      </c>
      <c r="P56" s="134">
        <f t="shared" si="15"/>
        <v>0.68792134499548729</v>
      </c>
      <c r="Q56" s="133">
        <f t="shared" si="16"/>
        <v>4574.2199999999993</v>
      </c>
      <c r="R56" s="135">
        <f t="shared" si="17"/>
        <v>0.3268177739164233</v>
      </c>
    </row>
    <row r="57" spans="2:18" ht="15">
      <c r="B57" s="152" t="s">
        <v>51</v>
      </c>
      <c r="C57" s="129">
        <v>21195.99</v>
      </c>
      <c r="D57" s="129">
        <v>22740.48</v>
      </c>
      <c r="E57" s="129">
        <v>22920.26</v>
      </c>
      <c r="F57" s="129">
        <v>26937.27</v>
      </c>
      <c r="G57" s="129">
        <v>30071.58</v>
      </c>
      <c r="H57" s="129">
        <v>31931.42</v>
      </c>
      <c r="I57" s="129">
        <v>33722</v>
      </c>
      <c r="J57" s="129">
        <v>33487.82</v>
      </c>
      <c r="K57" s="129">
        <v>38859.870000000003</v>
      </c>
      <c r="L57" s="130">
        <v>46278.95</v>
      </c>
      <c r="M57" s="131">
        <f t="shared" si="12"/>
        <v>7419.0799999999945</v>
      </c>
      <c r="N57" s="132">
        <f t="shared" si="13"/>
        <v>0.19091880647053094</v>
      </c>
      <c r="O57" s="133">
        <f t="shared" si="14"/>
        <v>12791.129999999997</v>
      </c>
      <c r="P57" s="134">
        <f t="shared" si="15"/>
        <v>0.3819636512618616</v>
      </c>
      <c r="Q57" s="133">
        <f t="shared" si="16"/>
        <v>12556.949999999997</v>
      </c>
      <c r="R57" s="135">
        <f t="shared" si="17"/>
        <v>0.37236670422869333</v>
      </c>
    </row>
    <row r="58" spans="2:18" ht="15">
      <c r="B58" s="152" t="s">
        <v>52</v>
      </c>
      <c r="C58" s="129">
        <v>18.70</v>
      </c>
      <c r="D58" s="129">
        <v>27.65</v>
      </c>
      <c r="E58" s="129">
        <v>21.05</v>
      </c>
      <c r="F58" s="129">
        <v>26.35</v>
      </c>
      <c r="G58" s="129">
        <v>56.31</v>
      </c>
      <c r="H58" s="129">
        <v>91.50</v>
      </c>
      <c r="I58" s="129">
        <v>130.84</v>
      </c>
      <c r="J58" s="129">
        <v>458.44</v>
      </c>
      <c r="K58" s="129">
        <v>458.20</v>
      </c>
      <c r="L58" s="130">
        <v>466.37</v>
      </c>
      <c r="M58" s="131">
        <f t="shared" si="12"/>
        <v>8.1700000000000159</v>
      </c>
      <c r="N58" s="132">
        <f t="shared" si="13"/>
        <v>0.017830641641204847</v>
      </c>
      <c r="O58" s="133">
        <f t="shared" si="14"/>
        <v>7.9300000000000068</v>
      </c>
      <c r="P58" s="134">
        <f t="shared" si="15"/>
        <v>0.017297792513742305</v>
      </c>
      <c r="Q58" s="133">
        <f t="shared" si="16"/>
        <v>335.53</v>
      </c>
      <c r="R58" s="135">
        <f t="shared" si="17"/>
        <v>2.5644298379700396</v>
      </c>
    </row>
    <row r="59" spans="2:18" ht="15">
      <c r="B59" s="152" t="s">
        <v>8</v>
      </c>
      <c r="C59" s="129">
        <v>3673.32</v>
      </c>
      <c r="D59" s="129">
        <v>3988.55</v>
      </c>
      <c r="E59" s="129">
        <v>4088.73</v>
      </c>
      <c r="F59" s="129">
        <v>3789.98</v>
      </c>
      <c r="G59" s="129">
        <v>3110.08</v>
      </c>
      <c r="H59" s="129">
        <v>4876.17</v>
      </c>
      <c r="I59" s="129">
        <v>5978.55</v>
      </c>
      <c r="J59" s="129">
        <v>5746.74</v>
      </c>
      <c r="K59" s="129">
        <v>7245.52</v>
      </c>
      <c r="L59" s="130">
        <v>8973.89</v>
      </c>
      <c r="M59" s="131">
        <f t="shared" si="12"/>
        <v>1728.369999999999</v>
      </c>
      <c r="N59" s="132">
        <f t="shared" si="13"/>
        <v>0.23854326535569559</v>
      </c>
      <c r="O59" s="133">
        <f t="shared" si="14"/>
        <v>3227.1499999999996</v>
      </c>
      <c r="P59" s="134">
        <f t="shared" si="15"/>
        <v>0.56156185941942738</v>
      </c>
      <c r="Q59" s="133">
        <f t="shared" si="16"/>
        <v>2995.3399999999992</v>
      </c>
      <c r="R59" s="135">
        <f t="shared" si="17"/>
        <v>0.50101446002793315</v>
      </c>
    </row>
    <row r="60" spans="2:18" ht="15">
      <c r="B60" s="152" t="s">
        <v>1</v>
      </c>
      <c r="C60" s="136">
        <v>245.77</v>
      </c>
      <c r="D60" s="136">
        <v>319.91000000000003</v>
      </c>
      <c r="E60" s="136">
        <v>284.81</v>
      </c>
      <c r="F60" s="136">
        <v>608.76</v>
      </c>
      <c r="G60" s="136">
        <v>274.75</v>
      </c>
      <c r="H60" s="136">
        <v>294.70999999999998</v>
      </c>
      <c r="I60" s="136">
        <v>376.48</v>
      </c>
      <c r="J60" s="136">
        <v>194.87</v>
      </c>
      <c r="K60" s="136">
        <v>397.40</v>
      </c>
      <c r="L60" s="137">
        <v>436.86</v>
      </c>
      <c r="M60" s="131">
        <f t="shared" si="12"/>
        <v>39.460000000000036</v>
      </c>
      <c r="N60" s="132">
        <f t="shared" si="13"/>
        <v>0.099295420231504838</v>
      </c>
      <c r="O60" s="133">
        <f t="shared" si="14"/>
        <v>241.99</v>
      </c>
      <c r="P60" s="134">
        <f t="shared" si="15"/>
        <v>1.2418022271257763</v>
      </c>
      <c r="Q60" s="133">
        <f t="shared" si="16"/>
        <v>60.379999999999995</v>
      </c>
      <c r="R60" s="135">
        <f t="shared" si="17"/>
        <v>0.16038036549086265</v>
      </c>
    </row>
    <row r="61" spans="2:18" ht="15">
      <c r="B61" s="153" t="s">
        <v>2</v>
      </c>
      <c r="C61" s="136">
        <v>85696.19</v>
      </c>
      <c r="D61" s="136">
        <v>89517.52</v>
      </c>
      <c r="E61" s="136">
        <v>101207.16</v>
      </c>
      <c r="F61" s="136">
        <v>103226.20</v>
      </c>
      <c r="G61" s="136">
        <v>112091.12</v>
      </c>
      <c r="H61" s="136">
        <v>130164.12</v>
      </c>
      <c r="I61" s="136">
        <v>154935.37</v>
      </c>
      <c r="J61" s="136">
        <v>183729.22</v>
      </c>
      <c r="K61" s="136">
        <v>200763.41</v>
      </c>
      <c r="L61" s="137">
        <v>195847.56</v>
      </c>
      <c r="M61" s="131">
        <f t="shared" si="12"/>
        <v>-4915.8500000000058</v>
      </c>
      <c r="N61" s="132">
        <f t="shared" si="13"/>
        <v>-0.024485786528531284</v>
      </c>
      <c r="O61" s="133">
        <f t="shared" si="14"/>
        <v>12118.339999999997</v>
      </c>
      <c r="P61" s="134">
        <f t="shared" si="15"/>
        <v>0.06595760870263323</v>
      </c>
      <c r="Q61" s="133">
        <f t="shared" si="16"/>
        <v>40912.19</v>
      </c>
      <c r="R61" s="135">
        <f t="shared" si="17"/>
        <v>0.26405971728727917</v>
      </c>
    </row>
    <row r="62" spans="2:18" ht="15">
      <c r="B62" s="152" t="s">
        <v>47</v>
      </c>
      <c r="C62" s="136">
        <v>81158.649999999994</v>
      </c>
      <c r="D62" s="136">
        <v>83040.12</v>
      </c>
      <c r="E62" s="136">
        <v>90447.53</v>
      </c>
      <c r="F62" s="136">
        <v>95784.39</v>
      </c>
      <c r="G62" s="136">
        <v>107317.79</v>
      </c>
      <c r="H62" s="136">
        <v>122570.35</v>
      </c>
      <c r="I62" s="136">
        <v>144079.45000000001</v>
      </c>
      <c r="J62" s="136">
        <v>169097.76</v>
      </c>
      <c r="K62" s="136">
        <v>187854.99</v>
      </c>
      <c r="L62" s="137">
        <v>184618.77</v>
      </c>
      <c r="M62" s="131">
        <f t="shared" si="12"/>
        <v>-3236.2200000000012</v>
      </c>
      <c r="N62" s="132">
        <f t="shared" si="13"/>
        <v>-0.017227224041267197</v>
      </c>
      <c r="O62" s="133">
        <f t="shared" si="14"/>
        <v>15521.00999999998</v>
      </c>
      <c r="P62" s="134">
        <f t="shared" si="15"/>
        <v>0.091787200492779997</v>
      </c>
      <c r="Q62" s="133">
        <f t="shared" si="16"/>
        <v>40539.319999999978</v>
      </c>
      <c r="R62" s="135">
        <f t="shared" si="17"/>
        <v>0.28136781477164141</v>
      </c>
    </row>
    <row r="63" spans="2:18" ht="15">
      <c r="B63" s="152" t="s">
        <v>48</v>
      </c>
      <c r="C63" s="136">
        <v>4537.54</v>
      </c>
      <c r="D63" s="136">
        <v>6477.40</v>
      </c>
      <c r="E63" s="136">
        <v>10759.63</v>
      </c>
      <c r="F63" s="136">
        <v>7441.81</v>
      </c>
      <c r="G63" s="136">
        <v>4773.33</v>
      </c>
      <c r="H63" s="136">
        <v>7593.77</v>
      </c>
      <c r="I63" s="136">
        <v>10855.91</v>
      </c>
      <c r="J63" s="136">
        <v>14631.45</v>
      </c>
      <c r="K63" s="136">
        <v>12908.43</v>
      </c>
      <c r="L63" s="137">
        <v>11228.79</v>
      </c>
      <c r="M63" s="131">
        <f t="shared" si="12"/>
        <v>-1679.6399999999994</v>
      </c>
      <c r="N63" s="132">
        <f t="shared" si="13"/>
        <v>-0.13011961950446327</v>
      </c>
      <c r="O63" s="133">
        <f t="shared" si="14"/>
        <v>-3402.66</v>
      </c>
      <c r="P63" s="134">
        <f t="shared" si="15"/>
        <v>-0.23255794880206671</v>
      </c>
      <c r="Q63" s="133">
        <f t="shared" si="16"/>
        <v>372.88000000000102</v>
      </c>
      <c r="R63" s="135">
        <f t="shared" si="17"/>
        <v>0.034348110844692137</v>
      </c>
    </row>
    <row r="64" spans="2:18" ht="15">
      <c r="B64" s="154" t="s">
        <v>5</v>
      </c>
      <c r="C64" s="138">
        <v>132039.13</v>
      </c>
      <c r="D64" s="138">
        <v>138063.81</v>
      </c>
      <c r="E64" s="138">
        <v>150720.26</v>
      </c>
      <c r="F64" s="138">
        <v>159760.68</v>
      </c>
      <c r="G64" s="138">
        <v>172620.02</v>
      </c>
      <c r="H64" s="138">
        <v>196966.08</v>
      </c>
      <c r="I64" s="138">
        <v>227957.22</v>
      </c>
      <c r="J64" s="138">
        <v>252191.20</v>
      </c>
      <c r="K64" s="138">
        <v>278522.37</v>
      </c>
      <c r="L64" s="139">
        <v>286686.57</v>
      </c>
      <c r="M64" s="131">
        <f t="shared" si="12"/>
        <v>8164.2000000000116</v>
      </c>
      <c r="N64" s="132">
        <f t="shared" si="13"/>
        <v>0.029312546780353887</v>
      </c>
      <c r="O64" s="133">
        <f t="shared" si="14"/>
        <v>34495.369999999995</v>
      </c>
      <c r="P64" s="134">
        <f t="shared" si="15"/>
        <v>0.13678260779916185</v>
      </c>
      <c r="Q64" s="133">
        <f t="shared" si="16"/>
        <v>58729.350000000006</v>
      </c>
      <c r="R64" s="135">
        <f t="shared" si="17"/>
        <v>0.25763320854676164</v>
      </c>
    </row>
    <row r="65" spans="2:18" ht="15">
      <c r="B65" s="153" t="s">
        <v>3</v>
      </c>
      <c r="C65" s="136">
        <v>118213.66</v>
      </c>
      <c r="D65" s="136">
        <v>119811.09</v>
      </c>
      <c r="E65" s="136">
        <v>128799.03</v>
      </c>
      <c r="F65" s="136">
        <v>134093.48000000001</v>
      </c>
      <c r="G65" s="136">
        <v>143168.19</v>
      </c>
      <c r="H65" s="136">
        <v>163689.63</v>
      </c>
      <c r="I65" s="136">
        <v>187394.72</v>
      </c>
      <c r="J65" s="136">
        <v>208179.07</v>
      </c>
      <c r="K65" s="136">
        <v>224676.16</v>
      </c>
      <c r="L65" s="137">
        <v>239640.66</v>
      </c>
      <c r="M65" s="131">
        <f t="shared" si="12"/>
        <v>14964.50</v>
      </c>
      <c r="N65" s="132">
        <f t="shared" si="13"/>
        <v>0.066604752368920606</v>
      </c>
      <c r="O65" s="133">
        <f t="shared" si="14"/>
        <v>31461.589999999997</v>
      </c>
      <c r="P65" s="134">
        <f t="shared" si="15"/>
        <v>0.15112753650018695</v>
      </c>
      <c r="Q65" s="133">
        <f t="shared" si="16"/>
        <v>52245.94</v>
      </c>
      <c r="R65" s="135">
        <f t="shared" si="17"/>
        <v>0.27880155854978206</v>
      </c>
    </row>
    <row r="66" spans="2:18" ht="15">
      <c r="B66" s="153" t="s">
        <v>4</v>
      </c>
      <c r="C66" s="136">
        <v>12859.21</v>
      </c>
      <c r="D66" s="136">
        <v>14350.57</v>
      </c>
      <c r="E66" s="136">
        <v>22036.59</v>
      </c>
      <c r="F66" s="136">
        <v>11894.97</v>
      </c>
      <c r="G66" s="136">
        <v>13915.94</v>
      </c>
      <c r="H66" s="136">
        <v>25196.95</v>
      </c>
      <c r="I66" s="136">
        <v>26581.37</v>
      </c>
      <c r="J66" s="136">
        <v>32339.79</v>
      </c>
      <c r="K66" s="136">
        <v>28767.47</v>
      </c>
      <c r="L66" s="137">
        <v>30383.28</v>
      </c>
      <c r="M66" s="131">
        <f t="shared" si="12"/>
        <v>1615.8099999999977</v>
      </c>
      <c r="N66" s="132">
        <f t="shared" si="13"/>
        <v>0.056167956375725803</v>
      </c>
      <c r="O66" s="133">
        <f t="shared" si="14"/>
        <v>-1956.510000000002</v>
      </c>
      <c r="P66" s="134">
        <f t="shared" si="15"/>
        <v>-0.060498537560076948</v>
      </c>
      <c r="Q66" s="133">
        <f t="shared" si="16"/>
        <v>3801.91</v>
      </c>
      <c r="R66" s="135">
        <f t="shared" si="17"/>
        <v>0.14302912152383418</v>
      </c>
    </row>
    <row r="67" spans="2:18" ht="15">
      <c r="B67" s="155" t="s">
        <v>6</v>
      </c>
      <c r="C67" s="138">
        <v>131072.87</v>
      </c>
      <c r="D67" s="138">
        <v>134161.66</v>
      </c>
      <c r="E67" s="138">
        <v>150835.60999999999</v>
      </c>
      <c r="F67" s="138">
        <v>145988.45000000001</v>
      </c>
      <c r="G67" s="138">
        <v>157084.13</v>
      </c>
      <c r="H67" s="138">
        <v>188886.58</v>
      </c>
      <c r="I67" s="138">
        <v>213976.09</v>
      </c>
      <c r="J67" s="138">
        <v>240518.85</v>
      </c>
      <c r="K67" s="138">
        <v>253443.63</v>
      </c>
      <c r="L67" s="139">
        <v>270023.94</v>
      </c>
      <c r="M67" s="131">
        <f t="shared" si="12"/>
        <v>16580.309999999998</v>
      </c>
      <c r="N67" s="132">
        <f t="shared" si="13"/>
        <v>0.065420109394739967</v>
      </c>
      <c r="O67" s="133">
        <f t="shared" si="14"/>
        <v>29505.089999999997</v>
      </c>
      <c r="P67" s="134">
        <f t="shared" si="15"/>
        <v>0.1226726720171829</v>
      </c>
      <c r="Q67" s="133">
        <f t="shared" si="16"/>
        <v>56047.850000000006</v>
      </c>
      <c r="R67" s="135">
        <f t="shared" si="17"/>
        <v>0.26193510686170596</v>
      </c>
    </row>
    <row r="68" spans="2:18" ht="15">
      <c r="B68" s="155" t="s">
        <v>7</v>
      </c>
      <c r="C68" s="138">
        <v>966.26</v>
      </c>
      <c r="D68" s="138">
        <v>3902.15</v>
      </c>
      <c r="E68" s="138">
        <v>-115.35</v>
      </c>
      <c r="F68" s="138">
        <v>13772.23</v>
      </c>
      <c r="G68" s="138">
        <v>15535.89</v>
      </c>
      <c r="H68" s="138">
        <v>8079.49</v>
      </c>
      <c r="I68" s="138">
        <v>13981.13</v>
      </c>
      <c r="J68" s="138">
        <v>11672.34</v>
      </c>
      <c r="K68" s="138">
        <v>25078.74</v>
      </c>
      <c r="L68" s="139">
        <v>16662.64</v>
      </c>
      <c r="M68" s="131">
        <f t="shared" si="12"/>
        <v>-8416.1000000000022</v>
      </c>
      <c r="N68" s="132">
        <f t="shared" si="13"/>
        <v>-0.33558703507432996</v>
      </c>
      <c r="O68" s="133">
        <f t="shared" si="14"/>
        <v>4990.2999999999993</v>
      </c>
      <c r="P68" s="134">
        <v>2.7822</v>
      </c>
      <c r="Q68" s="133">
        <f t="shared" si="16"/>
        <v>2681.51</v>
      </c>
      <c r="R68" s="135">
        <f t="shared" si="17"/>
        <v>0.19179494075228543</v>
      </c>
    </row>
    <row r="69" spans="2:18" ht="17.25">
      <c r="B69" s="26" t="s">
        <v>53</v>
      </c>
      <c r="C69" s="140">
        <v>9042.1499999999942</v>
      </c>
      <c r="D69" s="140">
        <v>11455.410000000003</v>
      </c>
      <c r="E69" s="140">
        <v>10876.800000000017</v>
      </c>
      <c r="F69" s="140">
        <v>17616.629999999976</v>
      </c>
      <c r="G69" s="140">
        <v>24403.760000000009</v>
      </c>
      <c r="H69" s="140">
        <v>25387.97</v>
      </c>
      <c r="I69" s="140">
        <v>29330.100000000006</v>
      </c>
      <c r="J69" s="140">
        <v>29185.799999999988</v>
      </c>
      <c r="K69" s="140">
        <v>40668.00999999998</v>
      </c>
      <c r="L69" s="141">
        <v>35380.25999999998</v>
      </c>
      <c r="M69" s="131">
        <f t="shared" si="12"/>
        <v>-5287.75</v>
      </c>
      <c r="N69" s="132">
        <f t="shared" si="13"/>
        <v>-0.13002234434387128</v>
      </c>
      <c r="O69" s="133">
        <f t="shared" si="14"/>
        <v>6194.4599999999919</v>
      </c>
      <c r="P69" s="134">
        <f t="shared" si="15"/>
        <v>0.21224225479513992</v>
      </c>
      <c r="Q69" s="133">
        <f t="shared" si="16"/>
        <v>6050.1599999999744</v>
      </c>
      <c r="R69" s="135">
        <f t="shared" si="17"/>
        <v>0.20627819202798392</v>
      </c>
    </row>
    <row r="70" spans="2:18" ht="15">
      <c r="B70" s="26" t="s">
        <v>35</v>
      </c>
      <c r="C70" s="142">
        <v>2218.64</v>
      </c>
      <c r="D70" s="142">
        <v>2666.48</v>
      </c>
      <c r="E70" s="142">
        <v>3141.90</v>
      </c>
      <c r="F70" s="142">
        <v>4246.8999999999996</v>
      </c>
      <c r="G70" s="142">
        <v>1887.01</v>
      </c>
      <c r="H70" s="142">
        <v>2414.2600000000002</v>
      </c>
      <c r="I70" s="142">
        <v>3740.03</v>
      </c>
      <c r="J70" s="142">
        <v>5057.82</v>
      </c>
      <c r="K70" s="142">
        <v>2492.46</v>
      </c>
      <c r="L70" s="143">
        <v>4370.07</v>
      </c>
      <c r="M70" s="131">
        <f t="shared" si="12"/>
        <v>1877.6099999999997</v>
      </c>
      <c r="N70" s="132">
        <f t="shared" si="13"/>
        <v>0.75331600105919438</v>
      </c>
      <c r="O70" s="133">
        <f t="shared" si="14"/>
        <v>-687.75</v>
      </c>
      <c r="P70" s="134">
        <f t="shared" si="15"/>
        <v>-0.13597755554764701</v>
      </c>
      <c r="Q70" s="133">
        <f t="shared" si="16"/>
        <v>630.03999999999951</v>
      </c>
      <c r="R70" s="135">
        <f t="shared" si="17"/>
        <v>0.16845854177640263</v>
      </c>
    </row>
    <row r="71" spans="2:18" ht="17.25">
      <c r="B71" s="26" t="s">
        <v>55</v>
      </c>
      <c r="C71" s="140">
        <v>6823.5099999999948</v>
      </c>
      <c r="D71" s="140">
        <v>8788.9300000000039</v>
      </c>
      <c r="E71" s="140">
        <v>7734.9000000000178</v>
      </c>
      <c r="F71" s="140">
        <v>13369.729999999976</v>
      </c>
      <c r="G71" s="140">
        <v>22516.750000000011</v>
      </c>
      <c r="H71" s="140">
        <v>22973.71</v>
      </c>
      <c r="I71" s="140">
        <v>25590.070000000007</v>
      </c>
      <c r="J71" s="140">
        <v>24127.979999999989</v>
      </c>
      <c r="K71" s="140">
        <v>38175.549999999981</v>
      </c>
      <c r="L71" s="141">
        <v>31010.189999999981</v>
      </c>
      <c r="M71" s="131">
        <f t="shared" si="12"/>
        <v>-7165.3600000000006</v>
      </c>
      <c r="N71" s="132">
        <f t="shared" si="13"/>
        <v>-0.18769500373930448</v>
      </c>
      <c r="O71" s="133">
        <f t="shared" si="14"/>
        <v>6882.2099999999919</v>
      </c>
      <c r="P71" s="134">
        <f>L71/J71-1</f>
        <v>0.28523771985885249</v>
      </c>
      <c r="Q71" s="133">
        <f t="shared" si="16"/>
        <v>5420.1199999999735</v>
      </c>
      <c r="R71" s="135">
        <f t="shared" si="17"/>
        <v>0.21180559490458495</v>
      </c>
    </row>
    <row r="72" spans="2:18" ht="17.25">
      <c r="B72" s="26" t="s">
        <v>56</v>
      </c>
      <c r="C72" s="140">
        <v>46342.929999999993</v>
      </c>
      <c r="D72" s="140">
        <v>48546.290000000008</v>
      </c>
      <c r="E72" s="140">
        <v>49513.11</v>
      </c>
      <c r="F72" s="140">
        <v>56534.48</v>
      </c>
      <c r="G72" s="140">
        <v>60528.91</v>
      </c>
      <c r="H72" s="140">
        <v>66801.960000000006</v>
      </c>
      <c r="I72" s="140">
        <v>73021.850000000006</v>
      </c>
      <c r="J72" s="140">
        <v>68461.98</v>
      </c>
      <c r="K72" s="140">
        <v>77886.58</v>
      </c>
      <c r="L72" s="141">
        <v>90839.01</v>
      </c>
      <c r="M72" s="131">
        <f t="shared" si="12"/>
        <v>12952.429999999993</v>
      </c>
      <c r="N72" s="132">
        <f t="shared" si="13"/>
        <v>0.16629861010715818</v>
      </c>
      <c r="O72" s="133">
        <f t="shared" si="14"/>
        <v>22377.03</v>
      </c>
      <c r="P72" s="134">
        <f t="shared" si="15"/>
        <v>0.3268533863613059</v>
      </c>
      <c r="Q72" s="133">
        <f t="shared" si="16"/>
        <v>17817.159999999989</v>
      </c>
      <c r="R72" s="135">
        <f t="shared" si="17"/>
        <v>0.24399765275735952</v>
      </c>
    </row>
    <row r="73" spans="2:18" ht="18" thickBot="1">
      <c r="B73" s="27" t="s">
        <v>57</v>
      </c>
      <c r="C73" s="144">
        <v>8321.6699999999983</v>
      </c>
      <c r="D73" s="144">
        <v>7873.17</v>
      </c>
      <c r="E73" s="144">
        <v>11276.96</v>
      </c>
      <c r="F73" s="144">
        <v>4453.1599999999989</v>
      </c>
      <c r="G73" s="144">
        <v>9142.61</v>
      </c>
      <c r="H73" s="144">
        <v>17603.18</v>
      </c>
      <c r="I73" s="144">
        <v>15725.46</v>
      </c>
      <c r="J73" s="144">
        <v>17708.34</v>
      </c>
      <c r="K73" s="144">
        <v>15859.04</v>
      </c>
      <c r="L73" s="145">
        <v>19154.489999999998</v>
      </c>
      <c r="M73" s="146">
        <f t="shared" si="12"/>
        <v>3295.4499999999971</v>
      </c>
      <c r="N73" s="147">
        <f t="shared" si="13"/>
        <v>0.20779631049546476</v>
      </c>
      <c r="O73" s="148">
        <f t="shared" si="14"/>
        <v>1446.1499999999978</v>
      </c>
      <c r="P73" s="149">
        <f t="shared" si="15"/>
        <v>0.0816649104320335</v>
      </c>
      <c r="Q73" s="148">
        <f t="shared" si="16"/>
        <v>3429.0299999999988</v>
      </c>
      <c r="R73" s="150">
        <f t="shared" si="17"/>
        <v>0.2180559424016848</v>
      </c>
    </row>
    <row r="75" spans="2:18" ht="15">
      <c r="B75" s="18" t="s">
        <v>54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3"/>
      <c r="N75" s="14"/>
      <c r="O75" s="14"/>
      <c r="P75" s="14"/>
      <c r="Q75" s="14"/>
      <c r="R75" s="14"/>
    </row>
    <row r="76" spans="2:18" ht="15">
      <c r="B76" s="19" t="s">
        <v>61</v>
      </c>
      <c r="C76" s="3"/>
      <c r="D76" s="3"/>
      <c r="E76" s="3"/>
      <c r="F76" s="3"/>
      <c r="G76" s="3"/>
      <c r="H76" s="3"/>
      <c r="I76" s="3"/>
      <c r="J76" s="3"/>
      <c r="K76" s="3"/>
      <c r="L76" s="3"/>
      <c r="N76" s="4"/>
      <c r="O76" s="4"/>
      <c r="P76" s="4"/>
      <c r="Q76" s="4"/>
      <c r="R76" s="4"/>
    </row>
    <row r="77" spans="2:18" ht="15">
      <c r="B77" s="19" t="s">
        <v>58</v>
      </c>
      <c r="C77" s="3"/>
      <c r="D77" s="3"/>
      <c r="E77" s="3"/>
      <c r="F77" s="3"/>
      <c r="G77" s="3"/>
      <c r="H77" s="3"/>
      <c r="I77" s="3"/>
      <c r="J77" s="3"/>
      <c r="K77" s="3"/>
      <c r="L77" s="3"/>
      <c r="N77" s="4"/>
      <c r="O77" s="4"/>
      <c r="P77" s="4"/>
      <c r="Q77" s="4"/>
      <c r="R77" s="4"/>
    </row>
    <row r="78" spans="2:18" ht="15">
      <c r="B78" s="19" t="s">
        <v>59</v>
      </c>
      <c r="C78" s="3"/>
      <c r="D78" s="3"/>
      <c r="E78" s="3"/>
      <c r="F78" s="3"/>
      <c r="G78" s="3"/>
      <c r="H78" s="3"/>
      <c r="I78" s="3"/>
      <c r="J78" s="3"/>
      <c r="K78" s="3"/>
      <c r="L78" s="3"/>
      <c r="N78" s="4"/>
      <c r="O78" s="4"/>
      <c r="P78" s="4"/>
      <c r="Q78" s="4"/>
      <c r="R78" s="4"/>
    </row>
  </sheetData>
  <mergeCells count="3">
    <mergeCell ref="B2:R2"/>
    <mergeCell ref="B24:R24"/>
    <mergeCell ref="B52:R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G116" sqref="G116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56" t="s">
        <v>125</v>
      </c>
      <c r="C102" s="157"/>
      <c r="D102" s="158"/>
    </row>
    <row r="103" spans="2:4" ht="15.75" thickBot="1">
      <c r="B103" s="22" t="s">
        <v>62</v>
      </c>
      <c r="C103" s="74" t="s">
        <v>18</v>
      </c>
      <c r="D103" s="75" t="s">
        <v>23</v>
      </c>
    </row>
    <row r="104" spans="2:4" ht="15">
      <c r="B104" s="62">
        <v>53</v>
      </c>
      <c r="C104" s="63" t="s">
        <v>15</v>
      </c>
      <c r="D104" s="64">
        <v>7598.26</v>
      </c>
    </row>
    <row r="105" spans="2:4" ht="15">
      <c r="B105" s="56">
        <v>23</v>
      </c>
      <c r="C105" s="57" t="s">
        <v>10</v>
      </c>
      <c r="D105" s="58">
        <v>16997.64</v>
      </c>
    </row>
    <row r="106" spans="2:4" ht="15">
      <c r="B106" s="56">
        <v>43</v>
      </c>
      <c r="C106" s="57" t="s">
        <v>20</v>
      </c>
      <c r="D106" s="58">
        <v>17709.16</v>
      </c>
    </row>
    <row r="107" spans="2:5" ht="15">
      <c r="B107" s="56">
        <v>34</v>
      </c>
      <c r="C107" s="57" t="s">
        <v>12</v>
      </c>
      <c r="D107" s="58">
        <v>18708.59</v>
      </c>
      <c r="E107" s="1"/>
    </row>
    <row r="108" spans="2:4" ht="15">
      <c r="B108" s="56">
        <v>33</v>
      </c>
      <c r="C108" s="57" t="s">
        <v>21</v>
      </c>
      <c r="D108" s="58">
        <v>20222.82</v>
      </c>
    </row>
    <row r="109" spans="2:4" ht="15">
      <c r="B109" s="56">
        <v>37</v>
      </c>
      <c r="C109" s="57" t="s">
        <v>14</v>
      </c>
      <c r="D109" s="58">
        <v>26046.70</v>
      </c>
    </row>
    <row r="110" spans="2:4" ht="15">
      <c r="B110" s="56">
        <v>36</v>
      </c>
      <c r="C110" s="57" t="s">
        <v>22</v>
      </c>
      <c r="D110" s="58">
        <v>44313.90</v>
      </c>
    </row>
    <row r="111" spans="2:4" ht="15">
      <c r="B111" s="56">
        <v>61</v>
      </c>
      <c r="C111" s="57" t="s">
        <v>19</v>
      </c>
      <c r="D111" s="58">
        <v>54986.59</v>
      </c>
    </row>
    <row r="112" spans="2:4" ht="15">
      <c r="B112" s="56" t="s">
        <v>17</v>
      </c>
      <c r="C112" s="57" t="s">
        <v>11</v>
      </c>
      <c r="D112" s="58">
        <v>55165.56</v>
      </c>
    </row>
    <row r="113" spans="2:4" ht="15.75" thickBot="1">
      <c r="B113" s="59">
        <v>22</v>
      </c>
      <c r="C113" s="60" t="s">
        <v>9</v>
      </c>
      <c r="D113" s="61">
        <v>67029.33</v>
      </c>
    </row>
    <row r="114" ht="15.75" thickBot="1"/>
    <row r="115" spans="2:4" ht="16.5" thickBot="1">
      <c r="B115" s="156" t="s">
        <v>126</v>
      </c>
      <c r="C115" s="157"/>
      <c r="D115" s="158"/>
    </row>
    <row r="116" spans="2:4" ht="15.75" thickBot="1">
      <c r="B116" s="22" t="s">
        <v>62</v>
      </c>
      <c r="C116" s="74" t="s">
        <v>18</v>
      </c>
      <c r="D116" s="76" t="s">
        <v>23</v>
      </c>
    </row>
    <row r="117" spans="2:4" ht="15">
      <c r="B117" s="71">
        <v>37</v>
      </c>
      <c r="C117" s="72" t="s">
        <v>14</v>
      </c>
      <c r="D117" s="73">
        <v>1446.42</v>
      </c>
    </row>
    <row r="118" spans="2:4" ht="15">
      <c r="B118" s="65">
        <v>62</v>
      </c>
      <c r="C118" s="66" t="s">
        <v>72</v>
      </c>
      <c r="D118" s="67">
        <v>2888.94</v>
      </c>
    </row>
    <row r="119" spans="2:4" ht="15">
      <c r="B119" s="65">
        <v>64</v>
      </c>
      <c r="C119" s="66" t="s">
        <v>16</v>
      </c>
      <c r="D119" s="67">
        <v>2974.30</v>
      </c>
    </row>
    <row r="120" spans="2:4" ht="15">
      <c r="B120" s="65">
        <v>33</v>
      </c>
      <c r="C120" s="66" t="s">
        <v>21</v>
      </c>
      <c r="D120" s="67">
        <v>5040.51</v>
      </c>
    </row>
    <row r="121" spans="2:4" ht="15">
      <c r="B121" s="65">
        <v>61</v>
      </c>
      <c r="C121" s="66" t="s">
        <v>19</v>
      </c>
      <c r="D121" s="67">
        <v>6689.24</v>
      </c>
    </row>
    <row r="122" spans="2:4" ht="15">
      <c r="B122" s="65">
        <v>35</v>
      </c>
      <c r="C122" s="66" t="s">
        <v>13</v>
      </c>
      <c r="D122" s="67">
        <v>11810.41</v>
      </c>
    </row>
    <row r="123" spans="2:4" ht="15">
      <c r="B123" s="65">
        <v>43</v>
      </c>
      <c r="C123" s="66" t="s">
        <v>20</v>
      </c>
      <c r="D123" s="67">
        <v>23660.95</v>
      </c>
    </row>
    <row r="124" spans="2:4" ht="15">
      <c r="B124" s="65">
        <v>22</v>
      </c>
      <c r="C124" s="66" t="s">
        <v>9</v>
      </c>
      <c r="D124" s="67">
        <v>47303.54</v>
      </c>
    </row>
    <row r="125" spans="2:4" ht="15.75" thickBot="1">
      <c r="B125" s="68" t="s">
        <v>17</v>
      </c>
      <c r="C125" s="69" t="s">
        <v>11</v>
      </c>
      <c r="D125" s="70">
        <v>153326.07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workbookViewId="0" topLeftCell="A1">
      <selection pane="topLeft" activeCell="K27" sqref="K27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2" width="10.4285714285714" customWidth="1"/>
    <col min="13" max="13" width="9.71428571428571" bestFit="1" customWidth="1"/>
  </cols>
  <sheetData>
    <row r="1" ht="7.5" customHeight="1" thickBot="1"/>
    <row r="2" spans="2:12" ht="16.5" thickBot="1">
      <c r="B2" s="156" t="s">
        <v>63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2" ht="15.75" thickBot="1">
      <c r="B3" s="112" t="s">
        <v>23</v>
      </c>
      <c r="C3" s="110" t="s">
        <v>26</v>
      </c>
      <c r="D3" s="110" t="s">
        <v>27</v>
      </c>
      <c r="E3" s="110" t="s">
        <v>28</v>
      </c>
      <c r="F3" s="110" t="s">
        <v>29</v>
      </c>
      <c r="G3" s="110" t="s">
        <v>30</v>
      </c>
      <c r="H3" s="110" t="s">
        <v>31</v>
      </c>
      <c r="I3" s="110" t="s">
        <v>32</v>
      </c>
      <c r="J3" s="110" t="s">
        <v>33</v>
      </c>
      <c r="K3" s="116" t="s">
        <v>34</v>
      </c>
      <c r="L3" s="111" t="s">
        <v>106</v>
      </c>
    </row>
    <row r="4" spans="2:14" ht="17.25">
      <c r="B4" s="81" t="s">
        <v>67</v>
      </c>
      <c r="C4" s="80">
        <v>25981.210189780002</v>
      </c>
      <c r="D4" s="80">
        <v>28982.189216409999</v>
      </c>
      <c r="E4" s="80">
        <v>27749.15612747</v>
      </c>
      <c r="F4" s="80">
        <v>36244.193857110004</v>
      </c>
      <c r="G4" s="80">
        <v>45129.771183119999</v>
      </c>
      <c r="H4" s="80">
        <v>46425.12357535</v>
      </c>
      <c r="I4" s="80">
        <v>53007.561921739994</v>
      </c>
      <c r="J4" s="80">
        <v>52111.668683039999</v>
      </c>
      <c r="K4" s="106">
        <v>64101.20</v>
      </c>
      <c r="L4" s="107">
        <v>86259.193954970004</v>
      </c>
      <c r="M4" s="7"/>
      <c r="N4" s="4"/>
    </row>
    <row r="5" spans="2:14" ht="18" thickBot="1">
      <c r="B5" s="21" t="s">
        <v>68</v>
      </c>
      <c r="C5" s="78">
        <v>26838.97273895</v>
      </c>
      <c r="D5" s="78">
        <v>27612.847659679999</v>
      </c>
      <c r="E5" s="78">
        <v>26432.474827369999</v>
      </c>
      <c r="F5" s="78">
        <v>21293.660640510003</v>
      </c>
      <c r="G5" s="78">
        <v>19691.147260029997</v>
      </c>
      <c r="H5" s="78">
        <v>20769.169998900001</v>
      </c>
      <c r="I5" s="78">
        <v>19315.325001140001</v>
      </c>
      <c r="J5" s="78">
        <v>21848.026367140003</v>
      </c>
      <c r="K5" s="105">
        <v>24783.10</v>
      </c>
      <c r="L5" s="108">
        <v>23550.309191060001</v>
      </c>
      <c r="M5" s="7"/>
      <c r="N5" s="4"/>
    </row>
    <row r="6" ht="15">
      <c r="N6" s="4"/>
    </row>
    <row r="7" ht="15">
      <c r="B7" s="42" t="s">
        <v>65</v>
      </c>
    </row>
    <row r="8" ht="15">
      <c r="B8" s="42" t="s">
        <v>66</v>
      </c>
    </row>
    <row r="10" ht="15.75" thickBot="1"/>
    <row r="11" spans="2:12" ht="16.5" thickBot="1">
      <c r="B11" s="156" t="s">
        <v>64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8"/>
    </row>
    <row r="12" spans="2:12" ht="15.75" thickBot="1">
      <c r="B12" s="109" t="s">
        <v>23</v>
      </c>
      <c r="C12" s="110" t="s">
        <v>26</v>
      </c>
      <c r="D12" s="110" t="s">
        <v>27</v>
      </c>
      <c r="E12" s="110" t="s">
        <v>28</v>
      </c>
      <c r="F12" s="110" t="s">
        <v>29</v>
      </c>
      <c r="G12" s="110" t="s">
        <v>30</v>
      </c>
      <c r="H12" s="110" t="s">
        <v>31</v>
      </c>
      <c r="I12" s="110" t="s">
        <v>32</v>
      </c>
      <c r="J12" s="110" t="s">
        <v>33</v>
      </c>
      <c r="K12" s="116" t="s">
        <v>34</v>
      </c>
      <c r="L12" s="111" t="s">
        <v>106</v>
      </c>
    </row>
    <row r="13" spans="2:14" ht="17.25">
      <c r="B13" s="81" t="s">
        <v>67</v>
      </c>
      <c r="C13" s="80">
        <v>111030.81910542001</v>
      </c>
      <c r="D13" s="80">
        <v>122050.3701728</v>
      </c>
      <c r="E13" s="80">
        <v>129826.34139623</v>
      </c>
      <c r="F13" s="80">
        <v>173464.91998372</v>
      </c>
      <c r="G13" s="80">
        <v>201388.89385489002</v>
      </c>
      <c r="H13" s="80">
        <v>209961.09849251001</v>
      </c>
      <c r="I13" s="80">
        <v>243664.30035020001</v>
      </c>
      <c r="J13" s="80">
        <v>265600.86361165001</v>
      </c>
      <c r="K13" s="106">
        <v>300721.30</v>
      </c>
      <c r="L13" s="107">
        <v>337240.57784818002</v>
      </c>
      <c r="M13" s="7"/>
      <c r="N13" s="4"/>
    </row>
    <row r="14" spans="2:14" ht="18" thickBot="1">
      <c r="B14" s="21" t="s">
        <v>68</v>
      </c>
      <c r="C14" s="78">
        <v>92231.421203830003</v>
      </c>
      <c r="D14" s="78">
        <v>88894.530272229997</v>
      </c>
      <c r="E14" s="78">
        <v>86932.86527337</v>
      </c>
      <c r="F14" s="78">
        <v>71893.688073030004</v>
      </c>
      <c r="G14" s="78">
        <v>68987.78749391</v>
      </c>
      <c r="H14" s="78">
        <v>68623.414894650006</v>
      </c>
      <c r="I14" s="78">
        <v>69954.765735759996</v>
      </c>
      <c r="J14" s="78">
        <v>71118.432693430004</v>
      </c>
      <c r="K14" s="105">
        <v>69559.20</v>
      </c>
      <c r="L14" s="108">
        <v>70407.907153790002</v>
      </c>
      <c r="M14" s="7"/>
      <c r="N14" s="4"/>
    </row>
    <row r="16" ht="15">
      <c r="B16" s="42" t="s">
        <v>65</v>
      </c>
    </row>
    <row r="17" ht="15">
      <c r="B17" s="42" t="s">
        <v>66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2:L2"/>
    <mergeCell ref="B11:L11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9"/>
  <sheetViews>
    <sheetView workbookViewId="0" topLeftCell="A10">
      <selection pane="topLeft" activeCell="F21" sqref="F21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56" t="s">
        <v>129</v>
      </c>
      <c r="C2" s="157"/>
      <c r="D2" s="158"/>
      <c r="G2" s="156" t="s">
        <v>128</v>
      </c>
      <c r="H2" s="157"/>
      <c r="I2" s="158"/>
    </row>
    <row r="3" spans="2:9" ht="15.75" thickBot="1">
      <c r="B3" s="22" t="s">
        <v>18</v>
      </c>
      <c r="C3" s="74">
        <v>2019</v>
      </c>
      <c r="D3" s="89" t="s">
        <v>23</v>
      </c>
      <c r="G3" s="22" t="s">
        <v>18</v>
      </c>
      <c r="H3" s="74">
        <v>2019</v>
      </c>
      <c r="I3" s="89" t="s">
        <v>23</v>
      </c>
    </row>
    <row r="4" spans="2:9" ht="15">
      <c r="B4" s="114" t="s">
        <v>107</v>
      </c>
      <c r="D4" s="115">
        <v>494.74</v>
      </c>
      <c r="G4" s="90" t="s">
        <v>112</v>
      </c>
      <c r="H4" s="91"/>
      <c r="I4" s="92">
        <v>95.21</v>
      </c>
    </row>
    <row r="5" spans="2:9" ht="15">
      <c r="B5" s="79" t="s">
        <v>111</v>
      </c>
      <c r="C5" s="88"/>
      <c r="D5" s="73">
        <v>723.50</v>
      </c>
      <c r="G5" s="82" t="s">
        <v>94</v>
      </c>
      <c r="H5" s="66"/>
      <c r="I5" s="67">
        <v>112.57</v>
      </c>
    </row>
    <row r="6" spans="2:9" ht="15">
      <c r="B6" s="20" t="s">
        <v>88</v>
      </c>
      <c r="C6" s="86">
        <v>1273.1051757499999</v>
      </c>
      <c r="D6" s="67">
        <v>732.32</v>
      </c>
      <c r="G6" s="82" t="s">
        <v>113</v>
      </c>
      <c r="H6" s="83">
        <v>6428.1604175299999</v>
      </c>
      <c r="I6" s="67">
        <v>115.96</v>
      </c>
    </row>
    <row r="7" spans="2:9" ht="15">
      <c r="B7" s="20" t="s">
        <v>127</v>
      </c>
      <c r="C7" s="86">
        <v>1698.64798374</v>
      </c>
      <c r="D7" s="67">
        <v>796.77</v>
      </c>
      <c r="G7" s="82" t="s">
        <v>93</v>
      </c>
      <c r="H7" s="83">
        <v>1691.2614360299999</v>
      </c>
      <c r="I7" s="67">
        <v>167.96</v>
      </c>
    </row>
    <row r="8" spans="2:9" ht="15">
      <c r="B8" s="20" t="s">
        <v>91</v>
      </c>
      <c r="C8" s="86">
        <v>0</v>
      </c>
      <c r="D8" s="67">
        <v>840.37</v>
      </c>
      <c r="G8" s="82" t="s">
        <v>40</v>
      </c>
      <c r="H8" s="66"/>
      <c r="I8" s="67">
        <v>268.14999999999998</v>
      </c>
    </row>
    <row r="9" spans="2:9" ht="15">
      <c r="B9" s="20" t="s">
        <v>89</v>
      </c>
      <c r="C9" s="86"/>
      <c r="D9" s="67">
        <v>1519.46</v>
      </c>
      <c r="G9" s="82" t="s">
        <v>95</v>
      </c>
      <c r="H9" s="66"/>
      <c r="I9" s="67">
        <v>830.59</v>
      </c>
    </row>
    <row r="10" spans="2:9" ht="15">
      <c r="B10" s="20" t="s">
        <v>90</v>
      </c>
      <c r="C10" s="86"/>
      <c r="D10" s="67">
        <v>2024.18</v>
      </c>
      <c r="G10" s="82" t="s">
        <v>90</v>
      </c>
      <c r="H10" s="83">
        <v>0</v>
      </c>
      <c r="I10" s="67">
        <v>3905.37</v>
      </c>
    </row>
    <row r="11" spans="2:9" ht="15.75" thickBot="1">
      <c r="B11" s="20" t="s">
        <v>92</v>
      </c>
      <c r="C11" s="85"/>
      <c r="D11" s="67">
        <v>2767.27</v>
      </c>
      <c r="G11" s="84" t="s">
        <v>41</v>
      </c>
      <c r="H11" s="69"/>
      <c r="I11" s="70">
        <v>5412.01</v>
      </c>
    </row>
    <row r="12" spans="2:4" ht="15">
      <c r="B12" s="20" t="s">
        <v>39</v>
      </c>
      <c r="C12" s="86">
        <v>4872.172388</v>
      </c>
      <c r="D12" s="67">
        <v>8246.94</v>
      </c>
    </row>
    <row r="13" spans="2:4" ht="15">
      <c r="B13" s="20" t="s">
        <v>38</v>
      </c>
      <c r="C13" s="86">
        <v>14830.08178</v>
      </c>
      <c r="D13" s="67">
        <v>20398.866110999999</v>
      </c>
    </row>
    <row r="14" spans="2:4" ht="15.75" thickBot="1">
      <c r="B14" s="77" t="s">
        <v>37</v>
      </c>
      <c r="C14" s="87">
        <v>112749.999299</v>
      </c>
      <c r="D14" s="70">
        <v>140006.68</v>
      </c>
    </row>
    <row r="16" ht="15.75" thickBot="1"/>
    <row r="17" spans="2:9" ht="16.5" thickBot="1">
      <c r="B17" s="156" t="s">
        <v>134</v>
      </c>
      <c r="C17" s="157"/>
      <c r="D17" s="158"/>
      <c r="G17" s="156" t="s">
        <v>133</v>
      </c>
      <c r="H17" s="157"/>
      <c r="I17" s="158"/>
    </row>
    <row r="18" spans="2:9" ht="15.75" thickBot="1">
      <c r="B18" s="22" t="s">
        <v>18</v>
      </c>
      <c r="C18" s="74">
        <v>2019</v>
      </c>
      <c r="D18" s="89" t="s">
        <v>23</v>
      </c>
      <c r="G18" s="22" t="s">
        <v>18</v>
      </c>
      <c r="H18" s="74">
        <v>2019</v>
      </c>
      <c r="I18" s="89" t="s">
        <v>23</v>
      </c>
    </row>
    <row r="19" spans="2:9" ht="15">
      <c r="B19" s="90" t="s">
        <v>96</v>
      </c>
      <c r="C19" s="91"/>
      <c r="D19" s="92">
        <v>471.03</v>
      </c>
      <c r="G19" s="90" t="s">
        <v>131</v>
      </c>
      <c r="H19" s="91"/>
      <c r="I19" s="92">
        <v>262.99</v>
      </c>
    </row>
    <row r="20" spans="2:9" ht="15">
      <c r="B20" s="82" t="s">
        <v>111</v>
      </c>
      <c r="C20" s="66"/>
      <c r="D20" s="67">
        <v>523</v>
      </c>
      <c r="G20" s="82" t="s">
        <v>101</v>
      </c>
      <c r="H20" s="66"/>
      <c r="I20" s="67">
        <v>274.38</v>
      </c>
    </row>
    <row r="21" spans="2:9" ht="15">
      <c r="B21" s="82" t="s">
        <v>87</v>
      </c>
      <c r="C21" s="66"/>
      <c r="D21" s="67">
        <v>542.16</v>
      </c>
      <c r="G21" s="82" t="s">
        <v>132</v>
      </c>
      <c r="H21" s="66"/>
      <c r="I21" s="67">
        <v>278.89999999999998</v>
      </c>
    </row>
    <row r="22" spans="2:9" ht="15">
      <c r="B22" s="82" t="s">
        <v>97</v>
      </c>
      <c r="C22" s="66"/>
      <c r="D22" s="67">
        <v>777.12</v>
      </c>
      <c r="G22" s="82" t="s">
        <v>100</v>
      </c>
      <c r="H22" s="66"/>
      <c r="I22" s="67">
        <v>283.69</v>
      </c>
    </row>
    <row r="23" spans="2:9" ht="15">
      <c r="B23" s="82" t="s">
        <v>98</v>
      </c>
      <c r="C23" s="66"/>
      <c r="D23" s="67">
        <v>926.20</v>
      </c>
      <c r="G23" s="82" t="s">
        <v>114</v>
      </c>
      <c r="H23" s="66"/>
      <c r="I23" s="67">
        <v>391.96</v>
      </c>
    </row>
    <row r="24" spans="2:9" ht="15">
      <c r="B24" s="82" t="s">
        <v>130</v>
      </c>
      <c r="C24" s="66"/>
      <c r="D24" s="67">
        <v>1628.50</v>
      </c>
      <c r="G24" s="82" t="s">
        <v>102</v>
      </c>
      <c r="H24" s="66"/>
      <c r="I24" s="67">
        <v>670.78</v>
      </c>
    </row>
    <row r="25" spans="2:9" ht="15">
      <c r="B25" s="82" t="s">
        <v>99</v>
      </c>
      <c r="C25" s="66"/>
      <c r="D25" s="67">
        <v>1813.89</v>
      </c>
      <c r="G25" s="82" t="s">
        <v>43</v>
      </c>
      <c r="H25" s="66"/>
      <c r="I25" s="67">
        <v>1240.27</v>
      </c>
    </row>
    <row r="26" spans="2:9" ht="15">
      <c r="B26" s="82" t="s">
        <v>127</v>
      </c>
      <c r="C26" s="66"/>
      <c r="D26" s="67">
        <v>2069.83</v>
      </c>
      <c r="G26" s="82" t="s">
        <v>97</v>
      </c>
      <c r="H26" s="66"/>
      <c r="I26" s="67">
        <v>2169.21</v>
      </c>
    </row>
    <row r="27" spans="2:9" ht="15">
      <c r="B27" s="82" t="s">
        <v>39</v>
      </c>
      <c r="C27" s="66"/>
      <c r="D27" s="67">
        <v>3199.15</v>
      </c>
      <c r="G27" s="82" t="s">
        <v>42</v>
      </c>
      <c r="H27" s="66"/>
      <c r="I27" s="67">
        <v>2269.5500000000002</v>
      </c>
    </row>
    <row r="28" spans="2:9" ht="15.75" thickBot="1">
      <c r="B28" s="84" t="s">
        <v>37</v>
      </c>
      <c r="C28" s="69"/>
      <c r="D28" s="70">
        <v>17865.810000000001</v>
      </c>
      <c r="G28" s="82" t="s">
        <v>90</v>
      </c>
      <c r="H28" s="66"/>
      <c r="I28" s="67">
        <v>2381.29</v>
      </c>
    </row>
    <row r="29" spans="7:9" ht="15.75" thickBot="1">
      <c r="G29" s="119" t="s">
        <v>41</v>
      </c>
      <c r="H29" s="118"/>
      <c r="I29" s="117">
        <v>3859.16</v>
      </c>
    </row>
  </sheetData>
  <mergeCells count="4">
    <mergeCell ref="B2:D2"/>
    <mergeCell ref="G2:I2"/>
    <mergeCell ref="B17:D17"/>
    <mergeCell ref="G17:I17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40"/>
  <sheetViews>
    <sheetView tabSelected="1" workbookViewId="0" topLeftCell="A13">
      <selection pane="topLeft" activeCell="C9" sqref="C9"/>
    </sheetView>
  </sheetViews>
  <sheetFormatPr defaultRowHeight="15"/>
  <cols>
    <col min="1" max="1" width="96.8571428571429" customWidth="1"/>
    <col min="2" max="2" width="13.8571428571429" customWidth="1"/>
  </cols>
  <sheetData>
    <row r="1" ht="15.75" thickBot="1"/>
    <row r="2" spans="1:2" ht="16.5" thickBot="1">
      <c r="A2" s="156" t="s">
        <v>104</v>
      </c>
      <c r="B2" s="158"/>
    </row>
    <row r="3" spans="1:2" ht="15.75" thickBot="1">
      <c r="A3" s="113" t="s">
        <v>124</v>
      </c>
      <c r="B3" s="89" t="s">
        <v>23</v>
      </c>
    </row>
    <row r="4" spans="1:2" ht="15">
      <c r="A4" s="79" t="s">
        <v>109</v>
      </c>
      <c r="B4" s="73">
        <v>1218.22405867</v>
      </c>
    </row>
    <row r="5" spans="1:2" ht="15">
      <c r="A5" s="20" t="s">
        <v>108</v>
      </c>
      <c r="B5" s="67">
        <v>1179.54560277</v>
      </c>
    </row>
    <row r="6" spans="1:2" ht="15">
      <c r="A6" s="20" t="s">
        <v>74</v>
      </c>
      <c r="B6" s="67">
        <v>125.00109020999999</v>
      </c>
    </row>
    <row r="7" spans="1:2" ht="15">
      <c r="A7" s="20" t="s">
        <v>73</v>
      </c>
      <c r="B7" s="67">
        <v>102.72266547</v>
      </c>
    </row>
    <row r="8" spans="1:2" ht="15">
      <c r="A8" s="20" t="s">
        <v>76</v>
      </c>
      <c r="B8" s="67">
        <v>51.603248999999998</v>
      </c>
    </row>
    <row r="9" spans="1:2" ht="15">
      <c r="A9" s="20" t="s">
        <v>139</v>
      </c>
      <c r="B9" s="67">
        <v>28.656780250000001</v>
      </c>
    </row>
    <row r="10" spans="1:2" ht="15">
      <c r="A10" s="20" t="s">
        <v>75</v>
      </c>
      <c r="B10" s="67">
        <v>26.210906100000003</v>
      </c>
    </row>
    <row r="11" spans="1:2" ht="15">
      <c r="A11" s="20" t="s">
        <v>138</v>
      </c>
      <c r="B11" s="67">
        <v>25.944598629999998</v>
      </c>
    </row>
    <row r="12" spans="1:2" ht="15">
      <c r="A12" s="20" t="s">
        <v>135</v>
      </c>
      <c r="B12" s="67">
        <v>19</v>
      </c>
    </row>
    <row r="13" spans="1:2" ht="15">
      <c r="A13" s="20" t="s">
        <v>80</v>
      </c>
      <c r="B13" s="67">
        <v>14.885593079999998</v>
      </c>
    </row>
    <row r="14" spans="1:2" ht="15">
      <c r="A14" s="20" t="s">
        <v>77</v>
      </c>
      <c r="B14" s="67">
        <v>14.794</v>
      </c>
    </row>
    <row r="15" spans="1:2" ht="15">
      <c r="A15" s="20" t="s">
        <v>78</v>
      </c>
      <c r="B15" s="67">
        <v>13.383931690000001</v>
      </c>
    </row>
    <row r="16" spans="1:2" ht="15">
      <c r="A16" s="20" t="s">
        <v>79</v>
      </c>
      <c r="B16" s="67">
        <v>10.601338610000001</v>
      </c>
    </row>
    <row r="17" spans="1:2" ht="15">
      <c r="A17" s="20" t="s">
        <v>140</v>
      </c>
      <c r="B17" s="67">
        <v>10.148173999999999</v>
      </c>
    </row>
    <row r="18" spans="1:2" ht="15">
      <c r="A18" s="20" t="s">
        <v>83</v>
      </c>
      <c r="B18" s="67">
        <v>9.8697999999999997</v>
      </c>
    </row>
    <row r="19" spans="1:2" ht="15.75" thickBot="1">
      <c r="A19" s="77" t="s">
        <v>81</v>
      </c>
      <c r="B19" s="70">
        <v>6.5660749999999997</v>
      </c>
    </row>
    <row r="20" ht="15.75" thickBot="1"/>
    <row r="21" spans="1:2" ht="16.5" thickBot="1">
      <c r="A21" s="156" t="s">
        <v>105</v>
      </c>
      <c r="B21" s="158"/>
    </row>
    <row r="22" spans="1:2" ht="15.75" thickBot="1">
      <c r="A22" s="113" t="s">
        <v>124</v>
      </c>
      <c r="B22" s="89" t="s">
        <v>23</v>
      </c>
    </row>
    <row r="23" spans="1:2" ht="15">
      <c r="A23" s="90" t="s">
        <v>108</v>
      </c>
      <c r="B23" s="92">
        <v>467.75391885999994</v>
      </c>
    </row>
    <row r="24" spans="1:2" ht="15">
      <c r="A24" s="82" t="s">
        <v>83</v>
      </c>
      <c r="B24" s="67">
        <v>119.78138300000001</v>
      </c>
    </row>
    <row r="25" spans="1:2" ht="15">
      <c r="A25" s="82" t="s">
        <v>76</v>
      </c>
      <c r="B25" s="67">
        <v>110.80099715</v>
      </c>
    </row>
    <row r="26" spans="1:2" ht="15">
      <c r="A26" s="82" t="s">
        <v>84</v>
      </c>
      <c r="B26" s="67">
        <v>82.228420310000018</v>
      </c>
    </row>
    <row r="27" spans="1:2" ht="15">
      <c r="A27" s="82" t="s">
        <v>74</v>
      </c>
      <c r="B27" s="67">
        <v>77.903470689999992</v>
      </c>
    </row>
    <row r="28" spans="1:2" ht="15">
      <c r="A28" s="82" t="s">
        <v>77</v>
      </c>
      <c r="B28" s="67">
        <v>76.952376189999995</v>
      </c>
    </row>
    <row r="29" spans="1:2" ht="15">
      <c r="A29" s="82" t="s">
        <v>103</v>
      </c>
      <c r="B29" s="67">
        <v>71.026576059999996</v>
      </c>
    </row>
    <row r="30" spans="1:2" ht="15">
      <c r="A30" s="82" t="s">
        <v>78</v>
      </c>
      <c r="B30" s="67">
        <v>51.406353490000001</v>
      </c>
    </row>
    <row r="31" spans="1:2" ht="15">
      <c r="A31" s="82" t="s">
        <v>135</v>
      </c>
      <c r="B31" s="67">
        <v>37.770343229999995</v>
      </c>
    </row>
    <row r="32" spans="1:2" ht="15">
      <c r="A32" s="82" t="s">
        <v>82</v>
      </c>
      <c r="B32" s="67">
        <v>37.62402827999999</v>
      </c>
    </row>
    <row r="33" spans="1:2" ht="15">
      <c r="A33" s="82" t="s">
        <v>81</v>
      </c>
      <c r="B33" s="67">
        <v>28.600722380000004</v>
      </c>
    </row>
    <row r="34" spans="1:2" ht="15">
      <c r="A34" s="82" t="s">
        <v>79</v>
      </c>
      <c r="B34" s="67">
        <v>25.428292750000001</v>
      </c>
    </row>
    <row r="35" spans="1:2" ht="15">
      <c r="A35" s="82" t="s">
        <v>136</v>
      </c>
      <c r="B35" s="67">
        <v>21.954619000000001</v>
      </c>
    </row>
    <row r="36" spans="1:2" ht="15">
      <c r="A36" s="82" t="s">
        <v>137</v>
      </c>
      <c r="B36" s="67">
        <v>20.6558536</v>
      </c>
    </row>
    <row r="37" spans="1:2" ht="15">
      <c r="A37" s="82" t="s">
        <v>86</v>
      </c>
      <c r="B37" s="67">
        <v>14.352459289999999</v>
      </c>
    </row>
    <row r="38" spans="1:2" ht="15">
      <c r="A38" s="82" t="s">
        <v>85</v>
      </c>
      <c r="B38" s="67">
        <v>13.477169999999999</v>
      </c>
    </row>
    <row r="39" spans="1:2" ht="15">
      <c r="A39" s="82" t="s">
        <v>138</v>
      </c>
      <c r="B39" s="159">
        <v>11.087371540000001</v>
      </c>
    </row>
    <row r="40" spans="1:2" ht="15.75" thickBot="1">
      <c r="A40" s="84" t="s">
        <v>110</v>
      </c>
      <c r="B40" s="160">
        <v>10.196759940000002</v>
      </c>
    </row>
  </sheetData>
  <mergeCells count="2">
    <mergeCell ref="A2:B2"/>
    <mergeCell ref="A21:B2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listopad 2022 (002).xlsx</vt:lpwstr>
  </property>
</Properties>
</file>