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8800" windowHeight="12300" firstSheet="1" activeTab="2"/>
  </bookViews>
  <sheets>
    <sheet name="Local budgets" sheetId="1" r:id="rId2"/>
    <sheet name="Sectoral expenditures" sheetId="2" r:id="rId3"/>
    <sheet name="Debt and bank accounts" sheetId="3" r:id="rId4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<sst xmlns="http://schemas.openxmlformats.org/spreadsheetml/2006/main" count="179" uniqueCount="76">
  <si>
    <t>31, 32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</si>
  <si>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</si>
  <si>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</si>
  <si>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</si>
  <si>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</si>
  <si>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</si>
  <si>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</si>
  <si>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</si>
  <si>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</si>
  <si>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</si>
  <si>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Local budgets</t>
  </si>
  <si>
    <t>Municipal budgets</t>
  </si>
  <si>
    <t>Regional budgets</t>
  </si>
  <si>
    <t>Revenues</t>
  </si>
  <si>
    <t>Tax revenues</t>
  </si>
  <si>
    <t>Non-tax revenues</t>
  </si>
  <si>
    <t>Capital revenues</t>
  </si>
  <si>
    <t>Budget balance</t>
  </si>
  <si>
    <t>Capital expenditures</t>
  </si>
  <si>
    <t>Current expenditures</t>
  </si>
  <si>
    <t>Expenditures</t>
  </si>
  <si>
    <t>Intergovernmental transfers</t>
  </si>
  <si>
    <t xml:space="preserve">  investment transfers</t>
  </si>
  <si>
    <t xml:space="preserve">  Non-investment transfers</t>
  </si>
  <si>
    <r>
      <t>Operating balance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</si>
  <si>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t>Amount of payments of borrowed finances and issued bonds</t>
  </si>
  <si>
    <r>
      <t>Adjusted operating balance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</si>
  <si>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r>
      <rPr>
        <b/>
        <sz val="10"/>
        <color theme="1"/>
        <rFont val="Calibri"/>
        <family val="2"/>
        <charset val="238"/>
        <scheme val="minor"/>
      </rPr>
      <t>2/</t>
    </r>
    <r>
      <rPr>
        <sz val="10"/>
        <color theme="1"/>
        <rFont val="Calibri"/>
        <family val="2"/>
        <charset val="238"/>
        <scheme val="minor"/>
      </rPr>
      <t xml:space="preserve"> Adjusted operating balance represents operating balance without the amount of payments of borrowed finances and issued bonds.  </t>
    </r>
  </si>
  <si>
    <t xml:space="preserve">  Personal income tax </t>
  </si>
  <si>
    <t xml:space="preserve">  Corporate tax </t>
  </si>
  <si>
    <t xml:space="preserve">  VAT</t>
  </si>
  <si>
    <t xml:space="preserve">  Other tax income</t>
  </si>
  <si>
    <r>
      <t>Own revenues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</si>
  <si>
    <r>
      <t>Adjusted capital expenditures</t>
    </r>
    <r>
      <rPr>
        <b/>
        <vertAlign val="superscript"/>
        <sz val="11"/>
        <color theme="1"/>
        <rFont val="Calibri"/>
        <family val="2"/>
        <charset val="238"/>
        <scheme val="minor"/>
      </rPr>
      <t>4</t>
    </r>
  </si>
  <si>
    <r>
      <t xml:space="preserve">3/ </t>
    </r>
    <r>
      <rPr>
        <sz val="10"/>
        <color theme="1"/>
        <rFont val="Calibri"/>
        <family val="2"/>
        <charset val="238"/>
        <scheme val="minor"/>
      </rPr>
      <t xml:space="preserve">Own revenues contains tax revenues, non-tax revenues and capital revenues.  </t>
    </r>
  </si>
  <si>
    <t>1/Operating balance = (tax revenues + non-tax evenues + non-investment transfers) - current expenditures.</t>
  </si>
  <si>
    <r>
      <t xml:space="preserve">4/ </t>
    </r>
    <r>
      <rPr>
        <sz val="10"/>
        <color theme="1"/>
        <rFont val="Calibri"/>
        <family val="2"/>
        <charset val="238"/>
        <scheme val="minor"/>
      </rPr>
      <t xml:space="preserve">Capital revenues without investment transfers in the current year.  </t>
    </r>
  </si>
  <si>
    <t>Name</t>
  </si>
  <si>
    <t>Water management</t>
  </si>
  <si>
    <t>Sports and hobbies</t>
  </si>
  <si>
    <t>Social services</t>
  </si>
  <si>
    <t>Culture</t>
  </si>
  <si>
    <t>Environmental Protection</t>
  </si>
  <si>
    <t>Housing and territorial development</t>
  </si>
  <si>
    <t>Education and school services</t>
  </si>
  <si>
    <t>Transport</t>
  </si>
  <si>
    <t>State administration and territorial self-government</t>
  </si>
  <si>
    <t>Healthcare</t>
  </si>
  <si>
    <t>Municipal debt and bank accounts</t>
  </si>
  <si>
    <t>Regional debt and bank accounts</t>
  </si>
  <si>
    <t>Bank accounts (including contributory organizations)</t>
  </si>
  <si>
    <t>Debt (including contributory organizations)</t>
  </si>
  <si>
    <t>Sectoral expenditure of the regions</t>
  </si>
  <si>
    <t>Sectoral expenditure of the municipalities</t>
  </si>
  <si>
    <t>million CZK</t>
  </si>
  <si>
    <t>2022</t>
  </si>
  <si>
    <t>2023-2022</t>
  </si>
  <si>
    <t>2023/2022</t>
  </si>
  <si>
    <t>2023-2021</t>
  </si>
  <si>
    <t>2023/2021</t>
  </si>
  <si>
    <t>2023-2020</t>
  </si>
  <si>
    <t>2023/2020</t>
  </si>
  <si>
    <t>March 2023</t>
  </si>
  <si>
    <t>Other public services</t>
  </si>
  <si>
    <t>April 2013</t>
  </si>
  <si>
    <t>April 2014</t>
  </si>
  <si>
    <t>April 2015</t>
  </si>
  <si>
    <t>April 2016</t>
  </si>
  <si>
    <t>April 2017</t>
  </si>
  <si>
    <t>April 2018</t>
  </si>
  <si>
    <t>April 2019</t>
  </si>
  <si>
    <t>April 2020</t>
  </si>
  <si>
    <t>April 2021</t>
  </si>
  <si>
    <t>April 2022</t>
  </si>
  <si>
    <t>April 2023</t>
  </si>
  <si>
    <t xml:space="preserve">Financial operations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</si>
</sst>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00%"/>
    <numFmt numFmtId="166" formatCode="#,##0.00_ ;\-#,##0.00\ "/>
  </numFmts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6">
    <fill>
      <patternFill/>
    </fill>
    <fill>
      <patternFill patternType="gray125"/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4" tint="0.599990010261536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</border>
    <border>
      <left/>
      <right style="dashed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/>
      <top style="medium">
        <color auto="1"/>
      </top>
      <bottom style="dashed">
        <color auto="1"/>
      </bottom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</border>
    <border>
      <left/>
      <right style="dashed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/>
      <top style="dashed">
        <color auto="1"/>
      </top>
      <bottom style="dashed">
        <color auto="1"/>
      </bottom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</border>
    <border>
      <left/>
      <right style="dashed">
        <color auto="1"/>
      </right>
      <top style="dashed">
        <color auto="1"/>
      </top>
      <bottom style="medium">
        <color auto="1"/>
      </bottom>
    </border>
    <border>
      <left style="dashed">
        <color auto="1"/>
      </left>
      <right/>
      <top style="dashed">
        <color auto="1"/>
      </top>
      <bottom style="medium">
        <color auto="1"/>
      </bottom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</border>
    <border>
      <left style="dashed">
        <color auto="1"/>
      </left>
      <right style="medium">
        <color auto="1"/>
      </right>
      <top/>
      <bottom style="dashed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/>
      <bottom style="dotted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</border>
    <border>
      <left style="thin">
        <color auto="1"/>
      </left>
      <right style="medium">
        <color auto="1"/>
      </right>
      <top/>
      <bottom style="dashed">
        <color auto="1"/>
      </bottom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</border>
    <border>
      <left style="medium">
        <color auto="1"/>
      </left>
      <right style="thin">
        <color auto="1"/>
      </right>
      <top style="dashed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</border>
    <border>
      <left style="dashed">
        <color auto="1"/>
      </left>
      <right style="dashed">
        <color auto="1"/>
      </right>
      <top/>
      <bottom style="dashed">
        <color auto="1"/>
      </bottom>
    </border>
    <border>
      <left style="medium">
        <color auto="1"/>
      </left>
      <right style="dashed">
        <color auto="1"/>
      </right>
      <top/>
      <bottom style="dashed">
        <color auto="1"/>
      </bottom>
    </border>
    <border>
      <left style="medium">
        <color auto="1"/>
      </left>
      <right style="dashed">
        <color auto="1"/>
      </right>
      <top style="dashed">
        <color auto="1"/>
      </top>
      <bottom/>
    </border>
    <border>
      <left style="medium">
        <color auto="1"/>
      </left>
      <right style="dashed">
        <color auto="1"/>
      </right>
      <top/>
      <bottom style="medium">
        <color auto="1"/>
      </bottom>
    </border>
    <border>
      <left style="dashed">
        <color auto="1"/>
      </left>
      <right/>
      <top/>
      <bottom style="dashed">
        <color auto="1"/>
      </bottom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dashed">
        <color auto="1"/>
      </bottom>
    </border>
    <border>
      <left/>
      <right style="thin">
        <color auto="1"/>
      </right>
      <top style="dashed">
        <color auto="1"/>
      </top>
      <bottom style="dashed">
        <color auto="1"/>
      </bottom>
    </border>
    <border>
      <left/>
      <right style="dashed">
        <color auto="1"/>
      </right>
      <top/>
      <bottom/>
    </border>
    <border>
      <left/>
      <right style="thin">
        <color auto="1"/>
      </right>
      <top style="dashed">
        <color auto="1"/>
      </top>
      <bottom style="medium">
        <color auto="1"/>
      </bottom>
    </border>
    <border>
      <left style="dashed">
        <color auto="1"/>
      </left>
      <right style="thin">
        <color auto="1"/>
      </right>
      <top style="medium">
        <color auto="1"/>
      </top>
      <bottom style="dashed">
        <color auto="1"/>
      </bottom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 style="thin">
        <color auto="1"/>
      </right>
      <top style="dash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/>
    </border>
    <border>
      <left style="thin">
        <color auto="1"/>
      </left>
      <right style="thin">
        <color auto="1"/>
      </right>
      <top style="dotted">
        <color auto="1"/>
      </top>
      <bottom/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dashed">
        <color auto="1"/>
      </left>
      <right/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0" fillId="0" borderId="0" applyFont="0" applyFill="0" applyBorder="0" applyAlignment="0" applyProtection="0"/>
  </cellStyleXfs>
  <cellXfs count="134">
    <xf numFmtId="0" fontId="0" fillId="0" borderId="0" xfId="0"/>
    <xf numFmtId="10" fontId="0" fillId="0" borderId="0" xfId="0" applyNumberFormat="1"/>
    <xf numFmtId="0" fontId="2" fillId="2" borderId="1" xfId="0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4" fontId="0" fillId="0" borderId="4" xfId="0" applyNumberFormat="1" applyBorder="1" applyAlignment="1">
      <alignment horizontal="right" vertical="center"/>
    </xf>
    <xf numFmtId="4" fontId="0" fillId="0" borderId="5" xfId="0" applyNumberFormat="1" applyBorder="1" applyAlignment="1">
      <alignment horizontal="right" vertical="center"/>
    </xf>
    <xf numFmtId="10" fontId="0" fillId="0" borderId="4" xfId="0" applyNumberFormat="1" applyBorder="1" applyAlignment="1">
      <alignment horizontal="right" vertical="center"/>
    </xf>
    <xf numFmtId="10" fontId="0" fillId="0" borderId="6" xfId="0" applyNumberFormat="1" applyBorder="1" applyAlignment="1">
      <alignment horizontal="right" vertical="center"/>
    </xf>
    <xf numFmtId="10" fontId="0" fillId="0" borderId="7" xfId="0" applyNumberFormat="1" applyBorder="1" applyAlignment="1">
      <alignment horizontal="right" vertical="center"/>
    </xf>
    <xf numFmtId="4" fontId="0" fillId="0" borderId="0" xfId="0" applyNumberFormat="1"/>
    <xf numFmtId="0" fontId="0" fillId="0" borderId="8" xfId="0" applyBorder="1" applyAlignment="1">
      <alignment horizontal="left" vertical="center"/>
    </xf>
    <xf numFmtId="4" fontId="0" fillId="0" borderId="9" xfId="0" applyNumberFormat="1" applyBorder="1" applyAlignment="1">
      <alignment horizontal="right" vertical="center"/>
    </xf>
    <xf numFmtId="4" fontId="0" fillId="0" borderId="10" xfId="0" applyNumberFormat="1" applyBorder="1" applyAlignment="1">
      <alignment horizontal="right" vertical="center"/>
    </xf>
    <xf numFmtId="10" fontId="0" fillId="0" borderId="9" xfId="0" applyNumberFormat="1" applyBorder="1" applyAlignment="1">
      <alignment horizontal="right" vertical="center"/>
    </xf>
    <xf numFmtId="10" fontId="0" fillId="0" borderId="11" xfId="0" applyNumberFormat="1" applyBorder="1" applyAlignment="1">
      <alignment horizontal="right" vertical="center"/>
    </xf>
    <xf numFmtId="10" fontId="0" fillId="0" borderId="12" xfId="0" applyNumberFormat="1" applyBorder="1" applyAlignment="1">
      <alignment horizontal="right" vertical="center"/>
    </xf>
    <xf numFmtId="0" fontId="0" fillId="0" borderId="8" xfId="0" applyFill="1" applyBorder="1" applyAlignment="1">
      <alignment horizontal="left" vertical="center"/>
    </xf>
    <xf numFmtId="4" fontId="0" fillId="0" borderId="9" xfId="0" applyNumberFormat="1" applyFill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4" fontId="2" fillId="0" borderId="9" xfId="0" applyNumberFormat="1" applyFont="1" applyBorder="1" applyAlignment="1">
      <alignment horizontal="right" vertical="center"/>
    </xf>
    <xf numFmtId="4" fontId="0" fillId="3" borderId="9" xfId="0" applyNumberFormat="1" applyFill="1" applyBorder="1" applyAlignment="1">
      <alignment horizontal="right" vertical="center"/>
    </xf>
    <xf numFmtId="0" fontId="2" fillId="0" borderId="13" xfId="0" applyFont="1" applyBorder="1" applyAlignment="1">
      <alignment horizontal="left" vertical="center"/>
    </xf>
    <xf numFmtId="4" fontId="2" fillId="0" borderId="14" xfId="0" applyNumberFormat="1" applyFont="1" applyBorder="1" applyAlignment="1">
      <alignment horizontal="right" vertical="center"/>
    </xf>
    <xf numFmtId="4" fontId="0" fillId="0" borderId="15" xfId="0" applyNumberFormat="1" applyBorder="1" applyAlignment="1">
      <alignment horizontal="right" vertical="center"/>
    </xf>
    <xf numFmtId="10" fontId="0" fillId="0" borderId="14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10" fontId="0" fillId="0" borderId="17" xfId="0" applyNumberFormat="1" applyBorder="1" applyAlignment="1">
      <alignment horizontal="right" vertical="center"/>
    </xf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/>
    </xf>
    <xf numFmtId="0" fontId="6" fillId="0" borderId="0" xfId="0" applyFont="1"/>
    <xf numFmtId="0" fontId="2" fillId="2" borderId="1" xfId="0" applyFont="1" applyFill="1" applyBorder="1" applyAlignment="1">
      <alignment horizontal="center" vertical="center"/>
    </xf>
    <xf numFmtId="10" fontId="0" fillId="0" borderId="18" xfId="0" applyNumberFormat="1" applyBorder="1" applyAlignment="1">
      <alignment horizontal="right" vertical="center"/>
    </xf>
    <xf numFmtId="4" fontId="0" fillId="0" borderId="8" xfId="0" applyNumberFormat="1" applyBorder="1" applyAlignment="1">
      <alignment horizontal="left" vertical="center"/>
    </xf>
    <xf numFmtId="0" fontId="2" fillId="0" borderId="0" xfId="0" applyFont="1" applyBorder="1"/>
    <xf numFmtId="4" fontId="2" fillId="0" borderId="0" xfId="0" applyNumberFormat="1" applyFont="1" applyBorder="1"/>
    <xf numFmtId="4" fontId="0" fillId="0" borderId="0" xfId="0" applyNumberFormat="1" applyBorder="1"/>
    <xf numFmtId="10" fontId="0" fillId="0" borderId="0" xfId="0" applyNumberFormat="1" applyBorder="1"/>
    <xf numFmtId="0" fontId="5" fillId="0" borderId="0" xfId="0" applyFont="1"/>
    <xf numFmtId="0" fontId="0" fillId="0" borderId="0" xfId="0" applyNumberFormat="1"/>
    <xf numFmtId="164" fontId="0" fillId="0" borderId="0" xfId="0" applyNumberFormat="1"/>
    <xf numFmtId="0" fontId="0" fillId="4" borderId="0" xfId="0" applyFill="1"/>
    <xf numFmtId="164" fontId="0" fillId="4" borderId="0" xfId="0" applyNumberFormat="1" applyFill="1"/>
    <xf numFmtId="0" fontId="2" fillId="2" borderId="19" xfId="0" applyFont="1" applyFill="1" applyBorder="1" applyAlignment="1">
      <alignment horizontal="center"/>
    </xf>
    <xf numFmtId="4" fontId="2" fillId="2" borderId="20" xfId="0" applyNumberFormat="1" applyFont="1" applyFill="1" applyBorder="1" applyAlignment="1">
      <alignment horizontal="center" vertical="center"/>
    </xf>
    <xf numFmtId="4" fontId="0" fillId="0" borderId="21" xfId="0" applyNumberFormat="1" applyBorder="1"/>
    <xf numFmtId="0" fontId="0" fillId="0" borderId="22" xfId="0" applyBorder="1" applyAlignment="1">
      <alignment horizontal="left"/>
    </xf>
    <xf numFmtId="0" fontId="0" fillId="0" borderId="23" xfId="0" applyBorder="1"/>
    <xf numFmtId="4" fontId="0" fillId="0" borderId="24" xfId="0" applyNumberFormat="1" applyBorder="1"/>
    <xf numFmtId="4" fontId="0" fillId="0" borderId="25" xfId="0" applyNumberFormat="1" applyBorder="1"/>
    <xf numFmtId="0" fontId="0" fillId="0" borderId="26" xfId="0" applyBorder="1" applyAlignment="1">
      <alignment horizontal="left"/>
    </xf>
    <xf numFmtId="0" fontId="0" fillId="0" borderId="27" xfId="0" applyBorder="1"/>
    <xf numFmtId="4" fontId="0" fillId="0" borderId="28" xfId="0" applyNumberFormat="1" applyBorder="1"/>
    <xf numFmtId="0" fontId="0" fillId="0" borderId="29" xfId="0" applyBorder="1" applyAlignment="1">
      <alignment horizontal="left"/>
    </xf>
    <xf numFmtId="0" fontId="0" fillId="0" borderId="30" xfId="0" applyBorder="1"/>
    <xf numFmtId="4" fontId="0" fillId="0" borderId="31" xfId="0" applyNumberFormat="1" applyBorder="1"/>
    <xf numFmtId="164" fontId="0" fillId="0" borderId="32" xfId="0" applyNumberFormat="1" applyBorder="1"/>
    <xf numFmtId="0" fontId="2" fillId="0" borderId="13" xfId="0" applyFont="1" applyBorder="1"/>
    <xf numFmtId="164" fontId="0" fillId="0" borderId="14" xfId="0" applyNumberFormat="1" applyBorder="1"/>
    <xf numFmtId="4" fontId="0" fillId="0" borderId="0" xfId="0" applyNumberFormat="1" applyFont="1"/>
    <xf numFmtId="3" fontId="0" fillId="0" borderId="0" xfId="0" applyNumberFormat="1"/>
    <xf numFmtId="10" fontId="0" fillId="0" borderId="0" xfId="20" applyNumberFormat="1" applyFont="1"/>
    <xf numFmtId="165" fontId="0" fillId="0" borderId="0" xfId="20" applyNumberFormat="1" applyFont="1"/>
    <xf numFmtId="0" fontId="6" fillId="0" borderId="0" xfId="0" applyFont="1" applyAlignment="1">
      <alignment/>
    </xf>
    <xf numFmtId="0" fontId="2" fillId="0" borderId="33" xfId="0" applyFont="1" applyBorder="1" applyAlignment="1">
      <alignment horizontal="left" vertical="center"/>
    </xf>
    <xf numFmtId="0" fontId="2" fillId="0" borderId="33" xfId="0" applyFont="1" applyBorder="1" applyAlignment="1">
      <alignment wrapText="1"/>
    </xf>
    <xf numFmtId="4" fontId="0" fillId="0" borderId="6" xfId="0" applyNumberFormat="1" applyBorder="1" applyAlignment="1">
      <alignment horizontal="right" vertical="center"/>
    </xf>
    <xf numFmtId="4" fontId="0" fillId="0" borderId="11" xfId="0" applyNumberFormat="1" applyBorder="1" applyAlignment="1">
      <alignment horizontal="right" vertical="center"/>
    </xf>
    <xf numFmtId="166" fontId="2" fillId="0" borderId="9" xfId="0" applyNumberFormat="1" applyFont="1" applyBorder="1" applyAlignment="1">
      <alignment horizontal="right" vertical="center"/>
    </xf>
    <xf numFmtId="4" fontId="0" fillId="0" borderId="16" xfId="0" applyNumberFormat="1" applyBorder="1" applyAlignment="1">
      <alignment horizontal="right" vertical="center"/>
    </xf>
    <xf numFmtId="0" fontId="2" fillId="0" borderId="34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4" fontId="0" fillId="0" borderId="16" xfId="0" applyNumberFormat="1" applyBorder="1"/>
    <xf numFmtId="4" fontId="0" fillId="0" borderId="36" xfId="0" applyNumberFormat="1" applyBorder="1"/>
    <xf numFmtId="4" fontId="0" fillId="0" borderId="18" xfId="0" applyNumberFormat="1" applyBorder="1"/>
    <xf numFmtId="4" fontId="0" fillId="0" borderId="17" xfId="0" applyNumberFormat="1" applyBorder="1"/>
    <xf numFmtId="49" fontId="2" fillId="2" borderId="37" xfId="0" applyNumberFormat="1" applyFont="1" applyFill="1" applyBorder="1" applyAlignment="1">
      <alignment horizontal="center"/>
    </xf>
    <xf numFmtId="49" fontId="2" fillId="2" borderId="38" xfId="0" applyNumberFormat="1" applyFont="1" applyFill="1" applyBorder="1" applyAlignment="1">
      <alignment horizontal="center"/>
    </xf>
    <xf numFmtId="4" fontId="0" fillId="0" borderId="39" xfId="0" applyNumberFormat="1" applyBorder="1" applyAlignment="1">
      <alignment horizontal="right" vertical="center"/>
    </xf>
    <xf numFmtId="4" fontId="0" fillId="0" borderId="40" xfId="0" applyNumberFormat="1" applyBorder="1" applyAlignment="1">
      <alignment horizontal="right" vertical="center"/>
    </xf>
    <xf numFmtId="4" fontId="0" fillId="0" borderId="40" xfId="0" applyNumberFormat="1" applyFill="1" applyBorder="1" applyAlignment="1">
      <alignment horizontal="right" vertical="center"/>
    </xf>
    <xf numFmtId="4" fontId="2" fillId="0" borderId="40" xfId="0" applyNumberFormat="1" applyFont="1" applyBorder="1" applyAlignment="1">
      <alignment horizontal="right" vertical="center"/>
    </xf>
    <xf numFmtId="4" fontId="0" fillId="3" borderId="40" xfId="0" applyNumberFormat="1" applyFill="1" applyBorder="1" applyAlignment="1">
      <alignment horizontal="right" vertical="center"/>
    </xf>
    <xf numFmtId="166" fontId="2" fillId="0" borderId="40" xfId="0" applyNumberFormat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 vertical="center"/>
    </xf>
    <xf numFmtId="4" fontId="2" fillId="0" borderId="41" xfId="0" applyNumberFormat="1" applyFont="1" applyBorder="1" applyAlignment="1">
      <alignment horizontal="right" vertical="center"/>
    </xf>
    <xf numFmtId="4" fontId="0" fillId="0" borderId="0" xfId="0" applyNumberFormat="1" applyBorder="1" applyAlignment="1">
      <alignment horizontal="right" vertical="center"/>
    </xf>
    <xf numFmtId="10" fontId="0" fillId="0" borderId="0" xfId="0" applyNumberFormat="1" applyBorder="1" applyAlignment="1">
      <alignment horizontal="right" vertical="center"/>
    </xf>
    <xf numFmtId="4" fontId="2" fillId="0" borderId="42" xfId="0" applyNumberFormat="1" applyFont="1" applyBorder="1" applyAlignment="1">
      <alignment horizontal="right" vertical="center"/>
    </xf>
    <xf numFmtId="4" fontId="0" fillId="0" borderId="4" xfId="0" applyNumberFormat="1" applyBorder="1" applyAlignment="1">
      <alignment vertical="center"/>
    </xf>
    <xf numFmtId="4" fontId="0" fillId="0" borderId="43" xfId="0" applyNumberFormat="1" applyBorder="1" applyAlignment="1">
      <alignment vertical="center"/>
    </xf>
    <xf numFmtId="4" fontId="0" fillId="0" borderId="5" xfId="0" applyNumberFormat="1" applyBorder="1" applyAlignment="1">
      <alignment vertical="center"/>
    </xf>
    <xf numFmtId="10" fontId="0" fillId="0" borderId="4" xfId="0" applyNumberFormat="1" applyBorder="1" applyAlignment="1">
      <alignment vertical="center"/>
    </xf>
    <xf numFmtId="4" fontId="0" fillId="0" borderId="6" xfId="0" applyNumberFormat="1" applyBorder="1" applyAlignment="1">
      <alignment vertical="center"/>
    </xf>
    <xf numFmtId="10" fontId="0" fillId="0" borderId="6" xfId="0" applyNumberFormat="1" applyBorder="1" applyAlignment="1">
      <alignment vertical="center"/>
    </xf>
    <xf numFmtId="10" fontId="0" fillId="0" borderId="7" xfId="0" applyNumberFormat="1" applyBorder="1" applyAlignment="1">
      <alignment vertical="center"/>
    </xf>
    <xf numFmtId="4" fontId="0" fillId="0" borderId="9" xfId="0" applyNumberFormat="1" applyBorder="1" applyAlignment="1">
      <alignment vertical="center"/>
    </xf>
    <xf numFmtId="4" fontId="0" fillId="0" borderId="44" xfId="0" applyNumberFormat="1" applyBorder="1" applyAlignment="1">
      <alignment vertical="center"/>
    </xf>
    <xf numFmtId="4" fontId="0" fillId="0" borderId="10" xfId="0" applyNumberFormat="1" applyBorder="1" applyAlignment="1">
      <alignment vertical="center"/>
    </xf>
    <xf numFmtId="10" fontId="0" fillId="0" borderId="9" xfId="0" applyNumberFormat="1" applyBorder="1" applyAlignment="1">
      <alignment vertical="center"/>
    </xf>
    <xf numFmtId="4" fontId="0" fillId="0" borderId="11" xfId="0" applyNumberFormat="1" applyBorder="1" applyAlignment="1">
      <alignment vertical="center"/>
    </xf>
    <xf numFmtId="10" fontId="0" fillId="0" borderId="11" xfId="0" applyNumberFormat="1" applyBorder="1" applyAlignment="1">
      <alignment vertical="center"/>
    </xf>
    <xf numFmtId="10" fontId="0" fillId="0" borderId="12" xfId="0" applyNumberFormat="1" applyBorder="1" applyAlignment="1">
      <alignment vertical="center"/>
    </xf>
    <xf numFmtId="4" fontId="0" fillId="0" borderId="9" xfId="0" applyNumberFormat="1" applyFill="1" applyBorder="1" applyAlignment="1">
      <alignment vertical="center"/>
    </xf>
    <xf numFmtId="4" fontId="0" fillId="0" borderId="44" xfId="0" applyNumberFormat="1" applyFill="1" applyBorder="1" applyAlignment="1">
      <alignment vertical="center"/>
    </xf>
    <xf numFmtId="4" fontId="2" fillId="0" borderId="9" xfId="0" applyNumberFormat="1" applyFont="1" applyFill="1" applyBorder="1" applyAlignment="1">
      <alignment vertical="center"/>
    </xf>
    <xf numFmtId="4" fontId="2" fillId="0" borderId="44" xfId="0" applyNumberFormat="1" applyFont="1" applyFill="1" applyBorder="1" applyAlignment="1">
      <alignment vertical="center"/>
    </xf>
    <xf numFmtId="4" fontId="2" fillId="0" borderId="9" xfId="0" applyNumberFormat="1" applyFont="1" applyBorder="1" applyAlignment="1">
      <alignment vertical="center"/>
    </xf>
    <xf numFmtId="4" fontId="2" fillId="0" borderId="44" xfId="0" applyNumberFormat="1" applyFont="1" applyBorder="1" applyAlignment="1">
      <alignment vertical="center"/>
    </xf>
    <xf numFmtId="166" fontId="2" fillId="0" borderId="9" xfId="0" applyNumberFormat="1" applyFont="1" applyBorder="1" applyAlignment="1">
      <alignment vertical="center"/>
    </xf>
    <xf numFmtId="166" fontId="2" fillId="0" borderId="44" xfId="0" applyNumberFormat="1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4" fontId="2" fillId="0" borderId="45" xfId="0" applyNumberFormat="1" applyFont="1" applyBorder="1" applyAlignment="1">
      <alignment vertical="center"/>
    </xf>
    <xf numFmtId="4" fontId="0" fillId="0" borderId="15" xfId="0" applyNumberFormat="1" applyBorder="1" applyAlignment="1">
      <alignment vertical="center"/>
    </xf>
    <xf numFmtId="10" fontId="0" fillId="0" borderId="14" xfId="0" applyNumberFormat="1" applyBorder="1" applyAlignment="1">
      <alignment vertical="center"/>
    </xf>
    <xf numFmtId="4" fontId="0" fillId="0" borderId="16" xfId="0" applyNumberFormat="1" applyBorder="1" applyAlignment="1">
      <alignment vertical="center"/>
    </xf>
    <xf numFmtId="10" fontId="0" fillId="0" borderId="16" xfId="0" applyNumberFormat="1" applyBorder="1" applyAlignment="1">
      <alignment vertical="center"/>
    </xf>
    <xf numFmtId="10" fontId="0" fillId="0" borderId="17" xfId="0" applyNumberFormat="1" applyBorder="1" applyAlignment="1">
      <alignment vertical="center"/>
    </xf>
    <xf numFmtId="0" fontId="0" fillId="0" borderId="46" xfId="0" applyBorder="1" applyAlignment="1">
      <alignment horizontal="left"/>
    </xf>
    <xf numFmtId="0" fontId="0" fillId="0" borderId="47" xfId="0" applyBorder="1"/>
    <xf numFmtId="49" fontId="2" fillId="0" borderId="48" xfId="0" applyNumberFormat="1" applyFont="1" applyBorder="1" applyAlignment="1">
      <alignment horizontal="center" wrapText="1"/>
    </xf>
    <xf numFmtId="4" fontId="0" fillId="0" borderId="32" xfId="0" applyNumberFormat="1" applyBorder="1"/>
    <xf numFmtId="4" fontId="0" fillId="0" borderId="14" xfId="0" applyNumberFormat="1" applyBorder="1"/>
    <xf numFmtId="0" fontId="2" fillId="0" borderId="49" xfId="0" applyFont="1" applyBorder="1" applyAlignment="1">
      <alignment horizontal="center" vertical="center"/>
    </xf>
    <xf numFmtId="49" fontId="2" fillId="0" borderId="37" xfId="0" applyNumberFormat="1" applyFont="1" applyBorder="1" applyAlignment="1">
      <alignment horizontal="center" vertical="center"/>
    </xf>
    <xf numFmtId="49" fontId="2" fillId="0" borderId="50" xfId="0" applyNumberFormat="1" applyFont="1" applyBorder="1" applyAlignment="1">
      <alignment horizontal="center" vertical="center"/>
    </xf>
    <xf numFmtId="0" fontId="3" fillId="5" borderId="51" xfId="0" applyFont="1" applyFill="1" applyBorder="1" applyAlignment="1">
      <alignment horizontal="center"/>
    </xf>
    <xf numFmtId="0" fontId="3" fillId="5" borderId="52" xfId="0" applyFont="1" applyFill="1" applyBorder="1" applyAlignment="1">
      <alignment horizontal="center"/>
    </xf>
    <xf numFmtId="0" fontId="3" fillId="5" borderId="48" xfId="0" applyFont="1" applyFill="1" applyBorder="1" applyAlignment="1">
      <alignment horizontal="center"/>
    </xf>
    <xf numFmtId="0" fontId="3" fillId="5" borderId="51" xfId="0" applyFont="1" applyFill="1" applyBorder="1" applyAlignment="1">
      <alignment horizontal="center" wrapText="1"/>
    </xf>
    <xf numFmtId="0" fontId="3" fillId="5" borderId="52" xfId="0" applyFont="1" applyFill="1" applyBorder="1" applyAlignment="1">
      <alignment horizontal="center" wrapText="1"/>
    </xf>
    <xf numFmtId="0" fontId="3" fillId="5" borderId="48" xfId="0" applyFont="1" applyFill="1" applyBorder="1" applyAlignment="1">
      <alignment horizontal="center" wrapText="1"/>
    </xf>
    <xf numFmtId="4" fontId="0" fillId="0" borderId="53" xfId="0" applyNumberFormat="1" applyBorder="1"/>
  </cellXfs>
  <cellStyles count="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Procenta" xfId="2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U77"/>
  <sheetViews>
    <sheetView zoomScale="70" zoomScaleNormal="70" workbookViewId="0" topLeftCell="A1">
      <selection pane="topLeft" activeCell="G75" sqref="G75"/>
    </sheetView>
  </sheetViews>
  <sheetFormatPr defaultRowHeight="15"/>
  <cols>
    <col min="1" max="1" width="2" customWidth="1"/>
    <col min="2" max="2" width="62" customWidth="1"/>
    <col min="3" max="3" width="15" customWidth="1"/>
    <col min="4" max="4" width="15.7142857142857" customWidth="1"/>
    <col min="5" max="5" width="15.5714285714286" customWidth="1"/>
    <col min="6" max="6" width="15.7142857142857" customWidth="1"/>
    <col min="7" max="7" width="15.4285714285714" customWidth="1"/>
    <col min="8" max="8" width="15.1428571428571" customWidth="1"/>
    <col min="9" max="9" width="14.8571428571429" customWidth="1"/>
    <col min="10" max="10" width="15.2857142857143" customWidth="1"/>
    <col min="11" max="12" width="14.5714285714286" customWidth="1"/>
    <col min="13" max="13" width="15.1428571428571" customWidth="1"/>
    <col min="14" max="14" width="10.7142857142857" bestFit="1" customWidth="1"/>
    <col min="15" max="15" width="9.85714285714286" customWidth="1"/>
    <col min="16" max="16" width="10.8571428571429" customWidth="1"/>
    <col min="17" max="17" width="9.85714285714286" customWidth="1"/>
    <col min="18" max="18" width="10.8571428571429" customWidth="1"/>
    <col min="19" max="19" width="10" bestFit="1" customWidth="1"/>
    <col min="21" max="21" width="9.71428571428571" bestFit="1" customWidth="1"/>
  </cols>
  <sheetData>
    <row r="1" ht="8.25" customHeight="1" thickBot="1">
      <c r="J1" s="1"/>
    </row>
    <row r="2" spans="2:19" ht="16.5" thickBot="1">
      <c r="B2" s="127" t="s">
        <v>10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9"/>
    </row>
    <row r="3" spans="2:19" ht="15.75" thickBot="1">
      <c r="B3" s="2" t="s">
        <v>54</v>
      </c>
      <c r="C3" s="3" t="s">
        <v>64</v>
      </c>
      <c r="D3" s="3" t="s">
        <v>65</v>
      </c>
      <c r="E3" s="3" t="s">
        <v>66</v>
      </c>
      <c r="F3" s="3" t="s">
        <v>67</v>
      </c>
      <c r="G3" s="3" t="s">
        <v>68</v>
      </c>
      <c r="H3" s="3" t="s">
        <v>69</v>
      </c>
      <c r="I3" s="3" t="s">
        <v>70</v>
      </c>
      <c r="J3" s="3" t="s">
        <v>71</v>
      </c>
      <c r="K3" s="3" t="s">
        <v>72</v>
      </c>
      <c r="L3" s="3" t="s">
        <v>73</v>
      </c>
      <c r="M3" s="3" t="s">
        <v>74</v>
      </c>
      <c r="N3" s="3" t="s">
        <v>56</v>
      </c>
      <c r="O3" s="77" t="s">
        <v>57</v>
      </c>
      <c r="P3" s="77" t="s">
        <v>58</v>
      </c>
      <c r="Q3" s="77" t="s">
        <v>59</v>
      </c>
      <c r="R3" s="77" t="s">
        <v>60</v>
      </c>
      <c r="S3" s="78" t="s">
        <v>61</v>
      </c>
    </row>
    <row r="4" spans="2:20" ht="15">
      <c r="B4" s="4" t="s">
        <v>14</v>
      </c>
      <c r="C4" s="5">
        <v>67738.67</v>
      </c>
      <c r="D4" s="5">
        <v>69994.67</v>
      </c>
      <c r="E4" s="5">
        <v>63919.52</v>
      </c>
      <c r="F4" s="5">
        <v>70726.759999999995</v>
      </c>
      <c r="G4" s="5">
        <v>77538.95</v>
      </c>
      <c r="H4" s="5">
        <v>86340.54</v>
      </c>
      <c r="I4" s="5">
        <v>93582.16</v>
      </c>
      <c r="J4" s="5">
        <v>94368.10</v>
      </c>
      <c r="K4" s="5">
        <v>91166.75</v>
      </c>
      <c r="L4" s="5">
        <v>103790.49</v>
      </c>
      <c r="M4" s="79">
        <v>120568</v>
      </c>
      <c r="N4" s="6">
        <v>16777.509999999995</v>
      </c>
      <c r="O4" s="7">
        <v>0.16164785424945949</v>
      </c>
      <c r="P4" s="67">
        <v>29401.25</v>
      </c>
      <c r="Q4" s="8">
        <v>0.32249970521050719</v>
      </c>
      <c r="R4" s="67">
        <v>26199.899999999994</v>
      </c>
      <c r="S4" s="9">
        <v>0.27763513305873477</v>
      </c>
      <c r="T4" s="10"/>
    </row>
    <row r="5" spans="2:19" ht="15">
      <c r="B5" s="11" t="s">
        <v>15</v>
      </c>
      <c r="C5" s="12">
        <v>10910.07</v>
      </c>
      <c r="D5" s="12">
        <v>10428.92</v>
      </c>
      <c r="E5" s="12">
        <v>10317.049999999999</v>
      </c>
      <c r="F5" s="12">
        <v>10457.49</v>
      </c>
      <c r="G5" s="12">
        <v>10543.82</v>
      </c>
      <c r="H5" s="12">
        <v>12038.55</v>
      </c>
      <c r="I5" s="12">
        <v>12389.85</v>
      </c>
      <c r="J5" s="12">
        <v>12955.21</v>
      </c>
      <c r="K5" s="12">
        <v>14151.77</v>
      </c>
      <c r="L5" s="12">
        <v>16748.45</v>
      </c>
      <c r="M5" s="80">
        <v>21458.46</v>
      </c>
      <c r="N5" s="13">
        <v>4710.0099999999984</v>
      </c>
      <c r="O5" s="14">
        <v>0.28122065026912924</v>
      </c>
      <c r="P5" s="68">
        <v>7306.6899999999987</v>
      </c>
      <c r="Q5" s="15">
        <v>0.51630926732133142</v>
      </c>
      <c r="R5" s="68">
        <v>8503.25</v>
      </c>
      <c r="S5" s="16">
        <v>0.65635755807895046</v>
      </c>
    </row>
    <row r="6" spans="2:19" ht="15">
      <c r="B6" s="11" t="s">
        <v>16</v>
      </c>
      <c r="C6" s="12">
        <v>2174.61</v>
      </c>
      <c r="D6" s="12">
        <v>1596.64</v>
      </c>
      <c r="E6" s="12">
        <v>1495.01</v>
      </c>
      <c r="F6" s="12">
        <v>2364.33</v>
      </c>
      <c r="G6" s="12">
        <v>1965.36</v>
      </c>
      <c r="H6" s="12">
        <v>2155.81</v>
      </c>
      <c r="I6" s="12">
        <v>2139.96</v>
      </c>
      <c r="J6" s="12">
        <v>1715.15</v>
      </c>
      <c r="K6" s="12">
        <v>2531.29</v>
      </c>
      <c r="L6" s="12">
        <v>3393.27</v>
      </c>
      <c r="M6" s="80">
        <v>1919.90</v>
      </c>
      <c r="N6" s="13">
        <v>-1473.37</v>
      </c>
      <c r="O6" s="14">
        <v>-0.43420358533214276</v>
      </c>
      <c r="P6" s="68">
        <v>-611.38999999999987</v>
      </c>
      <c r="Q6" s="15">
        <v>-0.2415329733061008</v>
      </c>
      <c r="R6" s="68">
        <v>204.75</v>
      </c>
      <c r="S6" s="16">
        <v>0.11937731393755646</v>
      </c>
    </row>
    <row r="7" spans="2:19" ht="15">
      <c r="B7" s="17" t="s">
        <v>21</v>
      </c>
      <c r="C7" s="18">
        <v>51535.91</v>
      </c>
      <c r="D7" s="18">
        <v>40287.33</v>
      </c>
      <c r="E7" s="18">
        <v>50391</v>
      </c>
      <c r="F7" s="18">
        <v>53127.35</v>
      </c>
      <c r="G7" s="18">
        <v>48698.16</v>
      </c>
      <c r="H7" s="18">
        <v>60445.01</v>
      </c>
      <c r="I7" s="18">
        <v>73011.41</v>
      </c>
      <c r="J7" s="18">
        <v>81279.89</v>
      </c>
      <c r="K7" s="18">
        <v>93449.01</v>
      </c>
      <c r="L7" s="18">
        <v>86083.53</v>
      </c>
      <c r="M7" s="81">
        <v>104507.76</v>
      </c>
      <c r="N7" s="13">
        <v>18424.229999999996</v>
      </c>
      <c r="O7" s="14">
        <v>0.21402735227052139</v>
      </c>
      <c r="P7" s="68">
        <v>11058.75</v>
      </c>
      <c r="Q7" s="15">
        <v>0.11833993746964255</v>
      </c>
      <c r="R7" s="68">
        <v>23227.869999999995</v>
      </c>
      <c r="S7" s="16">
        <v>0.2857763464000751</v>
      </c>
    </row>
    <row r="8" spans="2:19" ht="15">
      <c r="B8" s="17" t="s">
        <v>23</v>
      </c>
      <c r="C8" s="12">
        <v>48293.50</v>
      </c>
      <c r="D8" s="12">
        <v>36573.68</v>
      </c>
      <c r="E8" s="12">
        <v>44714.10</v>
      </c>
      <c r="F8" s="12">
        <v>44017.90</v>
      </c>
      <c r="G8" s="12">
        <v>47437.03</v>
      </c>
      <c r="H8" s="12">
        <v>57455.41</v>
      </c>
      <c r="I8" s="12">
        <v>66322.13</v>
      </c>
      <c r="J8" s="12">
        <v>74405.06</v>
      </c>
      <c r="K8" s="12">
        <v>86550.87</v>
      </c>
      <c r="L8" s="12">
        <v>80915.710000000006</v>
      </c>
      <c r="M8" s="80">
        <v>98650.61</v>
      </c>
      <c r="N8" s="13">
        <v>17734.899999999994</v>
      </c>
      <c r="O8" s="14">
        <v>0.21917746257185411</v>
      </c>
      <c r="P8" s="68">
        <v>12099.740000000005</v>
      </c>
      <c r="Q8" s="15">
        <v>0.13979917244043882</v>
      </c>
      <c r="R8" s="68">
        <v>24245.550000000003</v>
      </c>
      <c r="S8" s="16">
        <v>0.32585888647895733</v>
      </c>
    </row>
    <row r="9" spans="2:19" ht="15">
      <c r="B9" s="17" t="s">
        <v>22</v>
      </c>
      <c r="C9" s="12">
        <v>3242.41</v>
      </c>
      <c r="D9" s="12">
        <v>3713.65</v>
      </c>
      <c r="E9" s="12">
        <v>5676.91</v>
      </c>
      <c r="F9" s="12">
        <v>9109.4500000000007</v>
      </c>
      <c r="G9" s="12">
        <v>1261.1300000000001</v>
      </c>
      <c r="H9" s="12">
        <v>2989.60</v>
      </c>
      <c r="I9" s="12">
        <v>6689.28</v>
      </c>
      <c r="J9" s="12">
        <v>6874.84</v>
      </c>
      <c r="K9" s="12">
        <v>6898.15</v>
      </c>
      <c r="L9" s="12">
        <v>5167.82</v>
      </c>
      <c r="M9" s="80">
        <v>5857.15</v>
      </c>
      <c r="N9" s="13">
        <v>689.33</v>
      </c>
      <c r="O9" s="14">
        <v>0.13338893382509442</v>
      </c>
      <c r="P9" s="68">
        <v>-1041</v>
      </c>
      <c r="Q9" s="15">
        <v>-0.15091002660133512</v>
      </c>
      <c r="R9" s="68">
        <v>-1017.6900000000005</v>
      </c>
      <c r="S9" s="16">
        <v>-0.14803108145062294</v>
      </c>
    </row>
    <row r="10" spans="2:20" ht="15">
      <c r="B10" s="19" t="s">
        <v>13</v>
      </c>
      <c r="C10" s="20">
        <v>132311.19</v>
      </c>
      <c r="D10" s="20">
        <v>122228.39</v>
      </c>
      <c r="E10" s="20">
        <v>126033.85</v>
      </c>
      <c r="F10" s="20">
        <v>136658.85</v>
      </c>
      <c r="G10" s="20">
        <v>138770.49</v>
      </c>
      <c r="H10" s="20">
        <v>160971.44</v>
      </c>
      <c r="I10" s="20">
        <v>181114.57</v>
      </c>
      <c r="J10" s="20">
        <v>190325.75</v>
      </c>
      <c r="K10" s="20">
        <v>201304.17</v>
      </c>
      <c r="L10" s="20">
        <v>209941.55</v>
      </c>
      <c r="M10" s="82">
        <v>248410.15</v>
      </c>
      <c r="N10" s="13">
        <v>38468.600000000006</v>
      </c>
      <c r="O10" s="14">
        <v>0.18323480987922602</v>
      </c>
      <c r="P10" s="68">
        <v>47105.979999999981</v>
      </c>
      <c r="Q10" s="15">
        <v>0.23400399504888547</v>
      </c>
      <c r="R10" s="68">
        <v>58084.399999999994</v>
      </c>
      <c r="S10" s="16">
        <v>0.30518413824718937</v>
      </c>
      <c r="T10" s="10"/>
    </row>
    <row r="11" spans="2:19" ht="15">
      <c r="B11" s="17" t="s">
        <v>19</v>
      </c>
      <c r="C11" s="21">
        <v>91855.67</v>
      </c>
      <c r="D11" s="21">
        <v>92991.93</v>
      </c>
      <c r="E11" s="21">
        <v>99121.03</v>
      </c>
      <c r="F11" s="21">
        <v>102038.18</v>
      </c>
      <c r="G11" s="21">
        <v>110506.92</v>
      </c>
      <c r="H11" s="21">
        <v>126717.32</v>
      </c>
      <c r="I11" s="21">
        <v>140594.32</v>
      </c>
      <c r="J11" s="21">
        <v>156972.29999999999</v>
      </c>
      <c r="K11" s="21">
        <v>164816.41</v>
      </c>
      <c r="L11" s="21">
        <v>165457.04999999999</v>
      </c>
      <c r="M11" s="83">
        <v>207186.22</v>
      </c>
      <c r="N11" s="13">
        <v>41729.170000000013</v>
      </c>
      <c r="O11" s="14">
        <v>0.25220545150539087</v>
      </c>
      <c r="P11" s="68">
        <v>42369.81</v>
      </c>
      <c r="Q11" s="15">
        <v>0.25707276356765685</v>
      </c>
      <c r="R11" s="68">
        <v>50213.920000000013</v>
      </c>
      <c r="S11" s="16">
        <v>0.31989032459867128</v>
      </c>
    </row>
    <row r="12" spans="2:19" ht="15">
      <c r="B12" s="17" t="s">
        <v>18</v>
      </c>
      <c r="C12" s="12">
        <v>13477.28</v>
      </c>
      <c r="D12" s="12">
        <v>19753.73</v>
      </c>
      <c r="E12" s="12">
        <v>16733.68</v>
      </c>
      <c r="F12" s="12">
        <v>10402.94</v>
      </c>
      <c r="G12" s="12">
        <v>11431.43</v>
      </c>
      <c r="H12" s="12">
        <v>17466.68</v>
      </c>
      <c r="I12" s="12">
        <v>21780.91</v>
      </c>
      <c r="J12" s="12">
        <v>24265.92</v>
      </c>
      <c r="K12" s="12">
        <v>22750.60</v>
      </c>
      <c r="L12" s="12">
        <v>25154.71</v>
      </c>
      <c r="M12" s="80">
        <v>29247.53</v>
      </c>
      <c r="N12" s="13">
        <v>4092.8199999999997</v>
      </c>
      <c r="O12" s="14">
        <v>0.16270591074196439</v>
      </c>
      <c r="P12" s="68">
        <v>6496.93</v>
      </c>
      <c r="Q12" s="15">
        <v>0.28557180909514468</v>
      </c>
      <c r="R12" s="68">
        <v>4981.6100000000006</v>
      </c>
      <c r="S12" s="16">
        <v>0.20529244306418226</v>
      </c>
    </row>
    <row r="13" spans="2:19" ht="15">
      <c r="B13" s="19" t="s">
        <v>20</v>
      </c>
      <c r="C13" s="20">
        <v>105332.95</v>
      </c>
      <c r="D13" s="20">
        <v>112745.65</v>
      </c>
      <c r="E13" s="20">
        <v>115854.71</v>
      </c>
      <c r="F13" s="20">
        <v>112441.12</v>
      </c>
      <c r="G13" s="20">
        <v>121938.35</v>
      </c>
      <c r="H13" s="20">
        <v>144184</v>
      </c>
      <c r="I13" s="20">
        <v>162375.23000000001</v>
      </c>
      <c r="J13" s="20">
        <v>181238.22</v>
      </c>
      <c r="K13" s="20">
        <v>187567.01</v>
      </c>
      <c r="L13" s="20">
        <v>190611.76</v>
      </c>
      <c r="M13" s="82">
        <v>236433.75</v>
      </c>
      <c r="N13" s="13">
        <v>45821.989999999991</v>
      </c>
      <c r="O13" s="14">
        <v>0.24039434922588199</v>
      </c>
      <c r="P13" s="68">
        <v>48866.739999999991</v>
      </c>
      <c r="Q13" s="15">
        <v>0.26052950356248683</v>
      </c>
      <c r="R13" s="68">
        <v>55195.53</v>
      </c>
      <c r="S13" s="16">
        <v>0.30454685551425076</v>
      </c>
    </row>
    <row r="14" spans="2:21" ht="15">
      <c r="B14" s="19" t="s">
        <v>17</v>
      </c>
      <c r="C14" s="20">
        <v>26978.23</v>
      </c>
      <c r="D14" s="20">
        <v>9482.74</v>
      </c>
      <c r="E14" s="20">
        <v>10179.14</v>
      </c>
      <c r="F14" s="20">
        <v>24217.73</v>
      </c>
      <c r="G14" s="20">
        <v>16832.150000000001</v>
      </c>
      <c r="H14" s="20">
        <v>16787.44</v>
      </c>
      <c r="I14" s="20">
        <v>18739.34</v>
      </c>
      <c r="J14" s="20">
        <v>9087.5300000000007</v>
      </c>
      <c r="K14" s="20">
        <v>13737.15</v>
      </c>
      <c r="L14" s="20">
        <v>19329.79</v>
      </c>
      <c r="M14" s="82">
        <v>11976.41</v>
      </c>
      <c r="N14" s="13">
        <v>-7353.380000000001</v>
      </c>
      <c r="O14" s="14">
        <v>-0.38041696262608138</v>
      </c>
      <c r="P14" s="68">
        <v>-1760.7399999999998</v>
      </c>
      <c r="Q14" s="15">
        <v>-0.1281736022391835</v>
      </c>
      <c r="R14" s="68">
        <v>2888.8799999999992</v>
      </c>
      <c r="S14" s="16">
        <v>0.31789496155721064</v>
      </c>
      <c r="T14" s="10"/>
      <c r="U14" s="10"/>
    </row>
    <row r="15" spans="2:21" ht="17.25">
      <c r="B15" s="19" t="s">
        <v>24</v>
      </c>
      <c r="C15" s="20">
        <v>35086.569999999992</v>
      </c>
      <c r="D15" s="20">
        <v>24005.339999999997</v>
      </c>
      <c r="E15" s="20">
        <v>19829.639999999985</v>
      </c>
      <c r="F15" s="20">
        <v>23163.97</v>
      </c>
      <c r="G15" s="20">
        <v>25012.87999999999</v>
      </c>
      <c r="H15" s="20">
        <v>29117.179999999993</v>
      </c>
      <c r="I15" s="20">
        <v>31699.820000000007</v>
      </c>
      <c r="J15" s="20">
        <v>24756.070000000007</v>
      </c>
      <c r="K15" s="20">
        <v>27052.98000000001</v>
      </c>
      <c r="L15" s="20">
        <v>35997.600000000035</v>
      </c>
      <c r="M15" s="82">
        <v>33490.850000000006</v>
      </c>
      <c r="N15" s="13">
        <v>-2506.7500000000291</v>
      </c>
      <c r="O15" s="14">
        <v>-0.069636586883570772</v>
      </c>
      <c r="P15" s="68">
        <v>6437.8699999999953</v>
      </c>
      <c r="Q15" s="15">
        <v>0.23797267435971903</v>
      </c>
      <c r="R15" s="68">
        <v>8734.7799999999988</v>
      </c>
      <c r="S15" s="16">
        <v>0.35283387064263416</v>
      </c>
      <c r="U15" s="10"/>
    </row>
    <row r="16" spans="2:19" ht="15">
      <c r="B16" s="19" t="s">
        <v>25</v>
      </c>
      <c r="C16" s="69">
        <v>8505.1200000000008</v>
      </c>
      <c r="D16" s="69">
        <v>4814.1899999999996</v>
      </c>
      <c r="E16" s="69">
        <v>3956.31</v>
      </c>
      <c r="F16" s="69">
        <v>6078.01</v>
      </c>
      <c r="G16" s="69">
        <v>4024.80</v>
      </c>
      <c r="H16" s="69">
        <v>4054.27</v>
      </c>
      <c r="I16" s="69">
        <v>4336.99</v>
      </c>
      <c r="J16" s="69">
        <v>4295.99</v>
      </c>
      <c r="K16" s="69">
        <v>7316.65</v>
      </c>
      <c r="L16" s="69">
        <v>4923.0200000000004</v>
      </c>
      <c r="M16" s="84">
        <v>3705.17</v>
      </c>
      <c r="N16" s="13">
        <v>-1217.8500000000004</v>
      </c>
      <c r="O16" s="14">
        <v>-0.24737864156554312</v>
      </c>
      <c r="P16" s="68">
        <v>-3611.4799999999996</v>
      </c>
      <c r="Q16" s="15">
        <v>-0.4935974797209105</v>
      </c>
      <c r="R16" s="68">
        <v>-590.81999999999971</v>
      </c>
      <c r="S16" s="16">
        <v>-0.13752825309183669</v>
      </c>
    </row>
    <row r="17" spans="2:19" ht="17.25">
      <c r="B17" s="71" t="s">
        <v>26</v>
      </c>
      <c r="C17" s="85">
        <v>26581.44999999999</v>
      </c>
      <c r="D17" s="85">
        <v>19191.149999999998</v>
      </c>
      <c r="E17" s="85">
        <v>15873.329999999985</v>
      </c>
      <c r="F17" s="85">
        <v>17085.96</v>
      </c>
      <c r="G17" s="85">
        <v>20988.079999999991</v>
      </c>
      <c r="H17" s="85">
        <v>25062.909999999993</v>
      </c>
      <c r="I17" s="85">
        <v>27362.830000000009</v>
      </c>
      <c r="J17" s="85">
        <v>20460.080000000009</v>
      </c>
      <c r="K17" s="85">
        <v>19736.330000000009</v>
      </c>
      <c r="L17" s="86">
        <v>31074.580000000034</v>
      </c>
      <c r="M17" s="85">
        <v>29785.680000000008</v>
      </c>
      <c r="N17" s="87">
        <v>-1288.9000000000269</v>
      </c>
      <c r="O17" s="88">
        <v>-0.041477632199695913</v>
      </c>
      <c r="P17" s="68">
        <v>10049.349999999999</v>
      </c>
      <c r="Q17" s="15">
        <v>0.50918027819761802</v>
      </c>
      <c r="R17" s="68">
        <v>9325.5999999999985</v>
      </c>
      <c r="S17" s="16">
        <v>0.45579489425261266</v>
      </c>
    </row>
    <row r="18" spans="2:19" ht="18" thickBot="1">
      <c r="B18" s="72" t="s">
        <v>32</v>
      </c>
      <c r="C18" s="23">
        <v>80823.349999999991</v>
      </c>
      <c r="D18" s="23">
        <v>82020.23</v>
      </c>
      <c r="E18" s="23">
        <v>75731.579999999987</v>
      </c>
      <c r="F18" s="23">
        <v>83548.58</v>
      </c>
      <c r="G18" s="23">
        <v>90048.12999999999</v>
      </c>
      <c r="H18" s="23">
        <v>100534.90</v>
      </c>
      <c r="I18" s="23">
        <v>108111.97000000002</v>
      </c>
      <c r="J18" s="23">
        <v>109038.45999999999</v>
      </c>
      <c r="K18" s="23">
        <v>107849.81</v>
      </c>
      <c r="L18" s="23">
        <v>123932.21</v>
      </c>
      <c r="M18" s="89">
        <v>143946.35999999999</v>
      </c>
      <c r="N18" s="24">
        <v>20014.14999999998</v>
      </c>
      <c r="O18" s="25">
        <v>0.16149272251338043</v>
      </c>
      <c r="P18" s="70">
        <v>36096.549999999988</v>
      </c>
      <c r="Q18" s="26">
        <v>0.33469275467430104</v>
      </c>
      <c r="R18" s="70">
        <v>34907.899999999994</v>
      </c>
      <c r="S18" s="27">
        <v>0.32014300275334029</v>
      </c>
    </row>
    <row r="19" spans="2:19" ht="15">
      <c r="B19" s="28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O19" s="1"/>
      <c r="P19" s="1"/>
      <c r="Q19" s="1"/>
      <c r="R19" s="1"/>
      <c r="S19" s="1"/>
    </row>
    <row r="20" spans="2:19" ht="15">
      <c r="B20" s="64" t="s">
        <v>35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</row>
    <row r="21" spans="2:19" ht="15">
      <c r="B21" s="31" t="s">
        <v>27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O21" s="1"/>
      <c r="P21" s="1"/>
      <c r="Q21" s="1"/>
      <c r="R21" s="1"/>
      <c r="S21" s="1"/>
    </row>
    <row r="22" spans="2:19" ht="15.75" thickBot="1">
      <c r="B22" s="28"/>
      <c r="I22" s="10"/>
      <c r="J22" s="10"/>
      <c r="K22" s="10"/>
      <c r="L22" s="10"/>
      <c r="M22" s="10"/>
      <c r="N22" s="10"/>
      <c r="O22" s="1"/>
      <c r="P22" s="1"/>
      <c r="Q22" s="1"/>
      <c r="R22" s="1"/>
      <c r="S22" s="1"/>
    </row>
    <row r="23" spans="2:19" ht="16.5" thickBot="1">
      <c r="B23" s="127" t="s">
        <v>11</v>
      </c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9"/>
    </row>
    <row r="24" spans="2:19" ht="15.75" thickBot="1">
      <c r="B24" s="32" t="s">
        <v>54</v>
      </c>
      <c r="C24" s="3" t="s">
        <v>64</v>
      </c>
      <c r="D24" s="3" t="s">
        <v>65</v>
      </c>
      <c r="E24" s="3" t="s">
        <v>66</v>
      </c>
      <c r="F24" s="3" t="s">
        <v>67</v>
      </c>
      <c r="G24" s="3" t="s">
        <v>68</v>
      </c>
      <c r="H24" s="3" t="s">
        <v>69</v>
      </c>
      <c r="I24" s="3" t="s">
        <v>70</v>
      </c>
      <c r="J24" s="3" t="s">
        <v>71</v>
      </c>
      <c r="K24" s="3" t="s">
        <v>72</v>
      </c>
      <c r="L24" s="3" t="s">
        <v>73</v>
      </c>
      <c r="M24" s="3" t="s">
        <v>74</v>
      </c>
      <c r="N24" s="3" t="s">
        <v>56</v>
      </c>
      <c r="O24" s="77" t="s">
        <v>57</v>
      </c>
      <c r="P24" s="77" t="s">
        <v>58</v>
      </c>
      <c r="Q24" s="77" t="s">
        <v>59</v>
      </c>
      <c r="R24" s="77" t="s">
        <v>60</v>
      </c>
      <c r="S24" s="78" t="s">
        <v>61</v>
      </c>
    </row>
    <row r="25" spans="2:19" ht="15">
      <c r="B25" s="4" t="s">
        <v>14</v>
      </c>
      <c r="C25" s="5">
        <v>51871.29</v>
      </c>
      <c r="D25" s="5">
        <v>53883.75</v>
      </c>
      <c r="E25" s="5">
        <v>49285.04</v>
      </c>
      <c r="F25" s="5">
        <v>53791.56</v>
      </c>
      <c r="G25" s="5">
        <v>58849.21</v>
      </c>
      <c r="H25" s="5">
        <v>65865.53</v>
      </c>
      <c r="I25" s="5">
        <v>71384.70</v>
      </c>
      <c r="J25" s="5">
        <v>71665.63</v>
      </c>
      <c r="K25" s="5">
        <v>69018.009999999995</v>
      </c>
      <c r="L25" s="5">
        <v>79188.02</v>
      </c>
      <c r="M25" s="79">
        <v>91973.88</v>
      </c>
      <c r="N25" s="6">
        <v>12785.86</v>
      </c>
      <c r="O25" s="7">
        <v>0.16146204943626574</v>
      </c>
      <c r="P25" s="67">
        <v>22955.87000000001</v>
      </c>
      <c r="Q25" s="8">
        <v>0.33260695288084974</v>
      </c>
      <c r="R25" s="67">
        <v>20308.25</v>
      </c>
      <c r="S25" s="33">
        <v>0.28337502928530722</v>
      </c>
    </row>
    <row r="26" spans="2:19" ht="15">
      <c r="B26" s="11" t="s">
        <v>28</v>
      </c>
      <c r="C26" s="12">
        <v>12504.20</v>
      </c>
      <c r="D26" s="12">
        <v>12354.32</v>
      </c>
      <c r="E26" s="12">
        <v>11696.78</v>
      </c>
      <c r="F26" s="12">
        <v>13272.13</v>
      </c>
      <c r="G26" s="12">
        <v>14252.94</v>
      </c>
      <c r="H26" s="12">
        <v>16030.75</v>
      </c>
      <c r="I26" s="12">
        <v>18502.86</v>
      </c>
      <c r="J26" s="12">
        <v>19900.25</v>
      </c>
      <c r="K26" s="12">
        <v>14493.72</v>
      </c>
      <c r="L26" s="12">
        <v>14561.34</v>
      </c>
      <c r="M26" s="80">
        <v>18442.59</v>
      </c>
      <c r="N26" s="13">
        <v>3881.25</v>
      </c>
      <c r="O26" s="14">
        <v>0.2665448372196515</v>
      </c>
      <c r="P26" s="68">
        <v>3948.8700000000008</v>
      </c>
      <c r="Q26" s="15">
        <v>0.27245386277643013</v>
      </c>
      <c r="R26" s="68">
        <v>-1457.66</v>
      </c>
      <c r="S26" s="33">
        <v>-0.073248326026054911</v>
      </c>
    </row>
    <row r="27" spans="2:19" ht="15">
      <c r="B27" s="11" t="s">
        <v>29</v>
      </c>
      <c r="C27" s="12">
        <v>13290.21</v>
      </c>
      <c r="D27" s="12">
        <v>12282.16</v>
      </c>
      <c r="E27" s="12">
        <v>10990.34</v>
      </c>
      <c r="F27" s="12">
        <v>12528.03</v>
      </c>
      <c r="G27" s="12">
        <v>13285.61</v>
      </c>
      <c r="H27" s="12">
        <v>13673.34</v>
      </c>
      <c r="I27" s="12">
        <v>16209.71</v>
      </c>
      <c r="J27" s="12">
        <v>13644</v>
      </c>
      <c r="K27" s="12">
        <v>16140.82</v>
      </c>
      <c r="L27" s="12">
        <v>16714.73</v>
      </c>
      <c r="M27" s="80">
        <v>20185.21</v>
      </c>
      <c r="N27" s="13">
        <v>3470.4799999999996</v>
      </c>
      <c r="O27" s="14">
        <v>0.20763003650073908</v>
      </c>
      <c r="P27" s="68">
        <v>4044.3899999999994</v>
      </c>
      <c r="Q27" s="15">
        <v>0.25056905411249231</v>
      </c>
      <c r="R27" s="68">
        <v>6541.2099999999991</v>
      </c>
      <c r="S27" s="33">
        <v>0.47942025798885957</v>
      </c>
    </row>
    <row r="28" spans="2:19" ht="15">
      <c r="B28" s="34" t="s">
        <v>30</v>
      </c>
      <c r="C28" s="12">
        <v>20259.56</v>
      </c>
      <c r="D28" s="12">
        <v>23168.19</v>
      </c>
      <c r="E28" s="12">
        <v>20550.30</v>
      </c>
      <c r="F28" s="12">
        <v>22041.14</v>
      </c>
      <c r="G28" s="12">
        <v>24737.23</v>
      </c>
      <c r="H28" s="12">
        <v>29446.58</v>
      </c>
      <c r="I28" s="12">
        <v>30346.71</v>
      </c>
      <c r="J28" s="12">
        <v>32014.63</v>
      </c>
      <c r="K28" s="12">
        <v>32822.69</v>
      </c>
      <c r="L28" s="12">
        <v>40143.81</v>
      </c>
      <c r="M28" s="80">
        <v>44493.64</v>
      </c>
      <c r="N28" s="13">
        <v>4349.8300000000017</v>
      </c>
      <c r="O28" s="14">
        <v>0.10835618243510026</v>
      </c>
      <c r="P28" s="68">
        <v>11670.949999999997</v>
      </c>
      <c r="Q28" s="15">
        <v>0.35557567036705384</v>
      </c>
      <c r="R28" s="68">
        <v>12479.009999999998</v>
      </c>
      <c r="S28" s="33">
        <v>0.38979085499348254</v>
      </c>
    </row>
    <row r="29" spans="2:19" ht="15">
      <c r="B29" s="34" t="s">
        <v>31</v>
      </c>
      <c r="C29" s="12">
        <v>5817.18</v>
      </c>
      <c r="D29" s="12">
        <v>6078.90</v>
      </c>
      <c r="E29" s="12">
        <v>6047.21</v>
      </c>
      <c r="F29" s="12">
        <v>5950.15</v>
      </c>
      <c r="G29" s="12">
        <v>6573.15</v>
      </c>
      <c r="H29" s="12">
        <v>6713.71</v>
      </c>
      <c r="I29" s="12">
        <v>6324.88</v>
      </c>
      <c r="J29" s="12">
        <v>6106.53</v>
      </c>
      <c r="K29" s="12">
        <v>5560.62</v>
      </c>
      <c r="L29" s="12">
        <v>7767.94</v>
      </c>
      <c r="M29" s="80">
        <v>8852.2999999999993</v>
      </c>
      <c r="N29" s="13">
        <v>1084.3599999999997</v>
      </c>
      <c r="O29" s="14">
        <v>0.13959428110927741</v>
      </c>
      <c r="P29" s="68">
        <v>3291.6799999999994</v>
      </c>
      <c r="Q29" s="15">
        <v>0.59196276674183812</v>
      </c>
      <c r="R29" s="68">
        <v>2745.7699999999995</v>
      </c>
      <c r="S29" s="33">
        <v>0.44964488834084171</v>
      </c>
    </row>
    <row r="30" spans="2:19" ht="15">
      <c r="B30" s="11" t="s">
        <v>15</v>
      </c>
      <c r="C30" s="21">
        <v>9358.7000000000007</v>
      </c>
      <c r="D30" s="12">
        <v>8940.90</v>
      </c>
      <c r="E30" s="12">
        <v>8807.6200000000008</v>
      </c>
      <c r="F30" s="12">
        <v>8887.6299999999992</v>
      </c>
      <c r="G30" s="12">
        <v>9104</v>
      </c>
      <c r="H30" s="12">
        <v>10431.48</v>
      </c>
      <c r="I30" s="12">
        <v>10310.32</v>
      </c>
      <c r="J30" s="12">
        <v>10545.94</v>
      </c>
      <c r="K30" s="12">
        <v>11248.84</v>
      </c>
      <c r="L30" s="12">
        <v>13644.61</v>
      </c>
      <c r="M30" s="80">
        <v>17373</v>
      </c>
      <c r="N30" s="13">
        <v>3728.3899999999994</v>
      </c>
      <c r="O30" s="14">
        <v>0.27325002326926162</v>
      </c>
      <c r="P30" s="68">
        <v>6124.16</v>
      </c>
      <c r="Q30" s="15">
        <v>0.54442591413870223</v>
      </c>
      <c r="R30" s="68">
        <v>6827.06</v>
      </c>
      <c r="S30" s="33">
        <v>0.64736381963106182</v>
      </c>
    </row>
    <row r="31" spans="2:19" ht="15">
      <c r="B31" s="11" t="s">
        <v>16</v>
      </c>
      <c r="C31" s="12">
        <v>1990.25</v>
      </c>
      <c r="D31" s="12">
        <v>1499.15</v>
      </c>
      <c r="E31" s="12">
        <v>1352.27</v>
      </c>
      <c r="F31" s="12">
        <v>2170.63</v>
      </c>
      <c r="G31" s="12">
        <v>1850.85</v>
      </c>
      <c r="H31" s="12">
        <v>2018.62</v>
      </c>
      <c r="I31" s="12">
        <v>1909.56</v>
      </c>
      <c r="J31" s="12">
        <v>1615.89</v>
      </c>
      <c r="K31" s="12">
        <v>2381.10</v>
      </c>
      <c r="L31" s="12">
        <v>3123.72</v>
      </c>
      <c r="M31" s="80">
        <v>1784.57</v>
      </c>
      <c r="N31" s="13">
        <v>-1339.15</v>
      </c>
      <c r="O31" s="14">
        <v>-0.4287035969933285</v>
      </c>
      <c r="P31" s="68">
        <v>-596.53</v>
      </c>
      <c r="Q31" s="15">
        <v>-0.25052706732182606</v>
      </c>
      <c r="R31" s="68">
        <v>168.67999999999984</v>
      </c>
      <c r="S31" s="33">
        <v>0.10438829375761949</v>
      </c>
    </row>
    <row r="32" spans="2:19" ht="15">
      <c r="B32" s="17" t="s">
        <v>21</v>
      </c>
      <c r="C32" s="18">
        <v>13759.46</v>
      </c>
      <c r="D32" s="18">
        <v>13364.18</v>
      </c>
      <c r="E32" s="18">
        <v>15925.97</v>
      </c>
      <c r="F32" s="18">
        <v>15255.12</v>
      </c>
      <c r="G32" s="18">
        <v>12845.66</v>
      </c>
      <c r="H32" s="18">
        <v>16643.900000000001</v>
      </c>
      <c r="I32" s="18">
        <v>19799.09</v>
      </c>
      <c r="J32" s="18">
        <v>22198.75</v>
      </c>
      <c r="K32" s="18">
        <v>24468.70</v>
      </c>
      <c r="L32" s="18">
        <v>22848.01</v>
      </c>
      <c r="M32" s="81">
        <v>26768.65</v>
      </c>
      <c r="N32" s="13">
        <v>3920.6400000000031</v>
      </c>
      <c r="O32" s="14">
        <v>0.17159656355192432</v>
      </c>
      <c r="P32" s="68">
        <v>2299.9500000000007</v>
      </c>
      <c r="Q32" s="15">
        <v>0.09399559437158489</v>
      </c>
      <c r="R32" s="68">
        <v>4569.9000000000015</v>
      </c>
      <c r="S32" s="33">
        <v>0.20586294273326211</v>
      </c>
    </row>
    <row r="33" spans="2:19" ht="15">
      <c r="B33" s="17" t="s">
        <v>23</v>
      </c>
      <c r="C33" s="21">
        <v>11257.37</v>
      </c>
      <c r="D33" s="21">
        <v>10586.12</v>
      </c>
      <c r="E33" s="21">
        <v>12052.32</v>
      </c>
      <c r="F33" s="21">
        <v>10687.36</v>
      </c>
      <c r="G33" s="21">
        <v>12218.32</v>
      </c>
      <c r="H33" s="21">
        <v>14671.55</v>
      </c>
      <c r="I33" s="21">
        <v>15966.07</v>
      </c>
      <c r="J33" s="21">
        <v>17688.56</v>
      </c>
      <c r="K33" s="21">
        <v>20159.29</v>
      </c>
      <c r="L33" s="21">
        <v>19447.650000000001</v>
      </c>
      <c r="M33" s="83">
        <v>23258.25</v>
      </c>
      <c r="N33" s="13">
        <v>3810.5999999999985</v>
      </c>
      <c r="O33" s="14">
        <v>0.19594141194437364</v>
      </c>
      <c r="P33" s="68">
        <v>3098.9599999999991</v>
      </c>
      <c r="Q33" s="15">
        <v>0.15372366784742919</v>
      </c>
      <c r="R33" s="68">
        <v>5569.6899999999987</v>
      </c>
      <c r="S33" s="33">
        <v>0.31487526401244637</v>
      </c>
    </row>
    <row r="34" spans="2:19" ht="15">
      <c r="B34" s="17" t="s">
        <v>22</v>
      </c>
      <c r="C34" s="21">
        <v>2502.09</v>
      </c>
      <c r="D34" s="21">
        <v>2778.05</v>
      </c>
      <c r="E34" s="21">
        <v>3873.65</v>
      </c>
      <c r="F34" s="21">
        <v>4567.76</v>
      </c>
      <c r="G34" s="21">
        <v>627.34</v>
      </c>
      <c r="H34" s="21">
        <v>1972.35</v>
      </c>
      <c r="I34" s="21">
        <v>3833.02</v>
      </c>
      <c r="J34" s="21">
        <v>4510.1899999999996</v>
      </c>
      <c r="K34" s="21">
        <v>4309.41</v>
      </c>
      <c r="L34" s="21">
        <v>3400.36</v>
      </c>
      <c r="M34" s="83">
        <v>3510.40</v>
      </c>
      <c r="N34" s="13">
        <v>110.03999999999996</v>
      </c>
      <c r="O34" s="14">
        <v>0.032361279393946507</v>
      </c>
      <c r="P34" s="68">
        <v>-799.00999999999976</v>
      </c>
      <c r="Q34" s="15">
        <v>-0.18541053183614453</v>
      </c>
      <c r="R34" s="68">
        <v>-999.78999999999951</v>
      </c>
      <c r="S34" s="33">
        <v>-0.2216735880306594</v>
      </c>
    </row>
    <row r="35" spans="2:19" ht="15">
      <c r="B35" s="19" t="s">
        <v>13</v>
      </c>
      <c r="C35" s="20">
        <v>76979.12</v>
      </c>
      <c r="D35" s="20">
        <v>77687.67</v>
      </c>
      <c r="E35" s="20">
        <v>75380.62</v>
      </c>
      <c r="F35" s="20">
        <v>80104.94</v>
      </c>
      <c r="G35" s="20">
        <v>82646.52</v>
      </c>
      <c r="H35" s="20">
        <v>94956.31</v>
      </c>
      <c r="I35" s="20">
        <v>103403.48</v>
      </c>
      <c r="J35" s="20">
        <v>106024.99</v>
      </c>
      <c r="K35" s="20">
        <v>107116.68</v>
      </c>
      <c r="L35" s="20">
        <v>118804.30</v>
      </c>
      <c r="M35" s="82">
        <v>137900.07999999999</v>
      </c>
      <c r="N35" s="13">
        <v>19095.779999999984</v>
      </c>
      <c r="O35" s="14">
        <v>0.16073307110937884</v>
      </c>
      <c r="P35" s="68">
        <v>30783.399999999994</v>
      </c>
      <c r="Q35" s="15">
        <v>0.28738194649049986</v>
      </c>
      <c r="R35" s="68">
        <v>31875.089999999982</v>
      </c>
      <c r="S35" s="33">
        <v>0.30063751951308815</v>
      </c>
    </row>
    <row r="36" spans="2:19" ht="15">
      <c r="B36" s="17" t="s">
        <v>19</v>
      </c>
      <c r="C36" s="18">
        <v>53805.11</v>
      </c>
      <c r="D36" s="18">
        <v>54005.96</v>
      </c>
      <c r="E36" s="18">
        <v>54076.44</v>
      </c>
      <c r="F36" s="18">
        <v>57179.81</v>
      </c>
      <c r="G36" s="18">
        <v>61778.66</v>
      </c>
      <c r="H36" s="18">
        <v>69514.490000000005</v>
      </c>
      <c r="I36" s="18">
        <v>75328.87</v>
      </c>
      <c r="J36" s="18">
        <v>80957.399999999994</v>
      </c>
      <c r="K36" s="18">
        <v>82086.09</v>
      </c>
      <c r="L36" s="18">
        <v>88800.59</v>
      </c>
      <c r="M36" s="81">
        <v>106208.38</v>
      </c>
      <c r="N36" s="13">
        <v>17407.790000000008</v>
      </c>
      <c r="O36" s="14">
        <v>0.19603236870385676</v>
      </c>
      <c r="P36" s="68">
        <v>24122.290000000008</v>
      </c>
      <c r="Q36" s="15">
        <v>0.29386574509761654</v>
      </c>
      <c r="R36" s="68">
        <v>25250.98000000001</v>
      </c>
      <c r="S36" s="33">
        <v>0.31190453250722006</v>
      </c>
    </row>
    <row r="37" spans="2:19" ht="15">
      <c r="B37" s="17" t="s">
        <v>18</v>
      </c>
      <c r="C37" s="12">
        <v>9924.1200000000008</v>
      </c>
      <c r="D37" s="12">
        <v>16696.169999999998</v>
      </c>
      <c r="E37" s="12">
        <v>12016.11</v>
      </c>
      <c r="F37" s="12">
        <v>8194.1200000000008</v>
      </c>
      <c r="G37" s="12">
        <v>9165.2199999999993</v>
      </c>
      <c r="H37" s="12">
        <v>13938.76</v>
      </c>
      <c r="I37" s="12">
        <v>16157.45</v>
      </c>
      <c r="J37" s="12">
        <v>18891.03</v>
      </c>
      <c r="K37" s="12">
        <v>16542.71</v>
      </c>
      <c r="L37" s="12">
        <v>19341.25</v>
      </c>
      <c r="M37" s="80">
        <v>20780.28</v>
      </c>
      <c r="N37" s="13">
        <v>1439.0299999999988</v>
      </c>
      <c r="O37" s="14">
        <v>0.074402119821624702</v>
      </c>
      <c r="P37" s="68">
        <v>4237.57</v>
      </c>
      <c r="Q37" s="15">
        <v>0.25615935962124703</v>
      </c>
      <c r="R37" s="68">
        <v>1889.25</v>
      </c>
      <c r="S37" s="33">
        <v>0.10000778147088862</v>
      </c>
    </row>
    <row r="38" spans="2:19" ht="15">
      <c r="B38" s="19" t="s">
        <v>20</v>
      </c>
      <c r="C38" s="20">
        <v>63729.23</v>
      </c>
      <c r="D38" s="20">
        <v>70702.13</v>
      </c>
      <c r="E38" s="20">
        <v>66092.55</v>
      </c>
      <c r="F38" s="20">
        <v>65373.93</v>
      </c>
      <c r="G38" s="20">
        <v>70943.88</v>
      </c>
      <c r="H38" s="20">
        <v>83453.25</v>
      </c>
      <c r="I38" s="20">
        <v>91486.32</v>
      </c>
      <c r="J38" s="20">
        <v>99848.43</v>
      </c>
      <c r="K38" s="20">
        <v>98628.80</v>
      </c>
      <c r="L38" s="20">
        <v>108141.84</v>
      </c>
      <c r="M38" s="82">
        <v>126988.66</v>
      </c>
      <c r="N38" s="13">
        <v>18846.820000000007</v>
      </c>
      <c r="O38" s="14">
        <v>0.17427870655797983</v>
      </c>
      <c r="P38" s="68">
        <v>28359.86</v>
      </c>
      <c r="Q38" s="15">
        <v>0.28754136722742252</v>
      </c>
      <c r="R38" s="68">
        <v>27140.23000000001</v>
      </c>
      <c r="S38" s="33">
        <v>0.27181428891771264</v>
      </c>
    </row>
    <row r="39" spans="2:19" ht="15">
      <c r="B39" s="19" t="s">
        <v>17</v>
      </c>
      <c r="C39" s="20">
        <v>13249.89</v>
      </c>
      <c r="D39" s="20">
        <v>6985.53</v>
      </c>
      <c r="E39" s="20">
        <v>9288.07</v>
      </c>
      <c r="F39" s="20">
        <v>14731</v>
      </c>
      <c r="G39" s="20">
        <v>11702.64</v>
      </c>
      <c r="H39" s="20">
        <v>11503.06</v>
      </c>
      <c r="I39" s="20">
        <v>11917.16</v>
      </c>
      <c r="J39" s="20">
        <v>6176.57</v>
      </c>
      <c r="K39" s="20">
        <v>8487.89</v>
      </c>
      <c r="L39" s="20">
        <v>10662.46</v>
      </c>
      <c r="M39" s="82">
        <v>10911.42</v>
      </c>
      <c r="N39" s="13">
        <v>248.96000000000095</v>
      </c>
      <c r="O39" s="14">
        <v>0.023349208344040751</v>
      </c>
      <c r="P39" s="68">
        <v>2423.5300000000007</v>
      </c>
      <c r="Q39" s="15">
        <v>0.28552796984880824</v>
      </c>
      <c r="R39" s="68">
        <v>4734.8500000000004</v>
      </c>
      <c r="S39" s="33">
        <v>0.76658242357813489</v>
      </c>
    </row>
    <row r="40" spans="2:19" ht="17.25">
      <c r="B40" s="19" t="s">
        <v>24</v>
      </c>
      <c r="C40" s="20">
        <v>18682.25</v>
      </c>
      <c r="D40" s="20">
        <v>19404.810000000005</v>
      </c>
      <c r="E40" s="20">
        <v>16068.540000000008</v>
      </c>
      <c r="F40" s="20">
        <v>16186.739999999991</v>
      </c>
      <c r="G40" s="20">
        <v>18392.869999999995</v>
      </c>
      <c r="H40" s="20">
        <v>21454.069999999992</v>
      </c>
      <c r="I40" s="20">
        <v>22332.22</v>
      </c>
      <c r="J40" s="20">
        <v>18942.73000000001</v>
      </c>
      <c r="K40" s="20">
        <v>18340.049999999988</v>
      </c>
      <c r="L40" s="20">
        <v>23479.690000000002</v>
      </c>
      <c r="M40" s="82">
        <v>26396.75</v>
      </c>
      <c r="N40" s="13">
        <v>2917.0599999999977</v>
      </c>
      <c r="O40" s="14">
        <v>0.12423758576028887</v>
      </c>
      <c r="P40" s="68">
        <v>8056.7000000000116</v>
      </c>
      <c r="Q40" s="15">
        <v>0.43929542176820768</v>
      </c>
      <c r="R40" s="68">
        <v>7454.0199999999895</v>
      </c>
      <c r="S40" s="33">
        <v>0.39350294281763953</v>
      </c>
    </row>
    <row r="41" spans="2:19" ht="15">
      <c r="B41" s="19" t="s">
        <v>25</v>
      </c>
      <c r="C41" s="69">
        <v>8106.22</v>
      </c>
      <c r="D41" s="69">
        <v>4147.46</v>
      </c>
      <c r="E41" s="69">
        <v>3449.55</v>
      </c>
      <c r="F41" s="69">
        <v>3621.84</v>
      </c>
      <c r="G41" s="69">
        <v>3508.94</v>
      </c>
      <c r="H41" s="69">
        <v>3490.71</v>
      </c>
      <c r="I41" s="69">
        <v>3514.94</v>
      </c>
      <c r="J41" s="69">
        <v>3378.93</v>
      </c>
      <c r="K41" s="69">
        <v>6302.32</v>
      </c>
      <c r="L41" s="69">
        <v>3134.45</v>
      </c>
      <c r="M41" s="84">
        <v>2977.88</v>
      </c>
      <c r="N41" s="13">
        <v>-156.56999999999971</v>
      </c>
      <c r="O41" s="14">
        <v>-0.049951347126290013</v>
      </c>
      <c r="P41" s="68">
        <v>-3324.4399999999996</v>
      </c>
      <c r="Q41" s="15">
        <v>-0.52749463689561937</v>
      </c>
      <c r="R41" s="68">
        <v>-401.04999999999973</v>
      </c>
      <c r="S41" s="33">
        <v>-0.11869142006493172</v>
      </c>
    </row>
    <row r="42" spans="2:19" ht="17.25">
      <c r="B42" s="19" t="s">
        <v>26</v>
      </c>
      <c r="C42" s="20">
        <v>10576.029999999999</v>
      </c>
      <c r="D42" s="20">
        <v>15257.350000000006</v>
      </c>
      <c r="E42" s="20">
        <v>12618.990000000009</v>
      </c>
      <c r="F42" s="20">
        <v>12564.899999999991</v>
      </c>
      <c r="G42" s="20">
        <v>14883.929999999995</v>
      </c>
      <c r="H42" s="20">
        <v>17963.359999999993</v>
      </c>
      <c r="I42" s="20">
        <v>18817.280000000002</v>
      </c>
      <c r="J42" s="20">
        <v>15563.80000000001</v>
      </c>
      <c r="K42" s="20">
        <v>12037.729999999989</v>
      </c>
      <c r="L42" s="20">
        <v>20345.240000000002</v>
      </c>
      <c r="M42" s="82">
        <v>23418.87</v>
      </c>
      <c r="N42" s="13">
        <v>3073.6299999999974</v>
      </c>
      <c r="O42" s="14">
        <v>0.15107366637110187</v>
      </c>
      <c r="P42" s="68">
        <v>11381.14000000001</v>
      </c>
      <c r="Q42" s="15">
        <v>0.94545566315244001</v>
      </c>
      <c r="R42" s="68">
        <v>7855.0699999999888</v>
      </c>
      <c r="S42" s="33">
        <v>0.50470129402844965</v>
      </c>
    </row>
    <row r="43" spans="2:19" ht="17.25">
      <c r="B43" s="65" t="s">
        <v>32</v>
      </c>
      <c r="C43" s="20">
        <v>63220.240000000005</v>
      </c>
      <c r="D43" s="20">
        <v>64323.80</v>
      </c>
      <c r="E43" s="20">
        <v>59444.93</v>
      </c>
      <c r="F43" s="20">
        <v>64849.819999999992</v>
      </c>
      <c r="G43" s="20">
        <v>69804.06</v>
      </c>
      <c r="H43" s="20">
        <v>78315.62999999999</v>
      </c>
      <c r="I43" s="20">
        <v>83604.579999999987</v>
      </c>
      <c r="J43" s="20">
        <v>83827.460000000006</v>
      </c>
      <c r="K43" s="20">
        <v>82647.95</v>
      </c>
      <c r="L43" s="20">
        <v>95956.35</v>
      </c>
      <c r="M43" s="82">
        <v>111131.45000000001</v>
      </c>
      <c r="N43" s="13">
        <v>15175.100000000006</v>
      </c>
      <c r="O43" s="14">
        <v>0.15814586528145358</v>
      </c>
      <c r="P43" s="68">
        <v>28483.500000000015</v>
      </c>
      <c r="Q43" s="15">
        <v>0.34463649733598967</v>
      </c>
      <c r="R43" s="68">
        <v>27303.990000000005</v>
      </c>
      <c r="S43" s="33">
        <v>0.32571653727788008</v>
      </c>
    </row>
    <row r="44" spans="2:19" ht="18" thickBot="1">
      <c r="B44" s="22" t="s">
        <v>33</v>
      </c>
      <c r="C44" s="23">
        <v>7422.0300000000007</v>
      </c>
      <c r="D44" s="23">
        <v>13918.12</v>
      </c>
      <c r="E44" s="23">
        <v>8142.4600000000009</v>
      </c>
      <c r="F44" s="23">
        <v>3626.3600000000006</v>
      </c>
      <c r="G44" s="23">
        <v>8537.8799999999992</v>
      </c>
      <c r="H44" s="23">
        <v>11966.41</v>
      </c>
      <c r="I44" s="23">
        <v>12324.43</v>
      </c>
      <c r="J44" s="23">
        <v>14380.84</v>
      </c>
      <c r="K44" s="23">
        <v>12233.30</v>
      </c>
      <c r="L44" s="23">
        <v>15940.89</v>
      </c>
      <c r="M44" s="89">
        <v>17269.879999999997</v>
      </c>
      <c r="N44" s="24">
        <v>1328.989999999998</v>
      </c>
      <c r="O44" s="25">
        <v>0.083369874580402792</v>
      </c>
      <c r="P44" s="70">
        <v>5036.5799999999981</v>
      </c>
      <c r="Q44" s="26">
        <v>0.41171065861214862</v>
      </c>
      <c r="R44" s="70">
        <v>2889.0399999999972</v>
      </c>
      <c r="S44" s="27">
        <v>0.20089507984234567</v>
      </c>
    </row>
    <row r="45" spans="2:19" ht="15">
      <c r="B45" s="35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7"/>
      <c r="O45" s="38"/>
      <c r="P45" s="38"/>
      <c r="Q45" s="38"/>
      <c r="R45" s="38"/>
      <c r="S45" s="38"/>
    </row>
    <row r="46" spans="2:19" ht="15">
      <c r="B46" s="64" t="s">
        <v>35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7"/>
      <c r="O46" s="38"/>
      <c r="P46" s="38"/>
      <c r="Q46" s="38"/>
      <c r="R46" s="38"/>
      <c r="S46" s="38"/>
    </row>
    <row r="47" spans="2:19" ht="15">
      <c r="B47" s="31" t="s">
        <v>27</v>
      </c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O47" s="1"/>
      <c r="P47" s="1"/>
      <c r="Q47" s="1"/>
      <c r="R47" s="1"/>
      <c r="S47" s="1"/>
    </row>
    <row r="48" spans="2:19" ht="15">
      <c r="B48" s="39" t="s">
        <v>34</v>
      </c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O48" s="1"/>
      <c r="P48" s="1"/>
      <c r="Q48" s="1"/>
      <c r="R48" s="1"/>
      <c r="S48" s="1"/>
    </row>
    <row r="49" spans="2:19" ht="15">
      <c r="B49" s="39" t="s">
        <v>36</v>
      </c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O49" s="1"/>
      <c r="P49" s="1"/>
      <c r="Q49" s="1"/>
      <c r="R49" s="1"/>
      <c r="S49" s="1"/>
    </row>
    <row r="50" ht="15.75" thickBot="1"/>
    <row r="51" spans="2:19" ht="16.5" thickBot="1">
      <c r="B51" s="127" t="s">
        <v>12</v>
      </c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9"/>
    </row>
    <row r="52" spans="2:19" ht="15.75" thickBot="1">
      <c r="B52" s="32" t="s">
        <v>54</v>
      </c>
      <c r="C52" s="3" t="s">
        <v>64</v>
      </c>
      <c r="D52" s="3" t="s">
        <v>65</v>
      </c>
      <c r="E52" s="3" t="s">
        <v>66</v>
      </c>
      <c r="F52" s="3" t="s">
        <v>67</v>
      </c>
      <c r="G52" s="3" t="s">
        <v>68</v>
      </c>
      <c r="H52" s="3" t="s">
        <v>69</v>
      </c>
      <c r="I52" s="3" t="s">
        <v>70</v>
      </c>
      <c r="J52" s="3" t="s">
        <v>71</v>
      </c>
      <c r="K52" s="3" t="s">
        <v>72</v>
      </c>
      <c r="L52" s="3" t="s">
        <v>73</v>
      </c>
      <c r="M52" s="3" t="s">
        <v>74</v>
      </c>
      <c r="N52" s="3" t="s">
        <v>56</v>
      </c>
      <c r="O52" s="77" t="s">
        <v>57</v>
      </c>
      <c r="P52" s="77" t="s">
        <v>58</v>
      </c>
      <c r="Q52" s="77" t="s">
        <v>59</v>
      </c>
      <c r="R52" s="77" t="s">
        <v>60</v>
      </c>
      <c r="S52" s="78" t="s">
        <v>61</v>
      </c>
    </row>
    <row r="53" spans="2:19" ht="15">
      <c r="B53" s="4" t="s">
        <v>14</v>
      </c>
      <c r="C53" s="90">
        <v>15867.39</v>
      </c>
      <c r="D53" s="90">
        <v>16110.92</v>
      </c>
      <c r="E53" s="90">
        <v>14634.48</v>
      </c>
      <c r="F53" s="90">
        <v>16935.189999999999</v>
      </c>
      <c r="G53" s="90">
        <v>18689.740000000002</v>
      </c>
      <c r="H53" s="90">
        <v>20475</v>
      </c>
      <c r="I53" s="90">
        <v>22197.46</v>
      </c>
      <c r="J53" s="90">
        <v>22702.48</v>
      </c>
      <c r="K53" s="90">
        <v>22148.74</v>
      </c>
      <c r="L53" s="5">
        <v>24602.47</v>
      </c>
      <c r="M53" s="91">
        <v>28594.12</v>
      </c>
      <c r="N53" s="92">
        <f>M53-L53</f>
        <v>3991.6499999999978</v>
      </c>
      <c r="O53" s="93">
        <f>M53/L53-1</f>
        <v>0.16224590457787369</v>
      </c>
      <c r="P53" s="94">
        <f>M53-K53</f>
        <v>6445.3799999999974</v>
      </c>
      <c r="Q53" s="95">
        <f>M53/K53-1</f>
        <v>0.2910043641308715</v>
      </c>
      <c r="R53" s="94">
        <f>M53-J53</f>
        <v>5891.6399999999994</v>
      </c>
      <c r="S53" s="96">
        <f>M53/J53-1</f>
        <v>0.25951526000683622</v>
      </c>
    </row>
    <row r="54" spans="2:19" ht="15">
      <c r="B54" s="11" t="s">
        <v>28</v>
      </c>
      <c r="C54" s="97">
        <v>4097.78</v>
      </c>
      <c r="D54" s="97">
        <v>4023.94</v>
      </c>
      <c r="E54" s="97">
        <v>3981.14</v>
      </c>
      <c r="F54" s="97">
        <v>4483.3999999999996</v>
      </c>
      <c r="G54" s="97">
        <v>4840.7299999999996</v>
      </c>
      <c r="H54" s="97">
        <v>5495.51</v>
      </c>
      <c r="I54" s="97">
        <v>6566.90</v>
      </c>
      <c r="J54" s="97">
        <v>6821.06</v>
      </c>
      <c r="K54" s="97">
        <v>5004.6000000000004</v>
      </c>
      <c r="L54" s="12">
        <v>5041.22</v>
      </c>
      <c r="M54" s="98">
        <v>6392.33</v>
      </c>
      <c r="N54" s="99">
        <f t="shared" si="0" ref="N54:N72">M54-L54</f>
        <v>1351.1099999999997</v>
      </c>
      <c r="O54" s="100">
        <f t="shared" si="1" ref="O54:O72">M54/L54-1</f>
        <v>0.26801250490952588</v>
      </c>
      <c r="P54" s="101">
        <f t="shared" si="2" ref="P54:P72">M54-K54</f>
        <v>1387.7299999999996</v>
      </c>
      <c r="Q54" s="102">
        <f t="shared" si="3" ref="Q54:Q72">M54/K54-1</f>
        <v>0.27729089237901117</v>
      </c>
      <c r="R54" s="101">
        <f t="shared" si="4" ref="R54:R72">M54-J54</f>
        <v>-428.73000000000047</v>
      </c>
      <c r="S54" s="103">
        <f t="shared" si="5" ref="S54:S72">M54/J54-1</f>
        <v>-0.062853867287489096</v>
      </c>
    </row>
    <row r="55" spans="2:19" ht="15">
      <c r="B55" s="11" t="s">
        <v>29</v>
      </c>
      <c r="C55" s="97">
        <v>4283.46</v>
      </c>
      <c r="D55" s="97">
        <v>3699.35</v>
      </c>
      <c r="E55" s="97">
        <v>3222.58</v>
      </c>
      <c r="F55" s="97">
        <v>3691.75</v>
      </c>
      <c r="G55" s="97">
        <v>3896.96</v>
      </c>
      <c r="H55" s="97">
        <v>4033.12</v>
      </c>
      <c r="I55" s="97">
        <v>4627.78</v>
      </c>
      <c r="J55" s="97">
        <v>4039.89</v>
      </c>
      <c r="K55" s="97">
        <v>4973.37</v>
      </c>
      <c r="L55" s="12">
        <v>4780.8100000000004</v>
      </c>
      <c r="M55" s="98">
        <v>5945.68</v>
      </c>
      <c r="N55" s="99">
        <f t="shared" si="0"/>
        <v>1164.8699999999999</v>
      </c>
      <c r="O55" s="100">
        <f t="shared" si="1"/>
        <v>0.24365536384001873</v>
      </c>
      <c r="P55" s="101">
        <f t="shared" si="2"/>
        <v>972.3100000000004</v>
      </c>
      <c r="Q55" s="102">
        <f t="shared" si="3"/>
        <v>0.19550325031115734</v>
      </c>
      <c r="R55" s="101">
        <f t="shared" si="4"/>
        <v>1905.7900000000004</v>
      </c>
      <c r="S55" s="103">
        <f t="shared" si="5"/>
        <v>0.47174304250858334</v>
      </c>
    </row>
    <row r="56" spans="2:19" ht="15">
      <c r="B56" s="34" t="s">
        <v>30</v>
      </c>
      <c r="C56" s="97">
        <v>7479.33</v>
      </c>
      <c r="D56" s="97">
        <v>8373.4599999999991</v>
      </c>
      <c r="E56" s="97">
        <v>7422.64</v>
      </c>
      <c r="F56" s="97">
        <v>8751.5499999999993</v>
      </c>
      <c r="G56" s="97">
        <v>9934.4599999999991</v>
      </c>
      <c r="H56" s="97">
        <v>10917.25</v>
      </c>
      <c r="I56" s="97">
        <v>10973.19</v>
      </c>
      <c r="J56" s="97">
        <v>11598.13</v>
      </c>
      <c r="K56" s="97">
        <v>11891.42</v>
      </c>
      <c r="L56" s="12">
        <v>14553.15</v>
      </c>
      <c r="M56" s="98">
        <v>16110.87</v>
      </c>
      <c r="N56" s="99">
        <f t="shared" si="0"/>
        <v>1557.7200000000012</v>
      </c>
      <c r="O56" s="100">
        <f t="shared" si="1"/>
        <v>0.10703662093773514</v>
      </c>
      <c r="P56" s="101">
        <f t="shared" si="2"/>
        <v>4219.4500000000007</v>
      </c>
      <c r="Q56" s="102">
        <f t="shared" si="3"/>
        <v>0.3548314667213841</v>
      </c>
      <c r="R56" s="101">
        <f t="shared" si="4"/>
        <v>4512.7400000000016</v>
      </c>
      <c r="S56" s="103">
        <f t="shared" si="5"/>
        <v>0.38909203466420905</v>
      </c>
    </row>
    <row r="57" spans="2:19" ht="15">
      <c r="B57" s="34" t="s">
        <v>31</v>
      </c>
      <c r="C57" s="97">
        <v>6.81</v>
      </c>
      <c r="D57" s="97">
        <v>14.17</v>
      </c>
      <c r="E57" s="97">
        <v>8.1199999999999992</v>
      </c>
      <c r="F57" s="97">
        <v>8.49</v>
      </c>
      <c r="G57" s="97">
        <v>17.59</v>
      </c>
      <c r="H57" s="97">
        <v>29.12</v>
      </c>
      <c r="I57" s="97">
        <v>29.59</v>
      </c>
      <c r="J57" s="97">
        <v>243.40</v>
      </c>
      <c r="K57" s="97">
        <v>279.35000000000002</v>
      </c>
      <c r="L57" s="12">
        <v>227.28</v>
      </c>
      <c r="M57" s="98">
        <v>145.25</v>
      </c>
      <c r="N57" s="99">
        <f t="shared" si="0"/>
        <v>-82.03</v>
      </c>
      <c r="O57" s="100">
        <f t="shared" si="1"/>
        <v>-0.36092045054558253</v>
      </c>
      <c r="P57" s="101">
        <f t="shared" si="2"/>
        <v>-134.10000000000002</v>
      </c>
      <c r="Q57" s="102">
        <f t="shared" si="3"/>
        <v>-0.480042956864149</v>
      </c>
      <c r="R57" s="101">
        <f t="shared" si="4"/>
        <v>-98.15</v>
      </c>
      <c r="S57" s="103">
        <f t="shared" si="5"/>
        <v>-0.40324568611339362</v>
      </c>
    </row>
    <row r="58" spans="2:19" ht="15">
      <c r="B58" s="11" t="s">
        <v>15</v>
      </c>
      <c r="C58" s="97">
        <v>1446.94</v>
      </c>
      <c r="D58" s="97">
        <v>1396.46</v>
      </c>
      <c r="E58" s="97">
        <v>1359.28</v>
      </c>
      <c r="F58" s="97">
        <v>1369.16</v>
      </c>
      <c r="G58" s="97">
        <v>1055.6500000000001</v>
      </c>
      <c r="H58" s="97">
        <v>1304.20</v>
      </c>
      <c r="I58" s="97">
        <v>1734.58</v>
      </c>
      <c r="J58" s="97">
        <v>2046.40</v>
      </c>
      <c r="K58" s="97">
        <v>2537.91</v>
      </c>
      <c r="L58" s="12">
        <v>2657.52</v>
      </c>
      <c r="M58" s="98">
        <v>3701.96</v>
      </c>
      <c r="N58" s="99">
        <f t="shared" si="0"/>
        <v>1044.44</v>
      </c>
      <c r="O58" s="100">
        <f t="shared" si="1"/>
        <v>0.39301303470905213</v>
      </c>
      <c r="P58" s="101">
        <f t="shared" si="2"/>
        <v>1164.0500000000002</v>
      </c>
      <c r="Q58" s="102">
        <f t="shared" si="3"/>
        <v>0.45866480686864408</v>
      </c>
      <c r="R58" s="101">
        <f t="shared" si="4"/>
        <v>1655.56</v>
      </c>
      <c r="S58" s="103">
        <f t="shared" si="5"/>
        <v>0.80901094605160284</v>
      </c>
    </row>
    <row r="59" spans="2:19" ht="15">
      <c r="B59" s="11" t="s">
        <v>16</v>
      </c>
      <c r="C59" s="104">
        <v>138.11000000000001</v>
      </c>
      <c r="D59" s="104">
        <v>93.10</v>
      </c>
      <c r="E59" s="104">
        <v>137.88999999999999</v>
      </c>
      <c r="F59" s="104">
        <v>191.49</v>
      </c>
      <c r="G59" s="104">
        <v>108.51</v>
      </c>
      <c r="H59" s="104">
        <v>107.61</v>
      </c>
      <c r="I59" s="104">
        <v>227.94</v>
      </c>
      <c r="J59" s="104">
        <v>90.78</v>
      </c>
      <c r="K59" s="104">
        <v>137.16</v>
      </c>
      <c r="L59" s="12">
        <v>263.74</v>
      </c>
      <c r="M59" s="105">
        <v>132.84</v>
      </c>
      <c r="N59" s="99">
        <f t="shared" si="0"/>
        <v>-130.90</v>
      </c>
      <c r="O59" s="100">
        <f t="shared" si="1"/>
        <v>-0.49632213543641468</v>
      </c>
      <c r="P59" s="101">
        <f t="shared" si="2"/>
        <v>-4.3199999999999932</v>
      </c>
      <c r="Q59" s="102">
        <f t="shared" si="3"/>
        <v>-0.031496062992125928</v>
      </c>
      <c r="R59" s="101">
        <f t="shared" si="4"/>
        <v>42.06</v>
      </c>
      <c r="S59" s="103">
        <f t="shared" si="5"/>
        <v>0.46331791143423673</v>
      </c>
    </row>
    <row r="60" spans="2:19" ht="15">
      <c r="B60" s="17" t="s">
        <v>21</v>
      </c>
      <c r="C60" s="104">
        <v>38787.949999999997</v>
      </c>
      <c r="D60" s="104">
        <v>27751.53</v>
      </c>
      <c r="E60" s="104">
        <v>35218.79</v>
      </c>
      <c r="F60" s="104">
        <v>38864.64</v>
      </c>
      <c r="G60" s="104">
        <v>37058.94</v>
      </c>
      <c r="H60" s="104">
        <v>45365.52</v>
      </c>
      <c r="I60" s="104">
        <v>55321.70</v>
      </c>
      <c r="J60" s="104">
        <v>61566.34</v>
      </c>
      <c r="K60" s="104">
        <v>71652.81</v>
      </c>
      <c r="L60" s="18">
        <v>64736.56</v>
      </c>
      <c r="M60" s="105">
        <v>81515.27</v>
      </c>
      <c r="N60" s="99">
        <f t="shared" si="0"/>
        <v>16778.710000000006</v>
      </c>
      <c r="O60" s="100">
        <f t="shared" si="1"/>
        <v>0.25918445465746109</v>
      </c>
      <c r="P60" s="101">
        <f t="shared" si="2"/>
        <v>9862.4600000000064</v>
      </c>
      <c r="Q60" s="102">
        <f t="shared" si="3"/>
        <v>0.137642333915446</v>
      </c>
      <c r="R60" s="101">
        <f t="shared" si="4"/>
        <v>19948.930000000008</v>
      </c>
      <c r="S60" s="103">
        <f t="shared" si="5"/>
        <v>0.32402332183462601</v>
      </c>
    </row>
    <row r="61" spans="2:19" ht="15">
      <c r="B61" s="17" t="s">
        <v>23</v>
      </c>
      <c r="C61" s="104">
        <v>37910.480000000003</v>
      </c>
      <c r="D61" s="104">
        <v>26796.97</v>
      </c>
      <c r="E61" s="104">
        <v>33583.83</v>
      </c>
      <c r="F61" s="104">
        <v>34232.82</v>
      </c>
      <c r="G61" s="104">
        <v>36242.129999999997</v>
      </c>
      <c r="H61" s="104">
        <v>44206.10</v>
      </c>
      <c r="I61" s="104">
        <v>52243.71</v>
      </c>
      <c r="J61" s="104">
        <v>58994.54</v>
      </c>
      <c r="K61" s="104">
        <v>68865.88</v>
      </c>
      <c r="L61" s="21">
        <v>62823.33</v>
      </c>
      <c r="M61" s="105">
        <v>79142</v>
      </c>
      <c r="N61" s="99">
        <f t="shared" si="0"/>
        <v>16318.669999999998</v>
      </c>
      <c r="O61" s="100">
        <f t="shared" si="1"/>
        <v>0.25975493498991531</v>
      </c>
      <c r="P61" s="101">
        <f t="shared" si="2"/>
        <v>10276.119999999995</v>
      </c>
      <c r="Q61" s="102">
        <f t="shared" si="3"/>
        <v>0.14921932312489128</v>
      </c>
      <c r="R61" s="101">
        <f t="shared" si="4"/>
        <v>20147.46</v>
      </c>
      <c r="S61" s="103">
        <f t="shared" si="5"/>
        <v>0.34151397739519629</v>
      </c>
    </row>
    <row r="62" spans="2:19" ht="15">
      <c r="B62" s="17" t="s">
        <v>22</v>
      </c>
      <c r="C62" s="104">
        <v>877.47</v>
      </c>
      <c r="D62" s="104">
        <v>954.55</v>
      </c>
      <c r="E62" s="104">
        <v>1634.96</v>
      </c>
      <c r="F62" s="104">
        <v>4631.82</v>
      </c>
      <c r="G62" s="104">
        <v>816.80</v>
      </c>
      <c r="H62" s="104">
        <v>1159.42</v>
      </c>
      <c r="I62" s="104">
        <v>3077.99</v>
      </c>
      <c r="J62" s="104">
        <v>2571.8000000000002</v>
      </c>
      <c r="K62" s="104">
        <v>2786.93</v>
      </c>
      <c r="L62" s="21">
        <v>1913.23</v>
      </c>
      <c r="M62" s="105">
        <v>2373.2800000000002</v>
      </c>
      <c r="N62" s="99">
        <f t="shared" si="0"/>
        <v>460.05000000000018</v>
      </c>
      <c r="O62" s="100">
        <f t="shared" si="1"/>
        <v>0.2404572372375513</v>
      </c>
      <c r="P62" s="101">
        <f t="shared" si="2"/>
        <v>-413.64999999999964</v>
      </c>
      <c r="Q62" s="102">
        <f t="shared" si="3"/>
        <v>-0.1484249694107852</v>
      </c>
      <c r="R62" s="101">
        <f t="shared" si="4"/>
        <v>-198.51999999999998</v>
      </c>
      <c r="S62" s="103">
        <f t="shared" si="5"/>
        <v>-0.07719107240065326</v>
      </c>
    </row>
    <row r="63" spans="2:19" ht="15">
      <c r="B63" s="19" t="s">
        <v>13</v>
      </c>
      <c r="C63" s="106">
        <v>56240.39</v>
      </c>
      <c r="D63" s="106">
        <v>45350.37</v>
      </c>
      <c r="E63" s="106">
        <v>51350.45</v>
      </c>
      <c r="F63" s="106">
        <v>57359.80</v>
      </c>
      <c r="G63" s="106">
        <v>56912.83</v>
      </c>
      <c r="H63" s="106">
        <v>67252.34</v>
      </c>
      <c r="I63" s="106">
        <v>79481.69</v>
      </c>
      <c r="J63" s="106">
        <v>86405.99</v>
      </c>
      <c r="K63" s="106">
        <v>96476.62</v>
      </c>
      <c r="L63" s="20">
        <v>92260.29</v>
      </c>
      <c r="M63" s="107">
        <v>113944.20</v>
      </c>
      <c r="N63" s="99">
        <f t="shared" si="0"/>
        <v>21683.910000000003</v>
      </c>
      <c r="O63" s="100">
        <f t="shared" si="1"/>
        <v>0.23502971863626265</v>
      </c>
      <c r="P63" s="101">
        <f t="shared" si="2"/>
        <v>17467.580000000002</v>
      </c>
      <c r="Q63" s="102">
        <f t="shared" si="3"/>
        <v>0.18105505769169783</v>
      </c>
      <c r="R63" s="101">
        <f t="shared" si="4"/>
        <v>27538.209999999992</v>
      </c>
      <c r="S63" s="103">
        <f t="shared" si="5"/>
        <v>0.31870718685128185</v>
      </c>
    </row>
    <row r="64" spans="2:19" ht="15">
      <c r="B64" s="17" t="s">
        <v>19</v>
      </c>
      <c r="C64" s="104">
        <v>39017.949999999997</v>
      </c>
      <c r="D64" s="104">
        <v>39851.33</v>
      </c>
      <c r="E64" s="104">
        <v>46072.31</v>
      </c>
      <c r="F64" s="104">
        <v>45867.12</v>
      </c>
      <c r="G64" s="104">
        <v>49803.40</v>
      </c>
      <c r="H64" s="104">
        <v>58736.37</v>
      </c>
      <c r="I64" s="104">
        <v>67251.06</v>
      </c>
      <c r="J64" s="104">
        <v>78373.48</v>
      </c>
      <c r="K64" s="104">
        <v>85299.89</v>
      </c>
      <c r="L64" s="18">
        <v>78280.25</v>
      </c>
      <c r="M64" s="105">
        <v>104885.06</v>
      </c>
      <c r="N64" s="99">
        <f t="shared" si="0"/>
        <v>26604.809999999998</v>
      </c>
      <c r="O64" s="100">
        <f t="shared" si="1"/>
        <v>0.3398661859153489</v>
      </c>
      <c r="P64" s="101">
        <f t="shared" si="2"/>
        <v>19585.169999999998</v>
      </c>
      <c r="Q64" s="102">
        <f t="shared" si="3"/>
        <v>0.22960369585470741</v>
      </c>
      <c r="R64" s="101">
        <f t="shared" si="4"/>
        <v>26511.58</v>
      </c>
      <c r="S64" s="103">
        <f t="shared" si="5"/>
        <v>0.33827233395786438</v>
      </c>
    </row>
    <row r="65" spans="2:19" ht="15">
      <c r="B65" s="17" t="s">
        <v>18</v>
      </c>
      <c r="C65" s="104">
        <v>3420.28</v>
      </c>
      <c r="D65" s="104">
        <v>2942.28</v>
      </c>
      <c r="E65" s="104">
        <v>4450.68</v>
      </c>
      <c r="F65" s="104">
        <v>2369.13</v>
      </c>
      <c r="G65" s="104">
        <v>2416.8200000000002</v>
      </c>
      <c r="H65" s="104">
        <v>3533.67</v>
      </c>
      <c r="I65" s="104">
        <v>5703.13</v>
      </c>
      <c r="J65" s="104">
        <v>5335.71</v>
      </c>
      <c r="K65" s="104">
        <v>6159.07</v>
      </c>
      <c r="L65" s="12">
        <v>5677.69</v>
      </c>
      <c r="M65" s="105">
        <v>8520.1200000000008</v>
      </c>
      <c r="N65" s="99">
        <f t="shared" si="0"/>
        <v>2842.4300000000012</v>
      </c>
      <c r="O65" s="100">
        <f t="shared" si="1"/>
        <v>0.50063141876361716</v>
      </c>
      <c r="P65" s="101">
        <f t="shared" si="2"/>
        <v>2361.0500000000011</v>
      </c>
      <c r="Q65" s="102">
        <f t="shared" si="3"/>
        <v>0.38334521283245704</v>
      </c>
      <c r="R65" s="101">
        <f t="shared" si="4"/>
        <v>3184.4100000000008</v>
      </c>
      <c r="S65" s="103">
        <f t="shared" si="5"/>
        <v>0.59681092113327017</v>
      </c>
    </row>
    <row r="66" spans="2:19" ht="15">
      <c r="B66" s="19" t="s">
        <v>20</v>
      </c>
      <c r="C66" s="106">
        <v>42438.23</v>
      </c>
      <c r="D66" s="106">
        <v>42793.60</v>
      </c>
      <c r="E66" s="106">
        <v>50522.98</v>
      </c>
      <c r="F66" s="106">
        <v>48236.25</v>
      </c>
      <c r="G66" s="106">
        <v>52220.22</v>
      </c>
      <c r="H66" s="106">
        <v>62270.04</v>
      </c>
      <c r="I66" s="106">
        <v>72954.20</v>
      </c>
      <c r="J66" s="106">
        <v>83709.19</v>
      </c>
      <c r="K66" s="106">
        <v>91458.96</v>
      </c>
      <c r="L66" s="20">
        <v>83957.94</v>
      </c>
      <c r="M66" s="107">
        <v>113405.18</v>
      </c>
      <c r="N66" s="99">
        <f t="shared" si="0"/>
        <v>29447.239999999991</v>
      </c>
      <c r="O66" s="100">
        <f t="shared" si="1"/>
        <v>0.350738000479764</v>
      </c>
      <c r="P66" s="101">
        <f t="shared" si="2"/>
        <v>21946.219999999987</v>
      </c>
      <c r="Q66" s="102">
        <f t="shared" si="3"/>
        <v>0.23995702553363807</v>
      </c>
      <c r="R66" s="101">
        <f t="shared" si="4"/>
        <v>29695.989999999991</v>
      </c>
      <c r="S66" s="103">
        <f t="shared" si="5"/>
        <v>0.35475184982676322</v>
      </c>
    </row>
    <row r="67" spans="2:19" ht="15">
      <c r="B67" s="19" t="s">
        <v>17</v>
      </c>
      <c r="C67" s="106">
        <v>13802.16</v>
      </c>
      <c r="D67" s="106">
        <v>2556.77</v>
      </c>
      <c r="E67" s="106">
        <v>827.46</v>
      </c>
      <c r="F67" s="106">
        <v>9123.5499999999993</v>
      </c>
      <c r="G67" s="106">
        <v>4692.62</v>
      </c>
      <c r="H67" s="106">
        <v>4982.30</v>
      </c>
      <c r="I67" s="106">
        <v>6527.49</v>
      </c>
      <c r="J67" s="106">
        <v>2696.81</v>
      </c>
      <c r="K67" s="106">
        <v>5017.66</v>
      </c>
      <c r="L67" s="20">
        <v>8302.34</v>
      </c>
      <c r="M67" s="107">
        <v>539.01</v>
      </c>
      <c r="N67" s="99">
        <f t="shared" si="0"/>
        <v>-7763.33</v>
      </c>
      <c r="O67" s="100">
        <f t="shared" si="1"/>
        <v>-0.93507733964159501</v>
      </c>
      <c r="P67" s="101">
        <f t="shared" si="2"/>
        <v>-4478.6499999999996</v>
      </c>
      <c r="Q67" s="102">
        <f t="shared" si="3"/>
        <v>-0.89257741656469347</v>
      </c>
      <c r="R67" s="101">
        <f t="shared" si="4"/>
        <v>-2157.8000000000002</v>
      </c>
      <c r="S67" s="103">
        <f t="shared" si="5"/>
        <v>-0.8001305245827478</v>
      </c>
    </row>
    <row r="68" spans="2:19" ht="17.25">
      <c r="B68" s="19" t="s">
        <v>24</v>
      </c>
      <c r="C68" s="108">
        <v>16206.86</v>
      </c>
      <c r="D68" s="108">
        <v>4453.0200000000041</v>
      </c>
      <c r="E68" s="108">
        <v>3505.2800000000061</v>
      </c>
      <c r="F68" s="108">
        <v>6670.0499999999956</v>
      </c>
      <c r="G68" s="108">
        <v>6184.1200000000026</v>
      </c>
      <c r="H68" s="108">
        <v>7248.93</v>
      </c>
      <c r="I68" s="108">
        <v>8924.6900000000023</v>
      </c>
      <c r="J68" s="108">
        <v>5369.9400000000023</v>
      </c>
      <c r="K68" s="108">
        <v>8252.64</v>
      </c>
      <c r="L68" s="20">
        <v>11803.070000000007</v>
      </c>
      <c r="M68" s="109">
        <v>6553.0200000000041</v>
      </c>
      <c r="N68" s="99">
        <f t="shared" si="0"/>
        <v>-5250.0500000000029</v>
      </c>
      <c r="O68" s="100">
        <f t="shared" si="1"/>
        <v>-0.4448037671554943</v>
      </c>
      <c r="P68" s="101">
        <f t="shared" si="2"/>
        <v>-1699.6199999999953</v>
      </c>
      <c r="Q68" s="102">
        <f t="shared" si="3"/>
        <v>-0.20594864188914042</v>
      </c>
      <c r="R68" s="101">
        <f t="shared" si="4"/>
        <v>1183.0800000000017</v>
      </c>
      <c r="S68" s="103">
        <f t="shared" si="5"/>
        <v>0.22031531078559552</v>
      </c>
    </row>
    <row r="69" spans="2:19" ht="15">
      <c r="B69" s="19" t="s">
        <v>25</v>
      </c>
      <c r="C69" s="110">
        <v>298.95</v>
      </c>
      <c r="D69" s="110">
        <v>580.45000000000005</v>
      </c>
      <c r="E69" s="110">
        <v>416.46</v>
      </c>
      <c r="F69" s="110">
        <v>2302.39</v>
      </c>
      <c r="G69" s="110">
        <v>409.44</v>
      </c>
      <c r="H69" s="110">
        <v>441.39</v>
      </c>
      <c r="I69" s="110">
        <v>711.28</v>
      </c>
      <c r="J69" s="110">
        <v>842.51</v>
      </c>
      <c r="K69" s="110">
        <v>892.58</v>
      </c>
      <c r="L69" s="69">
        <v>1636.90</v>
      </c>
      <c r="M69" s="111">
        <v>608.74</v>
      </c>
      <c r="N69" s="99">
        <f t="shared" si="0"/>
        <v>-1028.1600000000001</v>
      </c>
      <c r="O69" s="100">
        <f t="shared" si="1"/>
        <v>-0.62811411815016194</v>
      </c>
      <c r="P69" s="101">
        <f t="shared" si="2"/>
        <v>-283.84000000000003</v>
      </c>
      <c r="Q69" s="102">
        <f t="shared" si="3"/>
        <v>-0.31799950704698743</v>
      </c>
      <c r="R69" s="101">
        <f t="shared" si="4"/>
        <v>-233.76999999999998</v>
      </c>
      <c r="S69" s="103">
        <f t="shared" si="5"/>
        <v>-0.27746851669416384</v>
      </c>
    </row>
    <row r="70" spans="2:19" ht="17.25">
      <c r="B70" s="19" t="s">
        <v>26</v>
      </c>
      <c r="C70" s="108">
        <v>15907.91</v>
      </c>
      <c r="D70" s="108">
        <v>3872.5700000000043</v>
      </c>
      <c r="E70" s="108">
        <v>3088.8200000000061</v>
      </c>
      <c r="F70" s="108">
        <v>4367.6599999999962</v>
      </c>
      <c r="G70" s="108">
        <v>5774.680000000003</v>
      </c>
      <c r="H70" s="108">
        <v>6807.54</v>
      </c>
      <c r="I70" s="108">
        <v>8213.4100000000017</v>
      </c>
      <c r="J70" s="108">
        <v>4527.4300000000021</v>
      </c>
      <c r="K70" s="108">
        <v>7360.06</v>
      </c>
      <c r="L70" s="20">
        <v>10166.170000000007</v>
      </c>
      <c r="M70" s="109">
        <v>5944.2800000000043</v>
      </c>
      <c r="N70" s="99">
        <f t="shared" si="0"/>
        <v>-4221.8900000000031</v>
      </c>
      <c r="O70" s="100">
        <f t="shared" si="1"/>
        <v>-0.41528815670011421</v>
      </c>
      <c r="P70" s="101">
        <f t="shared" si="2"/>
        <v>-1415.7799999999952</v>
      </c>
      <c r="Q70" s="102">
        <f t="shared" si="3"/>
        <v>-0.19235984489256819</v>
      </c>
      <c r="R70" s="101">
        <f t="shared" si="4"/>
        <v>1416.8500000000022</v>
      </c>
      <c r="S70" s="103">
        <f t="shared" si="5"/>
        <v>0.31294796385587431</v>
      </c>
    </row>
    <row r="71" spans="2:19" ht="17.25">
      <c r="B71" s="65" t="s">
        <v>32</v>
      </c>
      <c r="C71" s="108">
        <v>17452.44</v>
      </c>
      <c r="D71" s="108">
        <v>17600.48</v>
      </c>
      <c r="E71" s="108">
        <v>16131.65</v>
      </c>
      <c r="F71" s="108">
        <v>18495.84</v>
      </c>
      <c r="G71" s="108">
        <v>19853.900000000001</v>
      </c>
      <c r="H71" s="108">
        <v>21886.81</v>
      </c>
      <c r="I71" s="108">
        <v>24159.98</v>
      </c>
      <c r="J71" s="108">
        <v>24839.66</v>
      </c>
      <c r="K71" s="108">
        <v>24823.81</v>
      </c>
      <c r="L71" s="20">
        <v>27523.730000000003</v>
      </c>
      <c r="M71" s="109">
        <v>32428.92</v>
      </c>
      <c r="N71" s="99">
        <f t="shared" si="0"/>
        <v>4905.1899999999951</v>
      </c>
      <c r="O71" s="100">
        <f t="shared" si="1"/>
        <v>0.17821676059167824</v>
      </c>
      <c r="P71" s="101">
        <f t="shared" si="2"/>
        <v>7605.1099999999969</v>
      </c>
      <c r="Q71" s="102">
        <f t="shared" si="3"/>
        <v>0.30636352759709307</v>
      </c>
      <c r="R71" s="101">
        <f t="shared" si="4"/>
        <v>7589.2599999999984</v>
      </c>
      <c r="S71" s="103">
        <f t="shared" si="5"/>
        <v>0.30552994686722768</v>
      </c>
    </row>
    <row r="72" spans="2:19" ht="18" thickBot="1">
      <c r="B72" s="22" t="s">
        <v>33</v>
      </c>
      <c r="C72" s="112">
        <v>2542.8100000000004</v>
      </c>
      <c r="D72" s="112">
        <v>1987.7300000000002</v>
      </c>
      <c r="E72" s="112">
        <v>2815.7200000000003</v>
      </c>
      <c r="F72" s="112">
        <v>-2262.6899999999996</v>
      </c>
      <c r="G72" s="112">
        <v>1600.0200000000002</v>
      </c>
      <c r="H72" s="112">
        <v>2374.25</v>
      </c>
      <c r="I72" s="112">
        <v>2625.1400000000003</v>
      </c>
      <c r="J72" s="112">
        <v>2763.91</v>
      </c>
      <c r="K72" s="112">
        <v>3372.14</v>
      </c>
      <c r="L72" s="23">
        <v>3764.4599999999996</v>
      </c>
      <c r="M72" s="113">
        <v>6146.84</v>
      </c>
      <c r="N72" s="114">
        <f t="shared" si="0"/>
        <v>2382.3800000000006</v>
      </c>
      <c r="O72" s="115">
        <f t="shared" si="1"/>
        <v>0.63286102123544974</v>
      </c>
      <c r="P72" s="116">
        <f t="shared" si="2"/>
        <v>2774.7000000000003</v>
      </c>
      <c r="Q72" s="117">
        <f t="shared" si="3"/>
        <v>0.82283060608397052</v>
      </c>
      <c r="R72" s="116">
        <f t="shared" si="4"/>
        <v>3382.9300000000003</v>
      </c>
      <c r="S72" s="118">
        <f t="shared" si="5"/>
        <v>1.2239653244859641</v>
      </c>
    </row>
    <row r="74" spans="2:19" ht="15">
      <c r="B74" s="64" t="s">
        <v>35</v>
      </c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7"/>
      <c r="O74" s="38"/>
      <c r="P74" s="38"/>
      <c r="Q74" s="38"/>
      <c r="R74" s="38"/>
      <c r="S74" s="38"/>
    </row>
    <row r="75" spans="2:19" ht="15">
      <c r="B75" s="31" t="s">
        <v>27</v>
      </c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O75" s="1"/>
      <c r="P75" s="1"/>
      <c r="Q75" s="1"/>
      <c r="R75" s="1"/>
      <c r="S75" s="1"/>
    </row>
    <row r="76" spans="2:19" ht="15">
      <c r="B76" s="39" t="s">
        <v>34</v>
      </c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O76" s="1"/>
      <c r="P76" s="1"/>
      <c r="Q76" s="1"/>
      <c r="R76" s="1"/>
      <c r="S76" s="1"/>
    </row>
    <row r="77" spans="2:19" ht="15">
      <c r="B77" s="39" t="s">
        <v>36</v>
      </c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O77" s="1"/>
      <c r="P77" s="1"/>
      <c r="Q77" s="1"/>
      <c r="R77" s="1"/>
      <c r="S77" s="1"/>
    </row>
  </sheetData>
  <mergeCells count="3">
    <mergeCell ref="B2:S2"/>
    <mergeCell ref="B23:S23"/>
    <mergeCell ref="B51:S51"/>
  </mergeCells>
  <pageMargins left="0.7" right="0.7" top="0.787401575" bottom="0.787401575" header="0.3" footer="0.3"/>
  <pageSetup orientation="portrait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E156"/>
  <sheetViews>
    <sheetView workbookViewId="0" topLeftCell="A101">
      <selection pane="topLeft" activeCell="F110" sqref="F110"/>
    </sheetView>
  </sheetViews>
  <sheetFormatPr defaultRowHeight="15"/>
  <cols>
    <col min="1" max="1" width="3" customWidth="1"/>
    <col min="2" max="2" width="11.5714285714286" customWidth="1"/>
    <col min="3" max="3" width="58" bestFit="1" customWidth="1"/>
    <col min="4" max="4" width="12" bestFit="1" customWidth="1"/>
  </cols>
  <sheetData>
    <row r="1" spans="2:4" ht="15" hidden="1">
      <c r="B1" s="40"/>
      <c r="D1" s="41"/>
    </row>
    <row r="2" spans="2:4" ht="15" hidden="1">
      <c r="B2" s="40"/>
      <c r="D2" s="41"/>
    </row>
    <row r="3" spans="2:4" ht="15" hidden="1">
      <c r="B3" s="40"/>
      <c r="D3" s="41"/>
    </row>
    <row r="4" spans="2:4" ht="15" hidden="1">
      <c r="B4" s="40"/>
      <c r="D4" s="41"/>
    </row>
    <row r="5" spans="2:4" ht="15" hidden="1">
      <c r="B5" s="40"/>
      <c r="C5" s="42"/>
      <c r="D5" s="43"/>
    </row>
    <row r="6" spans="2:4" ht="15" hidden="1">
      <c r="B6" s="40"/>
      <c r="D6" s="41"/>
    </row>
    <row r="7" spans="2:4" ht="15" hidden="1">
      <c r="B7" s="40"/>
      <c r="D7" s="41"/>
    </row>
    <row r="8" spans="2:4" ht="15" hidden="1">
      <c r="B8" s="40"/>
      <c r="D8" s="41"/>
    </row>
    <row r="9" spans="2:4" ht="15" hidden="1">
      <c r="B9" s="40"/>
      <c r="D9" s="41"/>
    </row>
    <row r="10" spans="2:4" ht="15" hidden="1">
      <c r="B10" s="40"/>
      <c r="D10" s="41"/>
    </row>
    <row r="11" spans="2:4" ht="15" hidden="1">
      <c r="B11" s="40"/>
      <c r="C11" s="42"/>
      <c r="D11" s="43"/>
    </row>
    <row r="12" spans="2:4" ht="15" hidden="1">
      <c r="B12" s="40"/>
      <c r="D12" s="41"/>
    </row>
    <row r="13" spans="2:4" ht="15" hidden="1">
      <c r="B13" s="40"/>
      <c r="D13" s="41"/>
    </row>
    <row r="14" spans="2:4" ht="15" hidden="1">
      <c r="B14" s="40"/>
      <c r="D14" s="41"/>
    </row>
    <row r="15" spans="2:4" ht="15" hidden="1">
      <c r="B15" s="40"/>
      <c r="D15" s="41"/>
    </row>
    <row r="16" spans="2:4" ht="15" hidden="1">
      <c r="B16" s="40"/>
      <c r="D16" s="41"/>
    </row>
    <row r="17" spans="2:4" ht="15" hidden="1">
      <c r="B17" s="40"/>
      <c r="D17" s="41"/>
    </row>
    <row r="18" spans="2:4" ht="15" hidden="1">
      <c r="B18" s="40"/>
      <c r="C18" s="42"/>
      <c r="D18" s="43"/>
    </row>
    <row r="19" spans="2:4" ht="15" hidden="1">
      <c r="B19" s="40"/>
      <c r="D19" s="41"/>
    </row>
    <row r="20" spans="2:4" ht="15" hidden="1">
      <c r="B20" s="40"/>
      <c r="D20" s="41"/>
    </row>
    <row r="21" spans="2:4" ht="15" hidden="1">
      <c r="B21" s="40"/>
      <c r="D21" s="41"/>
    </row>
    <row r="22" spans="2:4" ht="15" hidden="1">
      <c r="B22" s="40"/>
      <c r="D22" s="41"/>
    </row>
    <row r="23" spans="2:4" ht="15" hidden="1">
      <c r="B23" s="40"/>
      <c r="D23" s="41"/>
    </row>
    <row r="24" spans="2:4" ht="15" hidden="1">
      <c r="B24" s="40"/>
      <c r="C24" s="42"/>
      <c r="D24" s="43"/>
    </row>
    <row r="25" spans="2:4" ht="15" hidden="1">
      <c r="B25" s="40"/>
      <c r="D25" s="41"/>
    </row>
    <row r="26" spans="2:4" ht="15" hidden="1">
      <c r="B26" s="40"/>
      <c r="D26" s="41"/>
    </row>
    <row r="27" spans="2:4" ht="15" hidden="1">
      <c r="B27" s="40"/>
      <c r="D27" s="41"/>
    </row>
    <row r="28" spans="2:4" ht="15" hidden="1">
      <c r="B28" s="40"/>
      <c r="C28" s="42"/>
      <c r="D28" s="43"/>
    </row>
    <row r="29" spans="2:4" ht="15" hidden="1">
      <c r="B29" s="40"/>
      <c r="D29" s="41"/>
    </row>
    <row r="30" spans="2:4" ht="15" hidden="1">
      <c r="B30" s="40"/>
      <c r="D30" s="41"/>
    </row>
    <row r="31" spans="3:4" ht="15" hidden="1">
      <c r="C31" s="42"/>
      <c r="D31" s="43"/>
    </row>
    <row r="32" spans="2:4" ht="15" hidden="1">
      <c r="B32" s="40"/>
      <c r="D32" s="41"/>
    </row>
    <row r="33" spans="2:4" ht="15" hidden="1">
      <c r="B33" s="40"/>
      <c r="D33" s="41"/>
    </row>
    <row r="34" spans="2:4" ht="15" hidden="1">
      <c r="B34" s="40"/>
      <c r="D34" s="41"/>
    </row>
    <row r="35" spans="2:4" ht="15" hidden="1">
      <c r="B35" s="40"/>
      <c r="D35" s="41"/>
    </row>
    <row r="36" spans="2:4" ht="15" hidden="1">
      <c r="B36" s="40"/>
      <c r="D36" s="41"/>
    </row>
    <row r="37" spans="2:4" ht="15" hidden="1">
      <c r="B37" s="40"/>
      <c r="D37" s="41"/>
    </row>
    <row r="38" spans="2:4" ht="15" hidden="1">
      <c r="B38" s="40"/>
      <c r="D38" s="41"/>
    </row>
    <row r="39" spans="2:4" ht="15" hidden="1">
      <c r="B39" s="40"/>
      <c r="D39" s="41"/>
    </row>
    <row r="40" spans="2:4" ht="15" hidden="1">
      <c r="B40" s="40"/>
      <c r="D40" s="41"/>
    </row>
    <row r="41" spans="2:4" ht="15" hidden="1">
      <c r="B41" s="40"/>
      <c r="D41" s="41"/>
    </row>
    <row r="42" spans="2:4" ht="15" hidden="1">
      <c r="B42" s="40"/>
      <c r="C42" s="42"/>
      <c r="D42" s="43"/>
    </row>
    <row r="43" spans="2:4" ht="15" hidden="1">
      <c r="B43" s="40"/>
      <c r="D43" s="41"/>
    </row>
    <row r="44" spans="2:4" ht="15" hidden="1">
      <c r="B44" s="40"/>
      <c r="D44" s="41"/>
    </row>
    <row r="45" spans="2:4" ht="15" hidden="1">
      <c r="B45" s="40"/>
      <c r="D45" s="41"/>
    </row>
    <row r="46" spans="2:4" ht="15" hidden="1">
      <c r="B46" s="40"/>
      <c r="D46" s="41"/>
    </row>
    <row r="47" spans="2:4" ht="15" hidden="1">
      <c r="B47" s="40"/>
      <c r="D47" s="41"/>
    </row>
    <row r="48" spans="2:4" ht="15" hidden="1">
      <c r="B48" s="40"/>
      <c r="D48" s="41"/>
    </row>
    <row r="49" spans="2:4" ht="15" hidden="1">
      <c r="B49" s="40"/>
      <c r="C49" s="42"/>
      <c r="D49" s="43"/>
    </row>
    <row r="50" spans="2:4" ht="15" hidden="1">
      <c r="B50" s="40"/>
      <c r="D50" s="41"/>
    </row>
    <row r="51" spans="2:4" ht="15" hidden="1">
      <c r="B51" s="40"/>
      <c r="D51" s="41"/>
    </row>
    <row r="52" spans="2:4" ht="15" hidden="1">
      <c r="B52" s="40"/>
      <c r="D52" s="41"/>
    </row>
    <row r="53" spans="2:4" ht="15" hidden="1">
      <c r="B53" s="40"/>
      <c r="D53" s="41"/>
    </row>
    <row r="54" spans="2:4" ht="15" hidden="1">
      <c r="B54" s="40"/>
      <c r="D54" s="41"/>
    </row>
    <row r="55" spans="2:4" ht="15" hidden="1">
      <c r="B55" s="40"/>
      <c r="C55" s="42"/>
      <c r="D55" s="43"/>
    </row>
    <row r="56" spans="2:4" ht="15" hidden="1">
      <c r="B56" s="40"/>
      <c r="D56" s="41"/>
    </row>
    <row r="57" spans="2:4" ht="15" hidden="1">
      <c r="B57" s="40"/>
      <c r="D57" s="41"/>
    </row>
    <row r="58" spans="2:4" ht="15" hidden="1">
      <c r="B58" s="40"/>
      <c r="D58" s="41"/>
    </row>
    <row r="59" ht="15" hidden="1">
      <c r="D59" s="41"/>
    </row>
    <row r="60" spans="3:4" ht="15" hidden="1">
      <c r="C60" s="42"/>
      <c r="D60" s="43"/>
    </row>
    <row r="61" spans="2:4" ht="15" hidden="1">
      <c r="B61" s="40"/>
      <c r="D61" s="41"/>
    </row>
    <row r="62" spans="2:4" ht="15" hidden="1">
      <c r="B62" s="40"/>
      <c r="D62" s="41"/>
    </row>
    <row r="63" spans="2:4" ht="15" hidden="1">
      <c r="B63" s="40"/>
      <c r="D63" s="41"/>
    </row>
    <row r="64" spans="2:4" ht="15" hidden="1">
      <c r="B64" s="40"/>
      <c r="D64" s="41"/>
    </row>
    <row r="65" spans="2:4" ht="15" hidden="1">
      <c r="B65" s="40"/>
      <c r="D65" s="41"/>
    </row>
    <row r="66" spans="2:4" ht="15" hidden="1">
      <c r="B66" s="40"/>
      <c r="D66" s="41"/>
    </row>
    <row r="67" spans="2:4" ht="15" hidden="1">
      <c r="B67" s="40"/>
      <c r="C67" s="42"/>
      <c r="D67" s="43"/>
    </row>
    <row r="68" spans="2:4" ht="15" hidden="1">
      <c r="B68" s="40"/>
      <c r="D68" s="41"/>
    </row>
    <row r="69" spans="2:4" ht="15" hidden="1">
      <c r="B69" s="40"/>
      <c r="D69" s="41"/>
    </row>
    <row r="70" spans="2:4" ht="15" hidden="1">
      <c r="B70" s="40"/>
      <c r="D70" s="41"/>
    </row>
    <row r="71" spans="2:4" ht="15" hidden="1">
      <c r="B71" s="40"/>
      <c r="D71" s="41"/>
    </row>
    <row r="72" spans="2:4" ht="15" hidden="1">
      <c r="B72" s="40"/>
      <c r="D72" s="41"/>
    </row>
    <row r="73" spans="2:4" ht="15" hidden="1">
      <c r="B73" s="40"/>
      <c r="D73" s="41"/>
    </row>
    <row r="74" spans="2:4" ht="15" hidden="1">
      <c r="B74" s="40"/>
      <c r="D74" s="41"/>
    </row>
    <row r="75" spans="2:4" ht="15" hidden="1">
      <c r="B75" s="40"/>
      <c r="C75" s="42"/>
      <c r="D75" s="43"/>
    </row>
    <row r="76" spans="2:4" ht="15" hidden="1">
      <c r="B76" s="40"/>
      <c r="D76" s="41"/>
    </row>
    <row r="77" spans="2:4" ht="15" hidden="1">
      <c r="B77" s="40"/>
      <c r="D77" s="41"/>
    </row>
    <row r="78" spans="2:4" ht="15" hidden="1">
      <c r="B78" s="40"/>
      <c r="D78" s="41"/>
    </row>
    <row r="79" spans="2:4" ht="15" hidden="1">
      <c r="B79" s="40"/>
      <c r="D79" s="41"/>
    </row>
    <row r="80" spans="2:4" ht="15" hidden="1">
      <c r="B80" s="40"/>
      <c r="D80" s="41"/>
    </row>
    <row r="81" spans="2:4" ht="15" hidden="1">
      <c r="B81" s="40"/>
      <c r="D81" s="41"/>
    </row>
    <row r="82" spans="2:4" ht="15" hidden="1">
      <c r="B82" s="40"/>
      <c r="D82" s="41"/>
    </row>
    <row r="83" spans="2:4" ht="15" hidden="1">
      <c r="B83" s="40"/>
      <c r="C83" s="42"/>
      <c r="D83" s="43"/>
    </row>
    <row r="84" spans="2:4" ht="15" hidden="1">
      <c r="B84" s="40"/>
      <c r="D84" s="41"/>
    </row>
    <row r="85" spans="2:4" ht="15" hidden="1">
      <c r="B85" s="40"/>
      <c r="D85" s="41"/>
    </row>
    <row r="86" spans="3:4" ht="15" hidden="1">
      <c r="C86" s="42"/>
      <c r="D86" s="43"/>
    </row>
    <row r="87" spans="2:4" ht="15" hidden="1">
      <c r="B87" s="40"/>
      <c r="D87" s="41"/>
    </row>
    <row r="88" spans="2:4" ht="15" hidden="1">
      <c r="B88" s="40"/>
      <c r="D88" s="41"/>
    </row>
    <row r="89" spans="2:4" ht="15" hidden="1">
      <c r="B89" s="40"/>
      <c r="C89" s="42"/>
      <c r="D89" s="43"/>
    </row>
    <row r="90" spans="2:4" ht="15" hidden="1">
      <c r="B90" s="40"/>
      <c r="D90" s="41"/>
    </row>
    <row r="91" ht="15" hidden="1">
      <c r="D91" s="41"/>
    </row>
    <row r="92" spans="3:4" ht="15" hidden="1">
      <c r="C92" s="42"/>
      <c r="D92" s="43"/>
    </row>
    <row r="93" spans="2:4" ht="15" hidden="1">
      <c r="B93" s="40"/>
      <c r="D93" s="41"/>
    </row>
    <row r="94" spans="2:4" ht="15" hidden="1">
      <c r="B94" s="40"/>
      <c r="D94" s="41"/>
    </row>
    <row r="95" spans="2:4" ht="15" hidden="1">
      <c r="B95" s="40"/>
      <c r="D95" s="41"/>
    </row>
    <row r="96" spans="2:4" ht="15" hidden="1">
      <c r="B96" s="40"/>
      <c r="D96" s="41"/>
    </row>
    <row r="97" spans="2:4" ht="15" hidden="1">
      <c r="B97" s="40"/>
      <c r="C97" s="42"/>
      <c r="D97" s="43"/>
    </row>
    <row r="98" spans="2:4" ht="15" hidden="1">
      <c r="B98" s="40"/>
      <c r="D98" s="41"/>
    </row>
    <row r="99" ht="15" hidden="1"/>
    <row r="100" spans="3:4" ht="15" hidden="1">
      <c r="C100" s="42"/>
      <c r="D100" s="42"/>
    </row>
    <row r="101" ht="9" customHeight="1" thickBot="1"/>
    <row r="102" spans="2:4" ht="16.5" thickBot="1">
      <c r="B102" s="127" t="s">
        <v>53</v>
      </c>
      <c r="C102" s="128"/>
      <c r="D102" s="129"/>
    </row>
    <row r="103" spans="2:4" ht="15.75" thickBot="1">
      <c r="B103" s="2"/>
      <c r="C103" s="44" t="s">
        <v>37</v>
      </c>
      <c r="D103" s="45" t="s">
        <v>54</v>
      </c>
    </row>
    <row r="104" spans="2:4" ht="15">
      <c r="B104" s="47">
        <v>23</v>
      </c>
      <c r="C104" s="48" t="s">
        <v>38</v>
      </c>
      <c r="D104" s="46">
        <v>4129.7886675500004</v>
      </c>
    </row>
    <row r="105" spans="2:4" ht="15">
      <c r="B105" s="47">
        <v>63</v>
      </c>
      <c r="C105" s="48" t="s">
        <v>75</v>
      </c>
      <c r="D105" s="49">
        <v>5697.1780643599996</v>
      </c>
    </row>
    <row r="106" spans="2:4" ht="15">
      <c r="B106" s="47">
        <v>34</v>
      </c>
      <c r="C106" s="48" t="s">
        <v>39</v>
      </c>
      <c r="D106" s="49">
        <v>6339.4556178100001</v>
      </c>
    </row>
    <row r="107" spans="2:4" ht="15">
      <c r="B107" s="47">
        <v>33</v>
      </c>
      <c r="C107" s="48" t="s">
        <v>41</v>
      </c>
      <c r="D107" s="49">
        <v>7616.6630236399997</v>
      </c>
    </row>
    <row r="108" spans="2:4" ht="15">
      <c r="B108" s="47">
        <v>37</v>
      </c>
      <c r="C108" s="48" t="s">
        <v>42</v>
      </c>
      <c r="D108" s="49">
        <v>7872.1652329600001</v>
      </c>
    </row>
    <row r="109" spans="2:4" ht="15">
      <c r="B109" s="51">
        <v>43</v>
      </c>
      <c r="C109" s="48" t="s">
        <v>40</v>
      </c>
      <c r="D109" s="49">
        <v>9508.3671747799999</v>
      </c>
    </row>
    <row r="110" spans="2:4" ht="15">
      <c r="B110" s="47">
        <v>36</v>
      </c>
      <c r="C110" s="48" t="s">
        <v>43</v>
      </c>
      <c r="D110" s="49">
        <v>14174.254708009999</v>
      </c>
    </row>
    <row r="111" spans="2:4" ht="15">
      <c r="B111" s="119">
        <v>22</v>
      </c>
      <c r="C111" s="120" t="s">
        <v>45</v>
      </c>
      <c r="D111" s="49">
        <v>20012.086183480002</v>
      </c>
    </row>
    <row r="112" spans="2:4" ht="15">
      <c r="B112" s="51">
        <v>61</v>
      </c>
      <c r="C112" s="52" t="s">
        <v>46</v>
      </c>
      <c r="D112" s="49">
        <v>20912.556997349999</v>
      </c>
    </row>
    <row r="113" spans="2:4" ht="15.75" thickBot="1">
      <c r="B113" s="54" t="s">
        <v>0</v>
      </c>
      <c r="C113" s="55" t="s">
        <v>44</v>
      </c>
      <c r="D113" s="133">
        <v>21571.45749991</v>
      </c>
    </row>
    <row r="114" ht="15.75" thickBot="1"/>
    <row r="115" spans="2:4" ht="16.5" thickBot="1">
      <c r="B115" s="127" t="s">
        <v>52</v>
      </c>
      <c r="C115" s="128"/>
      <c r="D115" s="129"/>
    </row>
    <row r="116" spans="2:4" ht="15.75" thickBot="1">
      <c r="B116" s="2"/>
      <c r="C116" s="44" t="s">
        <v>37</v>
      </c>
      <c r="D116" s="45" t="s">
        <v>54</v>
      </c>
    </row>
    <row r="117" spans="2:4" ht="15">
      <c r="B117" s="47">
        <v>37</v>
      </c>
      <c r="C117" s="48" t="s">
        <v>42</v>
      </c>
      <c r="D117" s="50">
        <v>837.67409096999995</v>
      </c>
    </row>
    <row r="118" spans="2:4" ht="15">
      <c r="B118" s="47">
        <v>36</v>
      </c>
      <c r="C118" s="48" t="s">
        <v>43</v>
      </c>
      <c r="D118" s="50">
        <v>897.36093002999996</v>
      </c>
    </row>
    <row r="119" spans="2:4" ht="15">
      <c r="B119" s="51">
        <v>33</v>
      </c>
      <c r="C119" s="52" t="s">
        <v>41</v>
      </c>
      <c r="D119" s="53">
        <v>1988.6188049</v>
      </c>
    </row>
    <row r="120" spans="2:4" ht="15">
      <c r="B120" s="51">
        <v>61</v>
      </c>
      <c r="C120" s="52" t="s">
        <v>46</v>
      </c>
      <c r="D120" s="53">
        <v>2476.0752680400001</v>
      </c>
    </row>
    <row r="121" spans="2:4" ht="15">
      <c r="B121" s="51">
        <v>62</v>
      </c>
      <c r="C121" s="52" t="s">
        <v>63</v>
      </c>
      <c r="D121" s="53">
        <v>2526.0035561899999</v>
      </c>
    </row>
    <row r="122" spans="2:4" ht="15">
      <c r="B122" s="51">
        <v>35</v>
      </c>
      <c r="C122" s="52" t="s">
        <v>47</v>
      </c>
      <c r="D122" s="53">
        <v>4787.1721823099997</v>
      </c>
    </row>
    <row r="123" spans="2:4" ht="15">
      <c r="B123" s="119">
        <v>22</v>
      </c>
      <c r="C123" s="120" t="s">
        <v>45</v>
      </c>
      <c r="D123" s="53">
        <v>14576.57941722</v>
      </c>
    </row>
    <row r="124" spans="2:4" ht="15">
      <c r="B124" s="51">
        <v>43</v>
      </c>
      <c r="C124" s="48" t="s">
        <v>40</v>
      </c>
      <c r="D124" s="53">
        <v>14619.605476299999</v>
      </c>
    </row>
    <row r="125" spans="2:4" ht="15.75" thickBot="1">
      <c r="B125" s="54" t="s">
        <v>0</v>
      </c>
      <c r="C125" s="55" t="s">
        <v>44</v>
      </c>
      <c r="D125" s="56">
        <v>64185.618587769997</v>
      </c>
    </row>
    <row r="130" ht="15">
      <c r="D130" s="10"/>
    </row>
    <row r="131" ht="15">
      <c r="D131" s="10"/>
    </row>
    <row r="132" ht="15">
      <c r="D132" s="10"/>
    </row>
    <row r="134" ht="15">
      <c r="D134" s="10"/>
    </row>
    <row r="135" ht="15">
      <c r="D135" s="10"/>
    </row>
    <row r="136" ht="15">
      <c r="D136" s="10"/>
    </row>
    <row r="139" ht="15">
      <c r="D139" s="10"/>
    </row>
    <row r="142" ht="15">
      <c r="D142" s="10"/>
    </row>
    <row r="143" ht="15">
      <c r="D143" s="10"/>
    </row>
    <row r="144" ht="15">
      <c r="D144" s="10"/>
    </row>
    <row r="145" ht="15">
      <c r="D145" s="10"/>
    </row>
    <row r="146" ht="15">
      <c r="D146" s="10"/>
    </row>
    <row r="147" ht="15">
      <c r="D147" s="10"/>
    </row>
    <row r="148" ht="15">
      <c r="D148" s="10"/>
    </row>
    <row r="149" ht="15">
      <c r="D149" s="10"/>
    </row>
    <row r="150" ht="15">
      <c r="D150" s="10"/>
    </row>
    <row r="151" ht="15">
      <c r="D151" s="10"/>
    </row>
    <row r="152" spans="4:5" ht="15">
      <c r="D152" s="10"/>
      <c r="E152" s="10"/>
    </row>
    <row r="153" ht="15">
      <c r="D153" s="10"/>
    </row>
    <row r="154" spans="4:5" ht="15">
      <c r="D154" s="10"/>
      <c r="E154" s="10"/>
    </row>
    <row r="155" ht="15">
      <c r="D155" s="10"/>
    </row>
    <row r="156" ht="15">
      <c r="D156" s="10"/>
    </row>
  </sheetData>
  <mergeCells count="2">
    <mergeCell ref="B102:D102"/>
    <mergeCell ref="B115:D115"/>
  </mergeCells>
  <pageMargins left="0.7" right="0.7" top="0.787401575" bottom="0.787401575" header="0.3" footer="0.3"/>
  <pageSetup orientation="portrait" paperSize="9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47"/>
  <sheetViews>
    <sheetView tabSelected="1" workbookViewId="0" topLeftCell="A1">
      <selection pane="topLeft" activeCell="R14" sqref="R14"/>
    </sheetView>
  </sheetViews>
  <sheetFormatPr defaultRowHeight="15"/>
  <cols>
    <col min="1" max="1" width="2.14285714285714" customWidth="1"/>
    <col min="2" max="2" width="53.4285714285714" customWidth="1"/>
    <col min="11" max="11" width="10.4285714285714" customWidth="1"/>
    <col min="12" max="13" width="10.1428571428571" customWidth="1"/>
  </cols>
  <sheetData>
    <row r="1" ht="7.5" customHeight="1" thickBot="1"/>
    <row r="2" spans="2:13" ht="16.5" thickBot="1">
      <c r="B2" s="127" t="s">
        <v>49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9"/>
    </row>
    <row r="3" spans="2:13" ht="30.75" thickBot="1">
      <c r="B3" s="124" t="s">
        <v>54</v>
      </c>
      <c r="C3" s="125" t="s">
        <v>1</v>
      </c>
      <c r="D3" s="125" t="s">
        <v>2</v>
      </c>
      <c r="E3" s="125" t="s">
        <v>3</v>
      </c>
      <c r="F3" s="125" t="s">
        <v>4</v>
      </c>
      <c r="G3" s="125" t="s">
        <v>5</v>
      </c>
      <c r="H3" s="125" t="s">
        <v>6</v>
      </c>
      <c r="I3" s="125" t="s">
        <v>7</v>
      </c>
      <c r="J3" s="125" t="s">
        <v>8</v>
      </c>
      <c r="K3" s="126" t="s">
        <v>9</v>
      </c>
      <c r="L3" s="125" t="s">
        <v>55</v>
      </c>
      <c r="M3" s="121" t="s">
        <v>62</v>
      </c>
    </row>
    <row r="4" spans="2:14" ht="16.5" customHeight="1">
      <c r="B4" s="66" t="s">
        <v>50</v>
      </c>
      <c r="C4" s="57">
        <v>25981.210189780002</v>
      </c>
      <c r="D4" s="57">
        <v>28982.189216409999</v>
      </c>
      <c r="E4" s="57">
        <v>27749.15612747</v>
      </c>
      <c r="F4" s="57">
        <v>36244.193857110004</v>
      </c>
      <c r="G4" s="57">
        <v>45129.771183119999</v>
      </c>
      <c r="H4" s="57">
        <v>46425.12357535</v>
      </c>
      <c r="I4" s="57">
        <v>53007.561921739994</v>
      </c>
      <c r="J4" s="57">
        <v>52111.668683039999</v>
      </c>
      <c r="K4" s="74">
        <v>64101.20</v>
      </c>
      <c r="L4" s="122">
        <v>71238.38</v>
      </c>
      <c r="M4" s="75">
        <v>86290.17</v>
      </c>
      <c r="N4" s="1"/>
    </row>
    <row r="5" spans="2:14" ht="15.75" thickBot="1">
      <c r="B5" s="58" t="s">
        <v>51</v>
      </c>
      <c r="C5" s="59">
        <v>26838.97273895</v>
      </c>
      <c r="D5" s="59">
        <v>27612.847659679999</v>
      </c>
      <c r="E5" s="59">
        <v>26432.474827369999</v>
      </c>
      <c r="F5" s="59">
        <v>21293.660640510003</v>
      </c>
      <c r="G5" s="59">
        <v>19691.147260029997</v>
      </c>
      <c r="H5" s="59">
        <v>20769.169998900001</v>
      </c>
      <c r="I5" s="59">
        <v>19315.325001140001</v>
      </c>
      <c r="J5" s="59">
        <v>21848.026367140003</v>
      </c>
      <c r="K5" s="73">
        <v>24783.10</v>
      </c>
      <c r="L5" s="123">
        <v>25339.41</v>
      </c>
      <c r="M5" s="76">
        <v>25423.07</v>
      </c>
      <c r="N5" s="1"/>
    </row>
    <row r="6" ht="15">
      <c r="N6" s="1"/>
    </row>
    <row r="7" ht="15.75" thickBot="1"/>
    <row r="8" spans="2:13" ht="16.5" thickBot="1">
      <c r="B8" s="130" t="s">
        <v>48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2"/>
    </row>
    <row r="9" spans="2:13" ht="30.75" thickBot="1">
      <c r="B9" s="124" t="s">
        <v>54</v>
      </c>
      <c r="C9" s="125" t="s">
        <v>1</v>
      </c>
      <c r="D9" s="125" t="s">
        <v>2</v>
      </c>
      <c r="E9" s="125" t="s">
        <v>3</v>
      </c>
      <c r="F9" s="125" t="s">
        <v>4</v>
      </c>
      <c r="G9" s="125" t="s">
        <v>5</v>
      </c>
      <c r="H9" s="125" t="s">
        <v>6</v>
      </c>
      <c r="I9" s="125" t="s">
        <v>7</v>
      </c>
      <c r="J9" s="125" t="s">
        <v>8</v>
      </c>
      <c r="K9" s="126" t="s">
        <v>9</v>
      </c>
      <c r="L9" s="125" t="s">
        <v>55</v>
      </c>
      <c r="M9" s="121" t="s">
        <v>62</v>
      </c>
    </row>
    <row r="10" spans="2:14" ht="15">
      <c r="B10" s="66" t="s">
        <v>50</v>
      </c>
      <c r="C10" s="57">
        <v>111030.81910542001</v>
      </c>
      <c r="D10" s="57">
        <v>122050.3701728</v>
      </c>
      <c r="E10" s="57">
        <v>129826.34139623</v>
      </c>
      <c r="F10" s="57">
        <v>173464.91998372</v>
      </c>
      <c r="G10" s="57">
        <v>201388.89385489002</v>
      </c>
      <c r="H10" s="57">
        <v>209961.09849251001</v>
      </c>
      <c r="I10" s="57">
        <v>243664.30035020001</v>
      </c>
      <c r="J10" s="57">
        <v>265600.86361165001</v>
      </c>
      <c r="K10" s="74">
        <v>300721.30</v>
      </c>
      <c r="L10" s="122">
        <v>331473.24</v>
      </c>
      <c r="M10" s="75">
        <v>348995.49</v>
      </c>
      <c r="N10" s="1"/>
    </row>
    <row r="11" spans="2:14" ht="15.75" thickBot="1">
      <c r="B11" s="58" t="s">
        <v>51</v>
      </c>
      <c r="C11" s="59">
        <v>92231.421203830003</v>
      </c>
      <c r="D11" s="59">
        <v>88894.530272229997</v>
      </c>
      <c r="E11" s="59">
        <v>86932.86527337</v>
      </c>
      <c r="F11" s="59">
        <v>71893.688073030004</v>
      </c>
      <c r="G11" s="59">
        <v>68987.78749391</v>
      </c>
      <c r="H11" s="59">
        <v>68623.414894650006</v>
      </c>
      <c r="I11" s="59">
        <v>69954.765735759996</v>
      </c>
      <c r="J11" s="59">
        <v>71118.432693430004</v>
      </c>
      <c r="K11" s="73">
        <v>69559.20</v>
      </c>
      <c r="L11" s="123">
        <v>71109.63</v>
      </c>
      <c r="M11" s="76">
        <v>70296.95</v>
      </c>
      <c r="N11" s="1"/>
    </row>
    <row r="16" spans="2:7" ht="15">
      <c r="B16" s="28"/>
      <c r="G16" s="28"/>
    </row>
    <row r="18" spans="3:11" ht="15">
      <c r="C18" s="60"/>
      <c r="D18" s="61"/>
      <c r="E18" s="62"/>
      <c r="H18" s="10"/>
      <c r="I18" s="61"/>
      <c r="J18" s="62"/>
      <c r="K18" s="62"/>
    </row>
    <row r="19" spans="3:11" ht="15">
      <c r="C19" s="10"/>
      <c r="D19" s="61"/>
      <c r="E19" s="62"/>
      <c r="I19" s="61"/>
      <c r="J19" s="62"/>
      <c r="K19" s="62"/>
    </row>
    <row r="20" spans="3:11" ht="15">
      <c r="C20" s="10"/>
      <c r="D20" s="61"/>
      <c r="E20" s="62"/>
      <c r="H20" s="10"/>
      <c r="I20" s="61"/>
      <c r="J20" s="62"/>
      <c r="K20" s="62"/>
    </row>
    <row r="21" spans="3:11" ht="15">
      <c r="C21" s="10"/>
      <c r="D21" s="61"/>
      <c r="E21" s="62"/>
      <c r="H21" s="10"/>
      <c r="I21" s="61"/>
      <c r="J21" s="62"/>
      <c r="K21" s="62"/>
    </row>
    <row r="22" spans="3:11" ht="15">
      <c r="C22" s="10"/>
      <c r="D22" s="61"/>
      <c r="E22" s="62"/>
      <c r="H22" s="10"/>
      <c r="I22" s="61"/>
      <c r="J22" s="62"/>
      <c r="K22" s="62"/>
    </row>
    <row r="23" spans="4:11" ht="15">
      <c r="D23" s="61"/>
      <c r="E23" s="62"/>
      <c r="H23" s="10"/>
      <c r="I23" s="61"/>
      <c r="J23" s="62"/>
      <c r="K23" s="62"/>
    </row>
    <row r="24" spans="3:11" ht="15">
      <c r="C24" s="10"/>
      <c r="D24" s="61"/>
      <c r="E24" s="62"/>
      <c r="H24" s="10"/>
      <c r="I24" s="61"/>
      <c r="J24" s="62"/>
      <c r="K24" s="62"/>
    </row>
    <row r="25" spans="3:11" ht="15">
      <c r="C25" s="10"/>
      <c r="D25" s="61"/>
      <c r="E25" s="62"/>
      <c r="H25" s="10"/>
      <c r="I25" s="61"/>
      <c r="J25" s="62"/>
      <c r="K25" s="62"/>
    </row>
    <row r="26" spans="3:11" ht="15">
      <c r="C26" s="10"/>
      <c r="D26" s="61"/>
      <c r="E26" s="62"/>
      <c r="H26" s="10"/>
      <c r="I26" s="61"/>
      <c r="J26" s="62"/>
      <c r="K26" s="62"/>
    </row>
    <row r="27" spans="4:11" ht="15">
      <c r="D27" s="61"/>
      <c r="E27" s="62"/>
      <c r="H27" s="10"/>
      <c r="I27" s="61"/>
      <c r="J27" s="62"/>
      <c r="K27" s="62"/>
    </row>
    <row r="28" spans="4:11" ht="15">
      <c r="D28" s="61"/>
      <c r="E28" s="62"/>
      <c r="H28" s="10"/>
      <c r="I28" s="61"/>
      <c r="J28" s="62"/>
      <c r="K28" s="62"/>
    </row>
    <row r="29" spans="3:11" ht="15">
      <c r="C29" s="10"/>
      <c r="D29" s="61"/>
      <c r="E29" s="62"/>
      <c r="H29" s="10"/>
      <c r="I29" s="61"/>
      <c r="J29" s="62"/>
      <c r="K29" s="62"/>
    </row>
    <row r="30" spans="3:11" ht="15">
      <c r="C30" s="10"/>
      <c r="D30" s="61"/>
      <c r="E30" s="62"/>
      <c r="H30" s="10"/>
      <c r="I30" s="61"/>
      <c r="J30" s="62"/>
      <c r="K30" s="62"/>
    </row>
    <row r="31" spans="3:11" ht="15">
      <c r="C31" s="10"/>
      <c r="D31" s="61"/>
      <c r="E31" s="62"/>
      <c r="H31" s="10"/>
      <c r="I31" s="61"/>
      <c r="J31" s="62"/>
      <c r="K31" s="62"/>
    </row>
    <row r="33" spans="2:3" ht="15">
      <c r="B33" s="28"/>
      <c r="C33" s="40"/>
    </row>
    <row r="34" spans="3:5" ht="15">
      <c r="C34" s="40"/>
      <c r="D34" s="61"/>
      <c r="E34" s="63"/>
    </row>
    <row r="35" spans="4:5" ht="15">
      <c r="D35" s="61"/>
      <c r="E35" s="63"/>
    </row>
    <row r="36" spans="4:5" ht="15">
      <c r="D36" s="61"/>
      <c r="E36" s="63"/>
    </row>
    <row r="37" spans="4:5" ht="15">
      <c r="D37" s="61"/>
      <c r="E37" s="63"/>
    </row>
    <row r="38" spans="4:5" ht="15">
      <c r="D38" s="61"/>
      <c r="E38" s="63"/>
    </row>
    <row r="39" spans="4:5" ht="15">
      <c r="D39" s="61"/>
      <c r="E39" s="63"/>
    </row>
    <row r="40" spans="4:5" ht="15">
      <c r="D40" s="61"/>
      <c r="E40" s="63"/>
    </row>
    <row r="41" spans="4:5" ht="15">
      <c r="D41" s="61"/>
      <c r="E41" s="63"/>
    </row>
    <row r="42" spans="4:5" ht="15">
      <c r="D42" s="61"/>
      <c r="E42" s="63"/>
    </row>
    <row r="43" spans="4:5" ht="15">
      <c r="D43" s="61"/>
      <c r="E43" s="63"/>
    </row>
    <row r="44" spans="4:5" ht="15">
      <c r="D44" s="61"/>
      <c r="E44" s="63"/>
    </row>
    <row r="45" spans="4:5" ht="15">
      <c r="D45" s="61"/>
      <c r="E45" s="63"/>
    </row>
    <row r="46" spans="4:5" ht="15">
      <c r="D46" s="61"/>
      <c r="E46" s="63"/>
    </row>
    <row r="47" spans="4:5" ht="15">
      <c r="D47" s="61"/>
      <c r="E47" s="63"/>
    </row>
  </sheetData>
  <mergeCells count="2">
    <mergeCell ref="B2:M2"/>
    <mergeCell ref="B8:M8"/>
  </mergeCells>
  <pageMargins left="0.7" right="0.7" top="0.787401575" bottom="0.7874015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2022-08-29T10:29:13Z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Data - Local Government budgets.xlsx</vt:lpwstr>
  </property>
</Properties>
</file>