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64011"/>
  <bookViews>
    <workbookView xWindow="0" yWindow="0" windowWidth="21555" windowHeight="8055" activeTab="2"/>
  </bookViews>
  <sheets>
    <sheet name="Hospodaření ÚSC" sheetId="1" r:id="rId2"/>
    <sheet name="Odvětvové výdaje" sheetId="4" r:id="rId3"/>
    <sheet name="Dluh a stav na BÚ" sheetId="5" r:id="rId4"/>
    <sheet name="Transfery" sheetId="6" r:id="rId5"/>
    <sheet name="Ukrajina" sheetId="7" r:id="rId6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<sst xmlns="http://schemas.openxmlformats.org/spreadsheetml/2006/main" count="275" uniqueCount="140">
  <si>
    <t>Daňové příjmy</t>
  </si>
  <si>
    <t>Kapitálové příjmy</t>
  </si>
  <si>
    <t>Transfery</t>
  </si>
  <si>
    <t>Běžné výdaje</t>
  </si>
  <si>
    <t>Kapitálové výdaje</t>
  </si>
  <si>
    <t>Příjmy celkem</t>
  </si>
  <si>
    <t>Výdaje celkem</t>
  </si>
  <si>
    <t>Saldo</t>
  </si>
  <si>
    <t>Nedaňové příjmy</t>
  </si>
  <si>
    <t>Doprava</t>
  </si>
  <si>
    <t>Vodní hospodářství</t>
  </si>
  <si>
    <t>Vzdělávání a školské služby</t>
  </si>
  <si>
    <t>Sport a zájmová činnost</t>
  </si>
  <si>
    <t>Zdravotnictví</t>
  </si>
  <si>
    <t>Ochrana životního prostředí</t>
  </si>
  <si>
    <t>31, 32</t>
  </si>
  <si>
    <t>název</t>
  </si>
  <si>
    <t>v mil. Kč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</si>
  <si>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</si>
  <si>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</si>
  <si>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</si>
  <si>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</si>
  <si>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</si>
  <si>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</si>
  <si>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</si>
  <si>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</si>
  <si>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</si>
  <si>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Výše splátek půjčených peněžních prostředků a vydaných dluhopisů</t>
  </si>
  <si>
    <t>Přímé náklady na vzdělávání</t>
  </si>
  <si>
    <t>Dotace pro soukromé školy</t>
  </si>
  <si>
    <t>Hospodaření ÚSC</t>
  </si>
  <si>
    <t>Hospodaření obcí</t>
  </si>
  <si>
    <t>Hospodaření krajů</t>
  </si>
  <si>
    <t xml:space="preserve">  Neinvestiční transfery</t>
  </si>
  <si>
    <t xml:space="preserve">  Investiční transfery</t>
  </si>
  <si>
    <t xml:space="preserve">  Daně z příjmů fyzických osob</t>
  </si>
  <si>
    <t xml:space="preserve">  Daně z příjmů právnických osob</t>
  </si>
  <si>
    <t xml:space="preserve">  Daň z přidané hodnoty</t>
  </si>
  <si>
    <t xml:space="preserve">  Ostatní daňové příjmy</t>
  </si>
  <si>
    <r>
      <t>Provozní saldo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</si>
  <si>
    <r>
      <t xml:space="preserve">1/ </t>
    </r>
    <r>
      <rPr>
        <sz val="10"/>
        <color theme="1"/>
        <rFont val="Calibri"/>
        <family val="2"/>
        <charset val="238"/>
        <scheme val="minor"/>
      </rPr>
      <t>Provozní saldo vyjadřuje volné peněžní prostředky, které z běžných příjmů mohou být využity na investice, případně splácení dluhů atd. Provozní saldo = (daňové příjmy + nedaňové příjmy + neinvestiční transfery) - běžné výdaje.</t>
    </r>
  </si>
  <si>
    <r>
      <t>Očištěné provozní saldo o výši splátek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</si>
  <si>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r>
      <t>Vlastní příjmy</t>
    </r>
    <r>
      <rPr>
        <b/>
        <vertAlign val="superscript"/>
        <sz val="11"/>
        <color theme="1"/>
        <rFont val="Calibri"/>
        <family val="2"/>
        <charset val="238"/>
        <scheme val="minor"/>
      </rPr>
      <t>3</t>
    </r>
  </si>
  <si>
    <r>
      <t>Očištěné kapitálové výdaje</t>
    </r>
    <r>
      <rPr>
        <b/>
        <vertAlign val="superscript"/>
        <sz val="11"/>
        <color theme="1"/>
        <rFont val="Calibri"/>
        <family val="2"/>
        <charset val="238"/>
        <scheme val="minor"/>
      </rPr>
      <t>4</t>
    </r>
  </si>
  <si>
    <r>
      <t xml:space="preserve">3/ </t>
    </r>
    <r>
      <rPr>
        <sz val="10"/>
        <color theme="1"/>
        <rFont val="Calibri"/>
        <family val="2"/>
        <charset val="238"/>
        <scheme val="minor"/>
      </rPr>
      <t>Vlastní příjmy se skládají z daňových, nedaňových a kapitálových příjmů.</t>
    </r>
  </si>
  <si>
    <r>
      <t xml:space="preserve">4/ </t>
    </r>
    <r>
      <rPr>
        <sz val="10"/>
        <color theme="1"/>
        <rFont val="Calibri"/>
        <family val="2"/>
        <charset val="238"/>
        <scheme val="minor"/>
      </rPr>
      <t xml:space="preserve">Kapitálové výdaje očištěné o přijaté investiční transfery v daném roce. Tyto výdaje mohou být financovány z vlastních zdrojů nebo cizích zdrojů (např. přijatý úvěr). </t>
    </r>
  </si>
  <si>
    <r>
      <rPr>
        <b/>
        <sz val="10"/>
        <color theme="1"/>
        <rFont val="Calibri"/>
        <family val="2"/>
        <charset val="238"/>
        <scheme val="minor"/>
      </rPr>
      <t>2/</t>
    </r>
    <r>
      <rPr>
        <sz val="10"/>
        <color theme="1"/>
        <rFont val="Calibri"/>
        <family val="2"/>
        <charset val="238"/>
        <scheme val="minor"/>
      </rPr>
      <t xml:space="preserve"> Očištěné provozní saldo představuje provozní saldo očištěné o výši splátek půjčených peněžních prostředků a vydaných dluhopisů.</t>
    </r>
  </si>
  <si>
    <r>
      <t xml:space="preserve">2/ </t>
    </r>
    <r>
      <rPr>
        <sz val="10"/>
        <color theme="1"/>
        <rFont val="Calibri"/>
        <family val="2"/>
        <charset val="238"/>
        <scheme val="minor"/>
      </rPr>
      <t>Očištěné provozní saldo představuje provozní saldo očištěné o výši splátek půjčených peněžních prostředků a vydaných dluhopisů.</t>
    </r>
  </si>
  <si>
    <t>oddíl</t>
  </si>
  <si>
    <t>Stav na BÚ a dluh krajů</t>
  </si>
  <si>
    <t>Stav na BÚ a dluh obcí</t>
  </si>
  <si>
    <r>
      <rPr>
        <b/>
        <sz val="10"/>
        <color theme="1"/>
        <rFont val="Calibri"/>
        <family val="2"/>
        <charset val="238"/>
        <scheme val="minor"/>
      </rPr>
      <t>1/</t>
    </r>
    <r>
      <rPr>
        <sz val="10"/>
        <color theme="1"/>
        <rFont val="Calibri"/>
        <family val="2"/>
        <charset val="238"/>
        <scheme val="minor"/>
      </rPr>
      <t xml:space="preserve"> Zahrnuje termínované vklady, bankovní účty a pokladnu. Od roku 2021 se do výpočtů stavů BÚ nezapočítává účet 245 (Jiné běžné účty) - stavy na BÚ jsou o tuto změnu v tabulce upraveny od roku 2013. </t>
    </r>
  </si>
  <si>
    <r>
      <rPr>
        <b/>
        <sz val="10"/>
        <color theme="1"/>
        <rFont val="Calibri"/>
        <family val="2"/>
        <charset val="238"/>
        <scheme val="minor"/>
      </rPr>
      <t>2/</t>
    </r>
    <r>
      <rPr>
        <sz val="10"/>
        <color theme="1"/>
        <rFont val="Calibri"/>
        <family val="2"/>
        <charset val="238"/>
        <scheme val="minor"/>
      </rPr>
      <t xml:space="preserve"> Zahrnuje přijaté úvěry a zápůjčky, přijaté návratné finanční výpomoci, vydané dluhopisy, eskontované směnky, směnky k úhradě, závazky z ručení a ostatní dlouhodobé závazky. </t>
    </r>
  </si>
  <si>
    <r>
      <t>Stav na bankovních účtech (vč. PO)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</si>
  <si>
    <r>
      <t>Dluh (vč. PO)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</si>
  <si>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t>Nejvýznamnější výdaje krajů na Ukrajinu</t>
  </si>
  <si>
    <t>Nejvýznamnější výdaje obcí na Ukrajinu</t>
  </si>
  <si>
    <t>Národní plán obnovy</t>
  </si>
  <si>
    <t>2022</t>
  </si>
  <si>
    <t>OP Jan Amos Komenský</t>
  </si>
  <si>
    <t>Kompenzační příspěvek pro kraje - ubytování osob z Ukrajiny</t>
  </si>
  <si>
    <t>2023-2022</t>
  </si>
  <si>
    <t>2023/2022</t>
  </si>
  <si>
    <t>2023-2021</t>
  </si>
  <si>
    <t>2023/2021</t>
  </si>
  <si>
    <t>2023-2020</t>
  </si>
  <si>
    <t>2023/2020</t>
  </si>
  <si>
    <t>Účelové dotace na výdaje spojené s volbou prezidenta ČR</t>
  </si>
  <si>
    <t>Příspěvek na výkon sociální práce (s výjimkou sociálně-právní ochrany dětí)</t>
  </si>
  <si>
    <t>Pořízení a technická obnova investičního majetku ve správě ústavů sociální péče</t>
  </si>
  <si>
    <t>Financování dopravní infrastruktury</t>
  </si>
  <si>
    <t>Kultura, církve a sdělovací prostředky</t>
  </si>
  <si>
    <t>Sociální služby a společné činnosti v sociálním zabezpečení a politice zaměstnanosti</t>
  </si>
  <si>
    <t>Bydlení, komunální služby a územní rozvoj</t>
  </si>
  <si>
    <t>Státní moc, státní správa, územní samospráva a politické strany</t>
  </si>
  <si>
    <t>Jiné veřejné služby a činnosti</t>
  </si>
  <si>
    <t>Národní plán obnovy - digitální učební pomůcky</t>
  </si>
  <si>
    <t>Bezpečnost a veřejný pořádek</t>
  </si>
  <si>
    <t>Transfery na výkon činnosti obce s rozšířenou působností v oblasti sociálně-právní ochrany dětí</t>
  </si>
  <si>
    <t xml:space="preserve">Podpora rozvoje regionů 2019+ </t>
  </si>
  <si>
    <t>Národní plán obnovy - podpora škol s nadprůměrným zastoupením sociálně znevýhodněných žáků</t>
  </si>
  <si>
    <t>Neinvestiční nedávkové transfery podle zákona č. 108/2006 Sb., o sociálních službách</t>
  </si>
  <si>
    <t xml:space="preserve">OP Výzkum, vývoj a vzdělávání </t>
  </si>
  <si>
    <t xml:space="preserve">OP Zaměstnanost plus 2021 - 2027 </t>
  </si>
  <si>
    <t>Příspěvek na ztrátu dopravce z provozu veřejné osobní drážní dopravy</t>
  </si>
  <si>
    <t xml:space="preserve">OP Životní prostředí 2014 - 2020 - EU </t>
  </si>
  <si>
    <t xml:space="preserve">IROP - Integrovaný regionální OP - SR </t>
  </si>
  <si>
    <t xml:space="preserve">OP Podnikání a inovace pro konkurenceschopnosti </t>
  </si>
  <si>
    <t xml:space="preserve">OP Životní prostředí 2021-2027 - EU </t>
  </si>
  <si>
    <t>IROP - Integrovaný regionální OP - EU</t>
  </si>
  <si>
    <t>OP Praha - pól růstu ČR - EU</t>
  </si>
  <si>
    <t>Národní plán obnovy (SFŽP)</t>
  </si>
  <si>
    <t>Národní plán obnovy (MPO)</t>
  </si>
  <si>
    <t>Podpora výstavby a technického zhodnocení kanalizací pro veřejnou potřebu</t>
  </si>
  <si>
    <t>OP Životní  program 2021-2027 - EU</t>
  </si>
  <si>
    <t>OP Životní prostředí 2014 - 2020 - EU</t>
  </si>
  <si>
    <t xml:space="preserve">IROP - Integrovaný regionální OP - EU </t>
  </si>
  <si>
    <t>Výdaje na náhrady za nezpůsobenou újmu</t>
  </si>
  <si>
    <t>Neinvestiční příspěvky zřízeným příspěvkovým organizacím</t>
  </si>
  <si>
    <t>Neinvestiční transfery zřízeným příspěvkovým organizacím</t>
  </si>
  <si>
    <t>Nákup ostatních služeb</t>
  </si>
  <si>
    <t>Platy zam. v prac. poměru vyjma zam. na služeb. místech</t>
  </si>
  <si>
    <t>Opravy a udržování</t>
  </si>
  <si>
    <t>Stavby</t>
  </si>
  <si>
    <t>Studená voda včetně stočného a úplaty za odvod dešťových vod</t>
  </si>
  <si>
    <t>Ostatní osobní výdaje</t>
  </si>
  <si>
    <t>Povinné poj. na soc. zabezp. a přísp. na stát. pol. zaměstn.</t>
  </si>
  <si>
    <t>Teplo</t>
  </si>
  <si>
    <t>Neinv. transf. fundacím, ústavům a obecně prospěšným společ.</t>
  </si>
  <si>
    <t>Neinvestiční transfery spolkům</t>
  </si>
  <si>
    <t>Neinvestiční transfery církvím a náboženským společnostem</t>
  </si>
  <si>
    <t>Elektrická energie</t>
  </si>
  <si>
    <t>září 2013</t>
  </si>
  <si>
    <t>září 2014</t>
  </si>
  <si>
    <t>září 2015</t>
  </si>
  <si>
    <t>září 2016</t>
  </si>
  <si>
    <t>září 2017</t>
  </si>
  <si>
    <t>září 2018</t>
  </si>
  <si>
    <t>září 2019</t>
  </si>
  <si>
    <t>září 2020</t>
  </si>
  <si>
    <t>září 2021</t>
  </si>
  <si>
    <t>září 2022</t>
  </si>
  <si>
    <t>září 2023</t>
  </si>
  <si>
    <t xml:space="preserve">Odvětvové výdaje obcí září 2023 </t>
  </si>
  <si>
    <t>Odvětvové výdaje krajů září 2023</t>
  </si>
  <si>
    <t>Neinvestiční tranfery přijaté kraji v září 2023</t>
  </si>
  <si>
    <t>Neinvestiční tranfery přijaté obcemi v září  2023</t>
  </si>
  <si>
    <t>Investiční tranfery přijaté obcemi v září 2023</t>
  </si>
  <si>
    <t>Investiční tranfery přijaté kraji v září 2023</t>
  </si>
  <si>
    <t>OP Zaměstnanost</t>
  </si>
  <si>
    <t>Národní program Životní prostředí</t>
  </si>
  <si>
    <t>Podpora reprodukce majetku regionálních kulturních zařízení, církví a náboženských společností</t>
  </si>
  <si>
    <t>Pořízení a modernizace železničních kolejových vozidel</t>
  </si>
  <si>
    <t>Povinné pojistné na veřejné zdravotní pojištění</t>
  </si>
  <si>
    <t>Nákup materiálu jinde nezařazený</t>
  </si>
  <si>
    <t>Služby elektronických komunikací</t>
  </si>
  <si>
    <t>Nájemné</t>
  </si>
  <si>
    <t>Náhrady mezd a příspěvky v době nemoci nebo karantény</t>
  </si>
  <si>
    <t>v tis. Kč</t>
  </si>
  <si>
    <t>Převody vlastním fondům podnikatelské činnosti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</si>
</sst>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00%"/>
    <numFmt numFmtId="166" formatCode="#,##0.00;\-\ #,##0.00"/>
  </numFmts>
  <fonts count="19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</font>
    <font>
      <b/>
      <sz val="12"/>
      <color theme="1"/>
      <name val="Calibri"/>
      <family val="2"/>
      <charset val="238"/>
      <scheme val="minor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0"/>
      <name val="Arial"/>
      <family val="2"/>
      <charset val="238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  <font>
      <b/>
      <vertAlign val="superscript"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8">
    <fill>
      <patternFill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5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0010261536"/>
        <bgColor indexed="64"/>
      </patternFill>
    </fill>
  </fills>
  <borders count="74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</border>
    <border>
      <left style="thin">
        <color indexed="54"/>
      </left>
      <right/>
      <top style="thin">
        <color indexed="54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</border>
    <border>
      <left style="medium">
        <color auto="1"/>
      </left>
      <right style="dashed">
        <color auto="1"/>
      </right>
      <top style="dashed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</border>
    <border>
      <left style="dashed">
        <color auto="1"/>
      </left>
      <right style="dashed">
        <color auto="1"/>
      </right>
      <top style="dashed">
        <color auto="1"/>
      </top>
      <bottom style="medium">
        <color auto="1"/>
      </bottom>
    </border>
    <border>
      <left style="dashed">
        <color auto="1"/>
      </left>
      <right style="medium">
        <color auto="1"/>
      </right>
      <top style="dashed">
        <color auto="1"/>
      </top>
      <bottom style="medium">
        <color auto="1"/>
      </bottom>
    </border>
    <border>
      <left/>
      <right style="dashed">
        <color auto="1"/>
      </right>
      <top style="medium">
        <color auto="1"/>
      </top>
      <bottom style="dashed">
        <color auto="1"/>
      </bottom>
    </border>
    <border>
      <left/>
      <right style="dashed">
        <color auto="1"/>
      </right>
      <top style="dashed">
        <color auto="1"/>
      </top>
      <bottom style="dashed">
        <color auto="1"/>
      </bottom>
    </border>
    <border>
      <left/>
      <right style="dashed">
        <color auto="1"/>
      </right>
      <top style="dashed">
        <color auto="1"/>
      </top>
      <bottom style="medium">
        <color auto="1"/>
      </bottom>
    </border>
    <border>
      <left style="thin">
        <color auto="1"/>
      </left>
      <right style="dashed">
        <color auto="1"/>
      </right>
      <top style="medium">
        <color auto="1"/>
      </top>
      <bottom style="medium">
        <color auto="1"/>
      </bottom>
    </border>
    <border>
      <left style="dashed">
        <color auto="1"/>
      </left>
      <right style="dashed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 style="dotted">
        <color auto="1"/>
      </bottom>
    </border>
    <border>
      <left style="thin">
        <color auto="1"/>
      </left>
      <right style="thin">
        <color auto="1"/>
      </right>
      <top/>
      <bottom style="dotted">
        <color auto="1"/>
      </bottom>
    </border>
    <border>
      <left style="thin">
        <color auto="1"/>
      </left>
      <right style="medium">
        <color auto="1"/>
      </right>
      <top/>
      <bottom style="dotted">
        <color auto="1"/>
      </bottom>
    </border>
    <border>
      <left style="medium">
        <color auto="1"/>
      </left>
      <right style="thin">
        <color auto="1"/>
      </right>
      <top style="dashed">
        <color auto="1"/>
      </top>
      <bottom style="dashed">
        <color auto="1"/>
      </bottom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</border>
    <border>
      <left style="thin">
        <color auto="1"/>
      </left>
      <right style="medium">
        <color auto="1"/>
      </right>
      <top style="dashed">
        <color auto="1"/>
      </top>
      <bottom style="dashed">
        <color auto="1"/>
      </bottom>
    </border>
    <border>
      <left style="medium">
        <color auto="1"/>
      </left>
      <right style="thin">
        <color auto="1"/>
      </right>
      <top style="dashed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dashed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 style="dashed">
        <color auto="1"/>
      </bottom>
    </border>
    <border>
      <left style="thin">
        <color auto="1"/>
      </left>
      <right style="thin">
        <color auto="1"/>
      </right>
      <top/>
      <bottom style="dashed">
        <color auto="1"/>
      </bottom>
    </border>
    <border>
      <left style="thin">
        <color auto="1"/>
      </left>
      <right style="medium">
        <color auto="1"/>
      </right>
      <top/>
      <bottom style="dashed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dashed">
        <color auto="1"/>
      </right>
      <top/>
      <bottom style="dashed">
        <color auto="1"/>
      </bottom>
    </border>
    <border>
      <left style="dashed">
        <color auto="1"/>
      </left>
      <right style="dashed">
        <color auto="1"/>
      </right>
      <top/>
      <bottom style="dashed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dashed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dashed">
        <color auto="1"/>
      </bottom>
    </border>
    <border>
      <left style="dashed">
        <color auto="1"/>
      </left>
      <right/>
      <top style="medium">
        <color auto="1"/>
      </top>
      <bottom style="dashed">
        <color auto="1"/>
      </bottom>
    </border>
    <border>
      <left style="dashed">
        <color auto="1"/>
      </left>
      <right/>
      <top style="dashed">
        <color auto="1"/>
      </top>
      <bottom style="dashed">
        <color auto="1"/>
      </bottom>
    </border>
    <border>
      <left style="dashed">
        <color auto="1"/>
      </left>
      <right/>
      <top style="dashed">
        <color auto="1"/>
      </top>
      <bottom style="medium">
        <color auto="1"/>
      </bottom>
    </border>
    <border>
      <left style="dashed">
        <color auto="1"/>
      </left>
      <right style="medium">
        <color auto="1"/>
      </right>
      <top/>
      <bottom style="dashed">
        <color auto="1"/>
      </bottom>
    </border>
    <border>
      <left style="dashed">
        <color auto="1"/>
      </left>
      <right/>
      <top/>
      <bottom style="dashed">
        <color auto="1"/>
      </bottom>
    </border>
    <border>
      <left style="medium">
        <color auto="1"/>
      </left>
      <right style="dashed">
        <color auto="1"/>
      </right>
      <top style="medium">
        <color auto="1"/>
      </top>
      <bottom style="medium">
        <color auto="1"/>
      </bottom>
    </border>
    <border>
      <left style="dashed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dashed">
        <color auto="1"/>
      </bottom>
    </border>
    <border>
      <left style="dashed">
        <color auto="1"/>
      </left>
      <right/>
      <top style="medium">
        <color auto="1"/>
      </top>
      <bottom style="medium">
        <color auto="1"/>
      </bottom>
    </border>
    <border>
      <left style="dashed">
        <color auto="1"/>
      </left>
      <right style="thin">
        <color auto="1"/>
      </right>
      <top style="medium">
        <color auto="1"/>
      </top>
      <bottom style="dashed">
        <color auto="1"/>
      </bottom>
    </border>
    <border>
      <left style="dashed">
        <color auto="1"/>
      </left>
      <right style="thin">
        <color auto="1"/>
      </right>
      <top style="dashed">
        <color auto="1"/>
      </top>
      <bottom style="dashed">
        <color auto="1"/>
      </bottom>
    </border>
    <border>
      <left style="dashed">
        <color auto="1"/>
      </left>
      <right style="thin">
        <color auto="1"/>
      </right>
      <top style="dashed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/>
      <right style="thin">
        <color auto="1"/>
      </right>
      <top style="medium">
        <color auto="1"/>
      </top>
      <bottom style="dashed">
        <color auto="1"/>
      </bottom>
    </border>
    <border>
      <left/>
      <right style="thin">
        <color auto="1"/>
      </right>
      <top style="dashed">
        <color auto="1"/>
      </top>
      <bottom style="dashed">
        <color auto="1"/>
      </bottom>
    </border>
    <border>
      <left/>
      <right style="thin">
        <color auto="1"/>
      </right>
      <top style="dashed">
        <color auto="1"/>
      </top>
      <bottom style="medium">
        <color auto="1"/>
      </bottom>
    </border>
    <border>
      <left/>
      <right style="dashed">
        <color auto="1"/>
      </right>
      <top/>
      <bottom/>
    </border>
    <border>
      <left style="dashed">
        <color auto="1"/>
      </left>
      <right style="medium">
        <color auto="1"/>
      </right>
      <top style="dashed">
        <color auto="1"/>
      </top>
      <bottom/>
    </border>
    <border>
      <left/>
      <right style="medium">
        <color auto="1"/>
      </right>
      <top style="dashed">
        <color auto="1"/>
      </top>
      <bottom style="dashed">
        <color auto="1"/>
      </bottom>
    </border>
    <border>
      <left/>
      <right style="medium">
        <color auto="1"/>
      </right>
      <top style="dashed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dashed">
        <color auto="1"/>
      </top>
      <bottom/>
    </border>
    <border>
      <left/>
      <right style="thin">
        <color auto="1"/>
      </right>
      <top/>
      <bottom style="dashed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</border>
    <border>
      <left/>
      <right style="dashed">
        <color auto="1"/>
      </right>
      <top style="dashed">
        <color auto="1"/>
      </top>
      <bottom/>
    </border>
    <border>
      <left/>
      <right/>
      <top style="dashed">
        <color auto="1"/>
      </top>
      <bottom style="dashed">
        <color auto="1"/>
      </bottom>
    </border>
    <border>
      <left/>
      <right/>
      <top style="dashed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</borders>
  <cellStyleXfs count="10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2" borderId="1" applyNumberFormat="0" applyProtection="0">
      <alignment horizontal="left" vertical="center" indent="1"/>
    </xf>
    <xf numFmtId="0" fontId="5" fillId="3" borderId="1" applyNumberFormat="0" applyProtection="0">
      <alignment vertical="center"/>
    </xf>
    <xf numFmtId="0" fontId="3" fillId="0" borderId="0">
      <alignment/>
      <protection/>
    </xf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1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1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13" borderId="0" applyNumberFormat="0" applyBorder="0" applyAlignment="0" applyProtection="0"/>
    <xf numFmtId="0" fontId="11" fillId="8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1" fillId="6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1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5" fillId="3" borderId="1" applyNumberFormat="0" applyProtection="0">
      <alignment vertical="center"/>
    </xf>
    <xf numFmtId="0" fontId="3" fillId="0" borderId="0">
      <alignment/>
      <protection/>
    </xf>
    <xf numFmtId="0" fontId="5" fillId="3" borderId="1" applyNumberFormat="0" applyProtection="0">
      <alignment horizontal="left" vertical="center" indent="1"/>
    </xf>
    <xf numFmtId="0" fontId="7" fillId="3" borderId="2" applyNumberFormat="0" applyProtection="0">
      <alignment horizontal="left" vertical="top" indent="1"/>
    </xf>
    <xf numFmtId="0" fontId="3" fillId="22" borderId="1" applyNumberFormat="0" applyProtection="0">
      <alignment horizontal="right" vertical="center"/>
    </xf>
    <xf numFmtId="0" fontId="3" fillId="23" borderId="1" applyNumberFormat="0" applyProtection="0">
      <alignment horizontal="right" vertical="center"/>
    </xf>
    <xf numFmtId="0" fontId="3" fillId="24" borderId="3" applyNumberFormat="0" applyProtection="0">
      <alignment horizontal="right" vertical="center"/>
    </xf>
    <xf numFmtId="0" fontId="3" fillId="25" borderId="1" applyNumberFormat="0" applyProtection="0">
      <alignment horizontal="right" vertical="center"/>
    </xf>
    <xf numFmtId="0" fontId="3" fillId="26" borderId="1" applyNumberFormat="0" applyProtection="0">
      <alignment horizontal="right" vertical="center"/>
    </xf>
    <xf numFmtId="0" fontId="3" fillId="27" borderId="1" applyNumberFormat="0" applyProtection="0">
      <alignment horizontal="right" vertical="center"/>
    </xf>
    <xf numFmtId="0" fontId="3" fillId="28" borderId="1" applyNumberFormat="0" applyProtection="0">
      <alignment horizontal="right" vertical="center"/>
    </xf>
    <xf numFmtId="0" fontId="3" fillId="29" borderId="1" applyNumberFormat="0" applyProtection="0">
      <alignment horizontal="right" vertical="center"/>
    </xf>
    <xf numFmtId="0" fontId="3" fillId="30" borderId="1" applyNumberFormat="0" applyProtection="0">
      <alignment horizontal="right" vertical="center"/>
    </xf>
    <xf numFmtId="0" fontId="3" fillId="31" borderId="3" applyNumberFormat="0" applyProtection="0">
      <alignment horizontal="left" vertical="center" indent="1"/>
    </xf>
    <xf numFmtId="0" fontId="5" fillId="0" borderId="0">
      <alignment/>
      <protection/>
    </xf>
    <xf numFmtId="0" fontId="3" fillId="0" borderId="0">
      <alignment horizontal="left"/>
      <protection/>
    </xf>
    <xf numFmtId="0" fontId="10" fillId="32" borderId="0">
      <alignment/>
      <protection/>
    </xf>
    <xf numFmtId="0" fontId="1" fillId="33" borderId="3" applyNumberFormat="0" applyProtection="0">
      <alignment horizontal="left" vertical="center" indent="1"/>
    </xf>
    <xf numFmtId="0" fontId="1" fillId="33" borderId="3" applyNumberFormat="0" applyProtection="0">
      <alignment horizontal="left" vertical="center" indent="1"/>
    </xf>
    <xf numFmtId="0" fontId="3" fillId="34" borderId="1" applyNumberFormat="0" applyProtection="0">
      <alignment horizontal="right" vertical="center"/>
    </xf>
    <xf numFmtId="0" fontId="3" fillId="35" borderId="3" applyNumberFormat="0" applyProtection="0">
      <alignment horizontal="left" vertical="center" indent="1"/>
    </xf>
    <xf numFmtId="0" fontId="3" fillId="36" borderId="3" applyNumberFormat="0" applyProtection="0">
      <alignment horizontal="left" vertical="center" indent="1"/>
    </xf>
    <xf numFmtId="0" fontId="3" fillId="37" borderId="1" applyNumberFormat="0" applyProtection="0">
      <alignment horizontal="left" vertical="center" indent="1"/>
    </xf>
    <xf numFmtId="0" fontId="3" fillId="33" borderId="2" applyNumberFormat="0" applyProtection="0">
      <alignment horizontal="left" vertical="top" indent="1"/>
    </xf>
    <xf numFmtId="0" fontId="3" fillId="38" borderId="1" applyNumberFormat="0" applyProtection="0">
      <alignment horizontal="left" vertical="center" indent="1"/>
    </xf>
    <xf numFmtId="0" fontId="3" fillId="36" borderId="2" applyNumberFormat="0" applyProtection="0">
      <alignment horizontal="left" vertical="top" indent="1"/>
    </xf>
    <xf numFmtId="0" fontId="3" fillId="39" borderId="1" applyNumberFormat="0" applyProtection="0">
      <alignment horizontal="left" vertical="center" indent="1"/>
    </xf>
    <xf numFmtId="0" fontId="3" fillId="39" borderId="2" applyNumberFormat="0" applyProtection="0">
      <alignment horizontal="left" vertical="top" indent="1"/>
    </xf>
    <xf numFmtId="0" fontId="3" fillId="35" borderId="1" applyNumberFormat="0" applyProtection="0">
      <alignment horizontal="left" vertical="center" indent="1"/>
    </xf>
    <xf numFmtId="0" fontId="3" fillId="35" borderId="2" applyNumberFormat="0" applyProtection="0">
      <alignment horizontal="left" vertical="top" indent="1"/>
    </xf>
    <xf numFmtId="0" fontId="3" fillId="2" borderId="1" applyNumberFormat="0" applyProtection="0">
      <alignment horizontal="left" vertical="center" indent="1"/>
    </xf>
    <xf numFmtId="0" fontId="3" fillId="40" borderId="4" applyNumberFormat="0">
      <alignment/>
      <protection locked="0"/>
    </xf>
    <xf numFmtId="0" fontId="5" fillId="33" borderId="5" applyBorder="0">
      <alignment/>
      <protection/>
    </xf>
    <xf numFmtId="0" fontId="6" fillId="41" borderId="2" applyNumberFormat="0" applyProtection="0">
      <alignment vertical="center"/>
    </xf>
    <xf numFmtId="0" fontId="15" fillId="41" borderId="6" applyNumberFormat="0" applyProtection="0">
      <alignment vertical="center"/>
    </xf>
    <xf numFmtId="0" fontId="6" fillId="37" borderId="2" applyNumberFormat="0" applyProtection="0">
      <alignment horizontal="left" vertical="center" indent="1"/>
    </xf>
    <xf numFmtId="0" fontId="6" fillId="41" borderId="2" applyNumberFormat="0" applyProtection="0">
      <alignment horizontal="left" vertical="top" indent="1"/>
    </xf>
    <xf numFmtId="0" fontId="3" fillId="0" borderId="1" applyNumberFormat="0" applyProtection="0">
      <alignment horizontal="right" vertical="center"/>
    </xf>
    <xf numFmtId="0" fontId="5" fillId="0" borderId="1" applyNumberFormat="0" applyProtection="0">
      <alignment horizontal="right" vertical="center"/>
    </xf>
    <xf numFmtId="0" fontId="6" fillId="36" borderId="2" applyNumberFormat="0" applyProtection="0">
      <alignment horizontal="left" vertical="top" indent="1"/>
    </xf>
    <xf numFmtId="0" fontId="8" fillId="42" borderId="3" applyNumberFormat="0" applyProtection="0">
      <alignment horizontal="left" vertical="center" indent="1"/>
    </xf>
    <xf numFmtId="0" fontId="3" fillId="43" borderId="6">
      <alignment/>
      <protection/>
    </xf>
    <xf numFmtId="0" fontId="9" fillId="40" borderId="1" applyNumberFormat="0" applyProtection="0">
      <alignment horizontal="right" vertical="center"/>
    </xf>
    <xf numFmtId="0" fontId="14" fillId="0" borderId="0" applyNumberFormat="0" applyFill="0" applyBorder="0" applyAlignment="0" applyProtection="0"/>
    <xf numFmtId="0" fontId="3" fillId="0" borderId="0">
      <alignment/>
      <protection/>
    </xf>
    <xf numFmtId="0" fontId="3" fillId="0" borderId="0">
      <alignment horizontal="left"/>
      <protection/>
    </xf>
    <xf numFmtId="0" fontId="3" fillId="33" borderId="2" applyNumberFormat="0" applyProtection="0">
      <alignment horizontal="left" vertical="top" indent="1"/>
    </xf>
    <xf numFmtId="0" fontId="3" fillId="36" borderId="2" applyNumberFormat="0" applyProtection="0">
      <alignment horizontal="left" vertical="top" indent="1"/>
    </xf>
    <xf numFmtId="0" fontId="3" fillId="39" borderId="2" applyNumberFormat="0" applyProtection="0">
      <alignment horizontal="left" vertical="top" indent="1"/>
    </xf>
    <xf numFmtId="0" fontId="3" fillId="35" borderId="2" applyNumberFormat="0" applyProtection="0">
      <alignment horizontal="left" vertical="top" indent="1"/>
    </xf>
    <xf numFmtId="0" fontId="3" fillId="40" borderId="4" applyNumberFormat="0">
      <alignment/>
      <protection locked="0"/>
    </xf>
    <xf numFmtId="0" fontId="3" fillId="0" borderId="0">
      <alignment/>
      <protection/>
    </xf>
    <xf numFmtId="0" fontId="3" fillId="0" borderId="0">
      <alignment/>
      <protection/>
    </xf>
    <xf numFmtId="9" fontId="0" fillId="0" borderId="0" applyFont="0" applyFill="0" applyBorder="0" applyAlignment="0" applyProtection="0"/>
    <xf numFmtId="0" fontId="3" fillId="0" borderId="0">
      <alignment/>
      <protection/>
    </xf>
    <xf numFmtId="0" fontId="3" fillId="0" borderId="0">
      <alignment/>
      <protection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>
      <alignment/>
      <protection/>
    </xf>
  </cellStyleXfs>
  <cellXfs count="170">
    <xf numFmtId="0" fontId="0" fillId="0" borderId="0" xfId="0"/>
    <xf numFmtId="4" fontId="0" fillId="0" borderId="0" xfId="0" applyNumberFormat="1"/>
    <xf numFmtId="0" fontId="2" fillId="0" borderId="0" xfId="0" applyFont="1"/>
    <xf numFmtId="4" fontId="2" fillId="0" borderId="0" xfId="0" applyNumberFormat="1" applyFont="1"/>
    <xf numFmtId="10" fontId="0" fillId="0" borderId="0" xfId="0" applyNumberFormat="1"/>
    <xf numFmtId="0" fontId="0" fillId="0" borderId="0" xfId="0" applyNumberFormat="1"/>
    <xf numFmtId="0" fontId="0" fillId="44" borderId="0" xfId="0" applyFill="1"/>
    <xf numFmtId="164" fontId="0" fillId="0" borderId="0" xfId="0" applyNumberFormat="1"/>
    <xf numFmtId="164" fontId="0" fillId="44" borderId="0" xfId="0" applyNumberFormat="1" applyFill="1"/>
    <xf numFmtId="10" fontId="0" fillId="0" borderId="0" xfId="97" applyNumberFormat="1" applyFont="1"/>
    <xf numFmtId="3" fontId="0" fillId="0" borderId="0" xfId="0" applyNumberFormat="1"/>
    <xf numFmtId="4" fontId="0" fillId="0" borderId="0" xfId="0" applyNumberFormat="1" applyFont="1"/>
    <xf numFmtId="165" fontId="0" fillId="0" borderId="0" xfId="97" applyNumberFormat="1" applyFont="1"/>
    <xf numFmtId="4" fontId="0" fillId="0" borderId="0" xfId="0" applyNumberFormat="1" applyBorder="1"/>
    <xf numFmtId="10" fontId="0" fillId="0" borderId="0" xfId="0" applyNumberFormat="1" applyBorder="1"/>
    <xf numFmtId="4" fontId="2" fillId="0" borderId="0" xfId="0" applyNumberFormat="1" applyFont="1" applyBorder="1"/>
    <xf numFmtId="0" fontId="2" fillId="0" borderId="0" xfId="0" applyFont="1" applyBorder="1"/>
    <xf numFmtId="0" fontId="2" fillId="0" borderId="0" xfId="0" applyFont="1" applyAlignment="1">
      <alignment/>
    </xf>
    <xf numFmtId="0" fontId="17" fillId="0" borderId="0" xfId="0" applyFont="1" applyAlignment="1">
      <alignment/>
    </xf>
    <xf numFmtId="0" fontId="17" fillId="0" borderId="0" xfId="0" applyFont="1"/>
    <xf numFmtId="0" fontId="0" fillId="0" borderId="7" xfId="0" applyBorder="1"/>
    <xf numFmtId="0" fontId="2" fillId="0" borderId="8" xfId="0" applyFont="1" applyBorder="1"/>
    <xf numFmtId="0" fontId="2" fillId="45" borderId="9" xfId="0" applyFont="1" applyFill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4" fontId="0" fillId="0" borderId="11" xfId="0" applyNumberFormat="1" applyBorder="1" applyAlignment="1">
      <alignment horizontal="right" vertical="center"/>
    </xf>
    <xf numFmtId="10" fontId="0" fillId="0" borderId="11" xfId="0" applyNumberFormat="1" applyBorder="1" applyAlignment="1">
      <alignment horizontal="right" vertical="center"/>
    </xf>
    <xf numFmtId="10" fontId="0" fillId="0" borderId="12" xfId="0" applyNumberFormat="1" applyBorder="1" applyAlignment="1">
      <alignment horizontal="right" vertical="center"/>
    </xf>
    <xf numFmtId="4" fontId="0" fillId="0" borderId="13" xfId="0" applyNumberFormat="1" applyBorder="1" applyAlignment="1">
      <alignment horizontal="right" vertical="center"/>
    </xf>
    <xf numFmtId="10" fontId="0" fillId="0" borderId="13" xfId="0" applyNumberFormat="1" applyBorder="1" applyAlignment="1">
      <alignment horizontal="right" vertical="center"/>
    </xf>
    <xf numFmtId="10" fontId="0" fillId="0" borderId="14" xfId="0" applyNumberFormat="1" applyBorder="1" applyAlignment="1">
      <alignment horizontal="right" vertical="center"/>
    </xf>
    <xf numFmtId="4" fontId="0" fillId="0" borderId="13" xfId="0" applyNumberFormat="1" applyFill="1" applyBorder="1" applyAlignment="1">
      <alignment horizontal="right" vertical="center"/>
    </xf>
    <xf numFmtId="4" fontId="2" fillId="0" borderId="13" xfId="0" applyNumberFormat="1" applyFont="1" applyBorder="1" applyAlignment="1">
      <alignment horizontal="right" vertical="center"/>
    </xf>
    <xf numFmtId="4" fontId="0" fillId="46" borderId="13" xfId="0" applyNumberFormat="1" applyFill="1" applyBorder="1" applyAlignment="1">
      <alignment horizontal="right" vertical="center"/>
    </xf>
    <xf numFmtId="4" fontId="2" fillId="0" borderId="15" xfId="0" applyNumberFormat="1" applyFont="1" applyBorder="1" applyAlignment="1">
      <alignment horizontal="right" vertical="center"/>
    </xf>
    <xf numFmtId="10" fontId="0" fillId="0" borderId="15" xfId="0" applyNumberFormat="1" applyBorder="1" applyAlignment="1">
      <alignment horizontal="right" vertical="center"/>
    </xf>
    <xf numFmtId="10" fontId="0" fillId="0" borderId="16" xfId="0" applyNumberFormat="1" applyBorder="1" applyAlignment="1">
      <alignment horizontal="right" vertical="center"/>
    </xf>
    <xf numFmtId="0" fontId="2" fillId="45" borderId="9" xfId="0" applyFont="1" applyFill="1" applyBorder="1" applyAlignment="1">
      <alignment horizontal="center" vertical="center"/>
    </xf>
    <xf numFmtId="4" fontId="0" fillId="0" borderId="7" xfId="0" applyNumberFormat="1" applyBorder="1" applyAlignment="1">
      <alignment horizontal="left" vertical="center"/>
    </xf>
    <xf numFmtId="0" fontId="18" fillId="0" borderId="0" xfId="0" applyFont="1"/>
    <xf numFmtId="4" fontId="0" fillId="0" borderId="17" xfId="0" applyNumberFormat="1" applyBorder="1" applyAlignment="1">
      <alignment horizontal="right" vertical="center"/>
    </xf>
    <xf numFmtId="4" fontId="0" fillId="0" borderId="18" xfId="0" applyNumberFormat="1" applyBorder="1" applyAlignment="1">
      <alignment horizontal="right" vertical="center"/>
    </xf>
    <xf numFmtId="4" fontId="0" fillId="0" borderId="19" xfId="0" applyNumberFormat="1" applyBorder="1" applyAlignment="1">
      <alignment horizontal="right" vertical="center"/>
    </xf>
    <xf numFmtId="49" fontId="2" fillId="45" borderId="20" xfId="0" applyNumberFormat="1" applyFont="1" applyFill="1" applyBorder="1" applyAlignment="1">
      <alignment horizontal="center"/>
    </xf>
    <xf numFmtId="49" fontId="2" fillId="45" borderId="21" xfId="0" applyNumberFormat="1" applyFont="1" applyFill="1" applyBorder="1" applyAlignment="1">
      <alignment horizontal="center"/>
    </xf>
    <xf numFmtId="0" fontId="0" fillId="0" borderId="22" xfId="0" applyBorder="1" applyAlignment="1">
      <alignment horizontal="left"/>
    </xf>
    <xf numFmtId="0" fontId="0" fillId="0" borderId="23" xfId="0" applyBorder="1"/>
    <xf numFmtId="4" fontId="0" fillId="0" borderId="24" xfId="0" applyNumberFormat="1" applyBorder="1"/>
    <xf numFmtId="0" fontId="0" fillId="0" borderId="25" xfId="0" applyBorder="1" applyAlignment="1">
      <alignment horizontal="left"/>
    </xf>
    <xf numFmtId="0" fontId="0" fillId="0" borderId="26" xfId="0" applyBorder="1"/>
    <xf numFmtId="4" fontId="0" fillId="0" borderId="27" xfId="0" applyNumberFormat="1" applyBorder="1"/>
    <xf numFmtId="0" fontId="0" fillId="0" borderId="28" xfId="0" applyBorder="1" applyAlignment="1">
      <alignment horizontal="left"/>
    </xf>
    <xf numFmtId="0" fontId="0" fillId="0" borderId="29" xfId="0" applyBorder="1"/>
    <xf numFmtId="4" fontId="0" fillId="0" borderId="30" xfId="0" applyNumberFormat="1" applyBorder="1"/>
    <xf numFmtId="0" fontId="0" fillId="0" borderId="31" xfId="0" applyBorder="1" applyAlignment="1">
      <alignment horizontal="left"/>
    </xf>
    <xf numFmtId="0" fontId="0" fillId="0" borderId="32" xfId="0" applyBorder="1"/>
    <xf numFmtId="4" fontId="0" fillId="0" borderId="33" xfId="0" applyNumberFormat="1" applyBorder="1"/>
    <xf numFmtId="0" fontId="0" fillId="0" borderId="34" xfId="0" applyBorder="1" applyAlignment="1">
      <alignment horizontal="left"/>
    </xf>
    <xf numFmtId="0" fontId="0" fillId="0" borderId="35" xfId="0" applyBorder="1"/>
    <xf numFmtId="4" fontId="0" fillId="0" borderId="36" xfId="0" applyNumberFormat="1" applyBorder="1"/>
    <xf numFmtId="0" fontId="0" fillId="0" borderId="37" xfId="0" applyBorder="1" applyAlignment="1">
      <alignment horizontal="left"/>
    </xf>
    <xf numFmtId="0" fontId="0" fillId="0" borderId="38" xfId="0" applyBorder="1"/>
    <xf numFmtId="4" fontId="0" fillId="0" borderId="39" xfId="0" applyNumberFormat="1" applyBorder="1"/>
    <xf numFmtId="0" fontId="2" fillId="45" borderId="40" xfId="0" applyFont="1" applyFill="1" applyBorder="1" applyAlignment="1">
      <alignment horizontal="center"/>
    </xf>
    <xf numFmtId="4" fontId="2" fillId="45" borderId="41" xfId="0" applyNumberFormat="1" applyFont="1" applyFill="1" applyBorder="1" applyAlignment="1">
      <alignment horizontal="center" vertical="center"/>
    </xf>
    <xf numFmtId="4" fontId="2" fillId="45" borderId="41" xfId="0" applyNumberFormat="1" applyFont="1" applyFill="1" applyBorder="1" applyAlignment="1">
      <alignment horizontal="center"/>
    </xf>
    <xf numFmtId="0" fontId="0" fillId="0" borderId="8" xfId="0" applyBorder="1"/>
    <xf numFmtId="164" fontId="0" fillId="0" borderId="15" xfId="0" applyNumberFormat="1" applyBorder="1"/>
    <xf numFmtId="0" fontId="0" fillId="0" borderId="42" xfId="0" applyBorder="1"/>
    <xf numFmtId="164" fontId="0" fillId="0" borderId="43" xfId="0" applyNumberFormat="1" applyBorder="1"/>
    <xf numFmtId="0" fontId="2" fillId="0" borderId="42" xfId="0" applyFont="1" applyBorder="1"/>
    <xf numFmtId="0" fontId="0" fillId="0" borderId="31" xfId="0" applyBorder="1"/>
    <xf numFmtId="0" fontId="0" fillId="0" borderId="34" xfId="0" applyBorder="1"/>
    <xf numFmtId="49" fontId="2" fillId="45" borderId="41" xfId="0" applyNumberFormat="1" applyFont="1" applyFill="1" applyBorder="1" applyAlignment="1">
      <alignment horizontal="center"/>
    </xf>
    <xf numFmtId="0" fontId="0" fillId="0" borderId="44" xfId="0" applyBorder="1"/>
    <xf numFmtId="4" fontId="0" fillId="0" borderId="45" xfId="0" applyNumberFormat="1" applyBorder="1"/>
    <xf numFmtId="10" fontId="0" fillId="0" borderId="46" xfId="0" applyNumberFormat="1" applyBorder="1" applyAlignment="1">
      <alignment horizontal="right" vertical="center"/>
    </xf>
    <xf numFmtId="10" fontId="0" fillId="0" borderId="47" xfId="0" applyNumberFormat="1" applyBorder="1" applyAlignment="1">
      <alignment horizontal="right" vertical="center"/>
    </xf>
    <xf numFmtId="10" fontId="0" fillId="0" borderId="48" xfId="0" applyNumberFormat="1" applyBorder="1" applyAlignment="1">
      <alignment horizontal="right" vertical="center"/>
    </xf>
    <xf numFmtId="10" fontId="0" fillId="0" borderId="49" xfId="0" applyNumberFormat="1" applyBorder="1" applyAlignment="1">
      <alignment horizontal="right" vertical="center"/>
    </xf>
    <xf numFmtId="4" fontId="0" fillId="0" borderId="46" xfId="0" applyNumberFormat="1" applyBorder="1" applyAlignment="1">
      <alignment horizontal="right" vertical="center"/>
    </xf>
    <xf numFmtId="4" fontId="0" fillId="0" borderId="47" xfId="0" applyNumberFormat="1" applyBorder="1" applyAlignment="1">
      <alignment horizontal="right" vertical="center"/>
    </xf>
    <xf numFmtId="4" fontId="0" fillId="0" borderId="48" xfId="0" applyNumberFormat="1" applyBorder="1" applyAlignment="1">
      <alignment horizontal="right" vertical="center"/>
    </xf>
    <xf numFmtId="4" fontId="2" fillId="0" borderId="0" xfId="0" applyNumberFormat="1" applyFont="1" applyBorder="1" applyAlignment="1">
      <alignment horizontal="right" vertical="center"/>
    </xf>
    <xf numFmtId="4" fontId="0" fillId="0" borderId="0" xfId="0" applyNumberFormat="1" applyBorder="1" applyAlignment="1">
      <alignment horizontal="right" vertical="center"/>
    </xf>
    <xf numFmtId="10" fontId="0" fillId="0" borderId="0" xfId="0" applyNumberFormat="1" applyBorder="1" applyAlignment="1">
      <alignment horizontal="right" vertical="center"/>
    </xf>
    <xf numFmtId="4" fontId="0" fillId="0" borderId="48" xfId="0" applyNumberFormat="1" applyBorder="1"/>
    <xf numFmtId="4" fontId="0" fillId="0" borderId="50" xfId="0" applyNumberFormat="1" applyBorder="1"/>
    <xf numFmtId="4" fontId="0" fillId="0" borderId="49" xfId="0" applyNumberFormat="1" applyBorder="1"/>
    <xf numFmtId="4" fontId="0" fillId="0" borderId="16" xfId="0" applyNumberFormat="1" applyBorder="1"/>
    <xf numFmtId="0" fontId="2" fillId="0" borderId="51" xfId="0" applyFont="1" applyBorder="1" applyAlignment="1">
      <alignment vertical="center"/>
    </xf>
    <xf numFmtId="49" fontId="2" fillId="0" borderId="21" xfId="0" applyNumberFormat="1" applyFont="1" applyBorder="1" applyAlignment="1">
      <alignment horizontal="center" vertical="center"/>
    </xf>
    <xf numFmtId="49" fontId="2" fillId="0" borderId="52" xfId="0" applyNumberFormat="1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/>
    </xf>
    <xf numFmtId="49" fontId="2" fillId="45" borderId="9" xfId="0" applyNumberFormat="1" applyFont="1" applyFill="1" applyBorder="1" applyAlignment="1">
      <alignment horizontal="center"/>
    </xf>
    <xf numFmtId="0" fontId="0" fillId="0" borderId="53" xfId="0" applyBorder="1"/>
    <xf numFmtId="4" fontId="0" fillId="0" borderId="45" xfId="0" applyNumberFormat="1" applyFill="1" applyBorder="1"/>
    <xf numFmtId="49" fontId="2" fillId="0" borderId="54" xfId="0" applyNumberFormat="1" applyFont="1" applyBorder="1" applyAlignment="1">
      <alignment horizontal="center" vertical="center"/>
    </xf>
    <xf numFmtId="49" fontId="2" fillId="45" borderId="52" xfId="0" applyNumberFormat="1" applyFont="1" applyFill="1" applyBorder="1" applyAlignment="1">
      <alignment horizontal="center"/>
    </xf>
    <xf numFmtId="4" fontId="0" fillId="0" borderId="11" xfId="0" applyNumberFormat="1" applyBorder="1" applyAlignment="1">
      <alignment vertical="center"/>
    </xf>
    <xf numFmtId="4" fontId="0" fillId="0" borderId="55" xfId="0" applyNumberFormat="1" applyBorder="1" applyAlignment="1">
      <alignment vertical="center"/>
    </xf>
    <xf numFmtId="4" fontId="0" fillId="0" borderId="17" xfId="0" applyNumberFormat="1" applyBorder="1" applyAlignment="1">
      <alignment vertical="center"/>
    </xf>
    <xf numFmtId="10" fontId="0" fillId="0" borderId="11" xfId="0" applyNumberFormat="1" applyBorder="1" applyAlignment="1">
      <alignment vertical="center"/>
    </xf>
    <xf numFmtId="4" fontId="0" fillId="0" borderId="46" xfId="0" applyNumberFormat="1" applyBorder="1" applyAlignment="1">
      <alignment vertical="center"/>
    </xf>
    <xf numFmtId="10" fontId="0" fillId="0" borderId="46" xfId="0" applyNumberFormat="1" applyBorder="1" applyAlignment="1">
      <alignment vertical="center"/>
    </xf>
    <xf numFmtId="10" fontId="0" fillId="0" borderId="12" xfId="0" applyNumberFormat="1" applyBorder="1" applyAlignment="1">
      <alignment vertical="center"/>
    </xf>
    <xf numFmtId="4" fontId="0" fillId="0" borderId="13" xfId="0" applyNumberFormat="1" applyBorder="1" applyAlignment="1">
      <alignment vertical="center"/>
    </xf>
    <xf numFmtId="4" fontId="0" fillId="0" borderId="56" xfId="0" applyNumberFormat="1" applyBorder="1" applyAlignment="1">
      <alignment vertical="center"/>
    </xf>
    <xf numFmtId="4" fontId="0" fillId="0" borderId="18" xfId="0" applyNumberFormat="1" applyBorder="1" applyAlignment="1">
      <alignment vertical="center"/>
    </xf>
    <xf numFmtId="10" fontId="0" fillId="0" borderId="13" xfId="0" applyNumberFormat="1" applyBorder="1" applyAlignment="1">
      <alignment vertical="center"/>
    </xf>
    <xf numFmtId="4" fontId="0" fillId="0" borderId="47" xfId="0" applyNumberFormat="1" applyBorder="1" applyAlignment="1">
      <alignment vertical="center"/>
    </xf>
    <xf numFmtId="10" fontId="0" fillId="0" borderId="47" xfId="0" applyNumberFormat="1" applyBorder="1" applyAlignment="1">
      <alignment vertical="center"/>
    </xf>
    <xf numFmtId="10" fontId="0" fillId="0" borderId="14" xfId="0" applyNumberFormat="1" applyBorder="1" applyAlignment="1">
      <alignment vertical="center"/>
    </xf>
    <xf numFmtId="4" fontId="0" fillId="0" borderId="13" xfId="0" applyNumberFormat="1" applyFill="1" applyBorder="1" applyAlignment="1">
      <alignment vertical="center"/>
    </xf>
    <xf numFmtId="4" fontId="0" fillId="0" borderId="56" xfId="0" applyNumberFormat="1" applyFill="1" applyBorder="1" applyAlignment="1">
      <alignment vertical="center"/>
    </xf>
    <xf numFmtId="4" fontId="2" fillId="0" borderId="13" xfId="0" applyNumberFormat="1" applyFont="1" applyFill="1" applyBorder="1" applyAlignment="1">
      <alignment vertical="center"/>
    </xf>
    <xf numFmtId="4" fontId="2" fillId="0" borderId="56" xfId="0" applyNumberFormat="1" applyFont="1" applyFill="1" applyBorder="1" applyAlignment="1">
      <alignment vertical="center"/>
    </xf>
    <xf numFmtId="4" fontId="2" fillId="0" borderId="13" xfId="0" applyNumberFormat="1" applyFont="1" applyBorder="1" applyAlignment="1">
      <alignment vertical="center"/>
    </xf>
    <xf numFmtId="4" fontId="2" fillId="0" borderId="56" xfId="0" applyNumberFormat="1" applyFont="1" applyBorder="1" applyAlignment="1">
      <alignment vertical="center"/>
    </xf>
    <xf numFmtId="4" fontId="2" fillId="0" borderId="15" xfId="0" applyNumberFormat="1" applyFont="1" applyBorder="1" applyAlignment="1">
      <alignment vertical="center"/>
    </xf>
    <xf numFmtId="4" fontId="2" fillId="0" borderId="57" xfId="0" applyNumberFormat="1" applyFont="1" applyBorder="1" applyAlignment="1">
      <alignment vertical="center"/>
    </xf>
    <xf numFmtId="4" fontId="0" fillId="0" borderId="19" xfId="0" applyNumberFormat="1" applyBorder="1" applyAlignment="1">
      <alignment vertical="center"/>
    </xf>
    <xf numFmtId="10" fontId="0" fillId="0" borderId="15" xfId="0" applyNumberFormat="1" applyBorder="1" applyAlignment="1">
      <alignment vertical="center"/>
    </xf>
    <xf numFmtId="4" fontId="0" fillId="0" borderId="48" xfId="0" applyNumberFormat="1" applyBorder="1" applyAlignment="1">
      <alignment vertical="center"/>
    </xf>
    <xf numFmtId="10" fontId="0" fillId="0" borderId="48" xfId="0" applyNumberFormat="1" applyBorder="1" applyAlignment="1">
      <alignment vertical="center"/>
    </xf>
    <xf numFmtId="10" fontId="0" fillId="0" borderId="16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7" xfId="0" applyFill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4" fontId="0" fillId="0" borderId="14" xfId="0" applyNumberFormat="1" applyBorder="1"/>
    <xf numFmtId="0" fontId="4" fillId="47" borderId="58" xfId="0" applyFont="1" applyFill="1" applyBorder="1" applyAlignment="1">
      <alignment horizontal="center"/>
    </xf>
    <xf numFmtId="4" fontId="0" fillId="0" borderId="59" xfId="0" applyNumberFormat="1" applyBorder="1" applyAlignment="1">
      <alignment horizontal="right" vertical="center"/>
    </xf>
    <xf numFmtId="4" fontId="0" fillId="0" borderId="60" xfId="0" applyNumberFormat="1" applyBorder="1" applyAlignment="1">
      <alignment horizontal="right" vertical="center"/>
    </xf>
    <xf numFmtId="4" fontId="0" fillId="0" borderId="60" xfId="0" applyNumberFormat="1" applyFill="1" applyBorder="1" applyAlignment="1">
      <alignment horizontal="right" vertical="center"/>
    </xf>
    <xf numFmtId="4" fontId="2" fillId="0" borderId="60" xfId="0" applyNumberFormat="1" applyFont="1" applyBorder="1" applyAlignment="1">
      <alignment horizontal="right" vertical="center"/>
    </xf>
    <xf numFmtId="4" fontId="0" fillId="46" borderId="60" xfId="0" applyNumberFormat="1" applyFill="1" applyBorder="1" applyAlignment="1">
      <alignment horizontal="right" vertical="center"/>
    </xf>
    <xf numFmtId="4" fontId="2" fillId="0" borderId="61" xfId="0" applyNumberFormat="1" applyFont="1" applyBorder="1" applyAlignment="1">
      <alignment horizontal="right" vertical="center"/>
    </xf>
    <xf numFmtId="4" fontId="2" fillId="0" borderId="62" xfId="0" applyNumberFormat="1" applyFont="1" applyBorder="1" applyAlignment="1">
      <alignment horizontal="right" vertical="center"/>
    </xf>
    <xf numFmtId="49" fontId="2" fillId="0" borderId="54" xfId="0" applyNumberFormat="1" applyFont="1" applyBorder="1" applyAlignment="1">
      <alignment horizontal="center" vertical="center" wrapText="1"/>
    </xf>
    <xf numFmtId="4" fontId="0" fillId="0" borderId="63" xfId="0" applyNumberFormat="1" applyBorder="1"/>
    <xf numFmtId="4" fontId="0" fillId="0" borderId="64" xfId="0" applyNumberFormat="1" applyBorder="1"/>
    <xf numFmtId="4" fontId="0" fillId="0" borderId="65" xfId="0" applyNumberFormat="1" applyBorder="1"/>
    <xf numFmtId="0" fontId="0" fillId="0" borderId="66" xfId="0" applyBorder="1"/>
    <xf numFmtId="166" fontId="2" fillId="0" borderId="60" xfId="0" applyNumberFormat="1" applyFont="1" applyBorder="1" applyAlignment="1">
      <alignment horizontal="right" vertical="center"/>
    </xf>
    <xf numFmtId="4" fontId="0" fillId="0" borderId="67" xfId="0" applyNumberFormat="1" applyBorder="1"/>
    <xf numFmtId="4" fontId="0" fillId="0" borderId="60" xfId="0" applyNumberFormat="1" applyBorder="1"/>
    <xf numFmtId="4" fontId="0" fillId="0" borderId="68" xfId="0" applyNumberFormat="1" applyBorder="1"/>
    <xf numFmtId="4" fontId="0" fillId="0" borderId="32" xfId="0" applyNumberFormat="1" applyBorder="1"/>
    <xf numFmtId="4" fontId="0" fillId="0" borderId="35" xfId="0" applyNumberFormat="1" applyBorder="1"/>
    <xf numFmtId="4" fontId="0" fillId="0" borderId="19" xfId="0" applyNumberFormat="1" applyBorder="1"/>
    <xf numFmtId="4" fontId="0" fillId="0" borderId="18" xfId="0" applyNumberFormat="1" applyBorder="1"/>
    <xf numFmtId="4" fontId="0" fillId="0" borderId="69" xfId="0" applyNumberFormat="1" applyBorder="1"/>
    <xf numFmtId="4" fontId="0" fillId="0" borderId="70" xfId="0" applyNumberFormat="1" applyBorder="1"/>
    <xf numFmtId="4" fontId="0" fillId="0" borderId="71" xfId="0" applyNumberFormat="1" applyBorder="1"/>
    <xf numFmtId="166" fontId="2" fillId="0" borderId="13" xfId="0" applyNumberFormat="1" applyFont="1" applyBorder="1" applyAlignment="1">
      <alignment horizontal="right" vertical="center"/>
    </xf>
    <xf numFmtId="166" fontId="2" fillId="0" borderId="13" xfId="0" applyNumberFormat="1" applyFont="1" applyBorder="1" applyAlignment="1">
      <alignment vertical="center"/>
    </xf>
    <xf numFmtId="166" fontId="2" fillId="0" borderId="56" xfId="0" applyNumberFormat="1" applyFont="1" applyBorder="1" applyAlignment="1">
      <alignment vertical="center"/>
    </xf>
    <xf numFmtId="164" fontId="0" fillId="0" borderId="39" xfId="0" applyNumberFormat="1" applyBorder="1"/>
    <xf numFmtId="164" fontId="0" fillId="0" borderId="33" xfId="0" applyNumberFormat="1" applyBorder="1"/>
    <xf numFmtId="164" fontId="0" fillId="0" borderId="36" xfId="0" applyNumberFormat="1" applyBorder="1"/>
    <xf numFmtId="164" fontId="0" fillId="0" borderId="45" xfId="0" applyNumberFormat="1" applyBorder="1"/>
    <xf numFmtId="4" fontId="0" fillId="0" borderId="12" xfId="0" applyNumberFormat="1" applyBorder="1"/>
    <xf numFmtId="0" fontId="4" fillId="47" borderId="72" xfId="0" applyFont="1" applyFill="1" applyBorder="1" applyAlignment="1">
      <alignment horizontal="center"/>
    </xf>
    <xf numFmtId="0" fontId="4" fillId="47" borderId="73" xfId="0" applyFont="1" applyFill="1" applyBorder="1" applyAlignment="1">
      <alignment horizontal="center"/>
    </xf>
    <xf numFmtId="0" fontId="4" fillId="47" borderId="58" xfId="0" applyFont="1" applyFill="1" applyBorder="1" applyAlignment="1">
      <alignment horizontal="center"/>
    </xf>
  </cellXfs>
  <cellStyles count="89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SAPBEXstdItem" xfId="20"/>
    <cellStyle name="SAPBEXaggDataEmph" xfId="21"/>
    <cellStyle name="Normální 2" xfId="22"/>
    <cellStyle name="Accent1 - 20%" xfId="23"/>
    <cellStyle name="Accent1 - 40%" xfId="24"/>
    <cellStyle name="Accent1 - 60%" xfId="25"/>
    <cellStyle name="Accent2 - 20%" xfId="26"/>
    <cellStyle name="Accent2 - 40%" xfId="27"/>
    <cellStyle name="Accent2 - 60%" xfId="28"/>
    <cellStyle name="Accent3 - 20%" xfId="29"/>
    <cellStyle name="Accent3 - 40%" xfId="30"/>
    <cellStyle name="Accent3 - 60%" xfId="31"/>
    <cellStyle name="Accent4 - 20%" xfId="32"/>
    <cellStyle name="Accent4 - 40%" xfId="33"/>
    <cellStyle name="Accent4 - 60%" xfId="34"/>
    <cellStyle name="Accent5 - 20%" xfId="35"/>
    <cellStyle name="Accent5 - 40%" xfId="36"/>
    <cellStyle name="Accent5 - 60%" xfId="37"/>
    <cellStyle name="Accent6 - 20%" xfId="38"/>
    <cellStyle name="Accent6 - 40%" xfId="39"/>
    <cellStyle name="Accent6 - 60%" xfId="40"/>
    <cellStyle name="Emphasis 1" xfId="41"/>
    <cellStyle name="Emphasis 2" xfId="42"/>
    <cellStyle name="Emphasis 3" xfId="43"/>
    <cellStyle name="SAPBEXaggData" xfId="44"/>
    <cellStyle name="Normální 3" xfId="45"/>
    <cellStyle name="SAPBEXaggItem" xfId="46"/>
    <cellStyle name="SAPBEXaggItemX" xfId="47"/>
    <cellStyle name="SAPBEXexcBad7" xfId="48"/>
    <cellStyle name="SAPBEXexcBad8" xfId="49"/>
    <cellStyle name="SAPBEXexcBad9" xfId="50"/>
    <cellStyle name="SAPBEXexcCritical4" xfId="51"/>
    <cellStyle name="SAPBEXexcCritical5" xfId="52"/>
    <cellStyle name="SAPBEXexcCritical6" xfId="53"/>
    <cellStyle name="SAPBEXexcGood1" xfId="54"/>
    <cellStyle name="SAPBEXexcGood2" xfId="55"/>
    <cellStyle name="SAPBEXexcGood3" xfId="56"/>
    <cellStyle name="SAPBEXfilterDrill" xfId="57"/>
    <cellStyle name="SAPBEXFilterInfo1" xfId="58"/>
    <cellStyle name="SAPBEXFilterInfo2" xfId="59"/>
    <cellStyle name="SAPBEXFilterInfoHlavicka" xfId="60"/>
    <cellStyle name="SAPBEXfilterItem" xfId="61"/>
    <cellStyle name="SAPBEXfilterText" xfId="62"/>
    <cellStyle name="SAPBEXformats" xfId="63"/>
    <cellStyle name="SAPBEXheaderItem" xfId="64"/>
    <cellStyle name="SAPBEXheaderText" xfId="65"/>
    <cellStyle name="SAPBEXHLevel0" xfId="66"/>
    <cellStyle name="SAPBEXHLevel0X" xfId="67"/>
    <cellStyle name="SAPBEXHLevel1" xfId="68"/>
    <cellStyle name="SAPBEXHLevel1X" xfId="69"/>
    <cellStyle name="SAPBEXHLevel2" xfId="70"/>
    <cellStyle name="SAPBEXHLevel2X" xfId="71"/>
    <cellStyle name="SAPBEXHLevel3" xfId="72"/>
    <cellStyle name="SAPBEXHLevel3X" xfId="73"/>
    <cellStyle name="SAPBEXchaText" xfId="74"/>
    <cellStyle name="SAPBEXinputData" xfId="75"/>
    <cellStyle name="SAPBEXItemHeader" xfId="76"/>
    <cellStyle name="SAPBEXresData" xfId="77"/>
    <cellStyle name="SAPBEXresDataEmph" xfId="78"/>
    <cellStyle name="SAPBEXresItem" xfId="79"/>
    <cellStyle name="SAPBEXresItemX" xfId="80"/>
    <cellStyle name="SAPBEXstdData" xfId="81"/>
    <cellStyle name="SAPBEXstdDataEmph" xfId="82"/>
    <cellStyle name="SAPBEXstdItemX" xfId="83"/>
    <cellStyle name="SAPBEXtitle" xfId="84"/>
    <cellStyle name="SAPBEXunassignedItem" xfId="85"/>
    <cellStyle name="SAPBEXundefined" xfId="86"/>
    <cellStyle name="Sheet Title" xfId="87"/>
    <cellStyle name="Normální 4" xfId="88"/>
    <cellStyle name="SAPBEXFilterInfo2 2" xfId="89"/>
    <cellStyle name="SAPBEXHLevel0X 2" xfId="90"/>
    <cellStyle name="SAPBEXHLevel1X 2" xfId="91"/>
    <cellStyle name="SAPBEXHLevel2X 2" xfId="92"/>
    <cellStyle name="SAPBEXHLevel3X 2" xfId="93"/>
    <cellStyle name="SAPBEXinputData 2" xfId="94"/>
    <cellStyle name="Normální 5" xfId="95"/>
    <cellStyle name="Normální 6" xfId="96"/>
    <cellStyle name="Procenta" xfId="97"/>
    <cellStyle name="Normální 7" xfId="98"/>
    <cellStyle name="Normální 8" xfId="99"/>
    <cellStyle name="Procenta 2" xfId="100"/>
    <cellStyle name="Procenta 3" xfId="101"/>
    <cellStyle name="Normální 9" xfId="10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8" Type="http://schemas.openxmlformats.org/officeDocument/2006/relationships/sharedStrings" Target="sharedStrings.xml" /><Relationship Id="rId6" Type="http://schemas.openxmlformats.org/officeDocument/2006/relationships/worksheet" Target="worksheets/sheet5.xml" /><Relationship Id="rId7" Type="http://schemas.openxmlformats.org/officeDocument/2006/relationships/styles" Target="styles.xml" /><Relationship Id="rId5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U78"/>
  <sheetViews>
    <sheetView zoomScale="60" zoomScaleNormal="60" workbookViewId="0" topLeftCell="A1">
      <selection pane="topLeft" activeCell="J48" sqref="J48"/>
    </sheetView>
  </sheetViews>
  <sheetFormatPr defaultRowHeight="15"/>
  <cols>
    <col min="1" max="1" width="2" customWidth="1"/>
    <col min="2" max="2" width="62" customWidth="1"/>
    <col min="3" max="3" width="12.7142857142857" customWidth="1"/>
    <col min="4" max="4" width="13" customWidth="1"/>
    <col min="5" max="6" width="12.8571428571429" customWidth="1"/>
    <col min="7" max="8" width="13" customWidth="1"/>
    <col min="9" max="9" width="12.4285714285714" customWidth="1"/>
    <col min="10" max="10" width="13.2857142857143" customWidth="1"/>
    <col min="11" max="11" width="13.1428571428571" customWidth="1"/>
    <col min="12" max="13" width="12.5714285714286" customWidth="1"/>
    <col min="14" max="14" width="12" customWidth="1"/>
    <col min="15" max="15" width="11.4285714285714" customWidth="1"/>
    <col min="16" max="16" width="12.1428571428571" customWidth="1"/>
    <col min="17" max="18" width="12" customWidth="1"/>
    <col min="19" max="19" width="11.1428571428571" customWidth="1"/>
    <col min="21" max="21" width="9.71428571428571" bestFit="1" customWidth="1"/>
  </cols>
  <sheetData>
    <row r="1" ht="8.25" customHeight="1" thickBot="1">
      <c r="J1" s="4"/>
    </row>
    <row r="2" spans="2:19" ht="16.5" thickBot="1">
      <c r="B2" s="167" t="s">
        <v>30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9"/>
    </row>
    <row r="3" spans="2:19" ht="15.75" thickBot="1">
      <c r="B3" s="22" t="s">
        <v>17</v>
      </c>
      <c r="C3" s="46" t="s">
        <v>112</v>
      </c>
      <c r="D3" s="46" t="s">
        <v>113</v>
      </c>
      <c r="E3" s="46" t="s">
        <v>114</v>
      </c>
      <c r="F3" s="46" t="s">
        <v>115</v>
      </c>
      <c r="G3" s="46" t="s">
        <v>116</v>
      </c>
      <c r="H3" s="46" t="s">
        <v>117</v>
      </c>
      <c r="I3" s="46" t="s">
        <v>118</v>
      </c>
      <c r="J3" s="46" t="s">
        <v>119</v>
      </c>
      <c r="K3" s="46" t="s">
        <v>120</v>
      </c>
      <c r="L3" s="46" t="s">
        <v>121</v>
      </c>
      <c r="M3" s="46" t="s">
        <v>122</v>
      </c>
      <c r="N3" s="46" t="s">
        <v>61</v>
      </c>
      <c r="O3" s="47" t="s">
        <v>62</v>
      </c>
      <c r="P3" s="47" t="s">
        <v>63</v>
      </c>
      <c r="Q3" s="47" t="s">
        <v>64</v>
      </c>
      <c r="R3" s="47" t="s">
        <v>65</v>
      </c>
      <c r="S3" s="101" t="s">
        <v>66</v>
      </c>
    </row>
    <row r="4" spans="2:20" ht="15">
      <c r="B4" s="23" t="s">
        <v>0</v>
      </c>
      <c r="C4" s="28">
        <v>156088.58528631</v>
      </c>
      <c r="D4" s="28">
        <v>166236.57310236999</v>
      </c>
      <c r="E4" s="28">
        <v>168281.77810749001</v>
      </c>
      <c r="F4" s="28">
        <v>184310.75783078</v>
      </c>
      <c r="G4" s="28">
        <v>200619.36285482999</v>
      </c>
      <c r="H4" s="28">
        <v>217200.07904809</v>
      </c>
      <c r="I4" s="28">
        <v>236514.20336285999</v>
      </c>
      <c r="J4" s="28">
        <v>219296.27678789999</v>
      </c>
      <c r="K4" s="28">
        <v>246084.76956896999</v>
      </c>
      <c r="L4" s="28">
        <v>287979.3404555</v>
      </c>
      <c r="M4" s="136">
        <v>333846.97761654999</v>
      </c>
      <c r="N4" s="43">
        <f>M4-L4</f>
        <v>45867.637161049992</v>
      </c>
      <c r="O4" s="29">
        <f>M4/L4-1</f>
        <v>0.15927405448078558</v>
      </c>
      <c r="P4" s="83">
        <f>M4-K4</f>
        <v>87762.208047580003</v>
      </c>
      <c r="Q4" s="79">
        <f>M4/K4-1</f>
        <v>0.35663405013361849</v>
      </c>
      <c r="R4" s="83">
        <f>M4-J4</f>
        <v>114550.70082865001</v>
      </c>
      <c r="S4" s="30">
        <f>M4/J4-1</f>
        <v>0.52235588540995481</v>
      </c>
      <c r="T4" s="1"/>
    </row>
    <row r="5" spans="2:19" ht="15">
      <c r="B5" s="24" t="s">
        <v>8</v>
      </c>
      <c r="C5" s="31">
        <v>23974.117826170001</v>
      </c>
      <c r="D5" s="31">
        <v>27860.492811510001</v>
      </c>
      <c r="E5" s="31">
        <v>25165.8965503</v>
      </c>
      <c r="F5" s="31">
        <v>25147.348663699999</v>
      </c>
      <c r="G5" s="31">
        <v>25160.584603920001</v>
      </c>
      <c r="H5" s="31">
        <v>28035.401771149998</v>
      </c>
      <c r="I5" s="31">
        <v>31229.76106493</v>
      </c>
      <c r="J5" s="31">
        <v>32195.404001949999</v>
      </c>
      <c r="K5" s="31">
        <v>34313.304836620002</v>
      </c>
      <c r="L5" s="31">
        <v>42644.840440319997</v>
      </c>
      <c r="M5" s="137">
        <v>50076.743241999997</v>
      </c>
      <c r="N5" s="44">
        <f t="shared" si="0" ref="N5:N18">M5-L5</f>
        <v>7431.9028016800003</v>
      </c>
      <c r="O5" s="32">
        <f t="shared" si="1" ref="O5:O18">M5/L5-1</f>
        <v>0.17427437234946863</v>
      </c>
      <c r="P5" s="84">
        <f t="shared" si="2" ref="P5:P18">M5-K5</f>
        <v>15763.438405379995</v>
      </c>
      <c r="Q5" s="80">
        <f t="shared" si="3" ref="Q5:Q18">M5/K5-1</f>
        <v>0.45939726530091818</v>
      </c>
      <c r="R5" s="84">
        <f t="shared" si="4" ref="R5:R18">M5-J5</f>
        <v>17881.339240049998</v>
      </c>
      <c r="S5" s="33">
        <f t="shared" si="5" ref="S5:S18">M5/J5-1</f>
        <v>0.55540036829377781</v>
      </c>
    </row>
    <row r="6" spans="2:19" ht="15">
      <c r="B6" s="24" t="s">
        <v>1</v>
      </c>
      <c r="C6" s="31">
        <v>4910.27886889</v>
      </c>
      <c r="D6" s="31">
        <v>4598.2227376399997</v>
      </c>
      <c r="E6" s="31">
        <v>3520.5967272399998</v>
      </c>
      <c r="F6" s="31">
        <v>5237.15359188</v>
      </c>
      <c r="G6" s="31">
        <v>4838.4607615900004</v>
      </c>
      <c r="H6" s="31">
        <v>4938.8439618800003</v>
      </c>
      <c r="I6" s="31">
        <v>5060.5547487000003</v>
      </c>
      <c r="J6" s="31">
        <v>4589.8293339399997</v>
      </c>
      <c r="K6" s="31">
        <v>6795.01879973</v>
      </c>
      <c r="L6" s="31">
        <v>7981.1117509599999</v>
      </c>
      <c r="M6" s="137">
        <v>5124.3976316500002</v>
      </c>
      <c r="N6" s="44">
        <f t="shared" si="0"/>
        <v>-2856.7141193099997</v>
      </c>
      <c r="O6" s="32">
        <f t="shared" si="1"/>
        <v>-0.35793435907802984</v>
      </c>
      <c r="P6" s="84">
        <f t="shared" si="2"/>
        <v>-1670.6211680799997</v>
      </c>
      <c r="Q6" s="80">
        <f t="shared" si="3"/>
        <v>-0.24585968299990313</v>
      </c>
      <c r="R6" s="84">
        <f t="shared" si="4"/>
        <v>534.56829771000048</v>
      </c>
      <c r="S6" s="33">
        <f t="shared" si="5"/>
        <v>0.11646801194917566</v>
      </c>
    </row>
    <row r="7" spans="2:19" ht="15">
      <c r="B7" s="25" t="s">
        <v>2</v>
      </c>
      <c r="C7" s="34">
        <v>105000.17966160001</v>
      </c>
      <c r="D7" s="34">
        <v>109838.65018289001</v>
      </c>
      <c r="E7" s="34">
        <v>127947.47588059001</v>
      </c>
      <c r="F7" s="34">
        <v>122697.40791415999</v>
      </c>
      <c r="G7" s="34">
        <v>124703.66707706</v>
      </c>
      <c r="H7" s="34">
        <v>146697.25789296001</v>
      </c>
      <c r="I7" s="34">
        <v>176200.22629210001</v>
      </c>
      <c r="J7" s="34">
        <v>213868.47835004001</v>
      </c>
      <c r="K7" s="34">
        <v>226183.72744434001</v>
      </c>
      <c r="L7" s="34">
        <v>224485.58216682001</v>
      </c>
      <c r="M7" s="138">
        <v>255951.39719115</v>
      </c>
      <c r="N7" s="44">
        <f t="shared" si="0"/>
        <v>31465.81502432999</v>
      </c>
      <c r="O7" s="32">
        <f t="shared" si="1"/>
        <v>0.14016853430233689</v>
      </c>
      <c r="P7" s="84">
        <f t="shared" si="2"/>
        <v>29767.669746809988</v>
      </c>
      <c r="Q7" s="80">
        <f t="shared" si="3"/>
        <v>0.13160836141112453</v>
      </c>
      <c r="R7" s="84">
        <f t="shared" si="4"/>
        <v>42082.918841109989</v>
      </c>
      <c r="S7" s="33">
        <f t="shared" si="5"/>
        <v>0.19677008582925715</v>
      </c>
    </row>
    <row r="8" spans="2:19" ht="15">
      <c r="B8" s="25" t="s">
        <v>33</v>
      </c>
      <c r="C8" s="31">
        <v>92418.817562170007</v>
      </c>
      <c r="D8" s="31">
        <v>95783.645512160001</v>
      </c>
      <c r="E8" s="31">
        <v>104037.1065947</v>
      </c>
      <c r="F8" s="31">
        <v>106335.75293028</v>
      </c>
      <c r="G8" s="31">
        <v>116776.72217819</v>
      </c>
      <c r="H8" s="31">
        <v>135729.70222666999</v>
      </c>
      <c r="I8" s="31">
        <v>156089.32875829999</v>
      </c>
      <c r="J8" s="31">
        <v>191540.41101084999</v>
      </c>
      <c r="K8" s="31">
        <v>204086.22568842999</v>
      </c>
      <c r="L8" s="31">
        <v>204630.46156687001</v>
      </c>
      <c r="M8" s="137">
        <v>230057.73485293999</v>
      </c>
      <c r="N8" s="44">
        <f t="shared" si="0"/>
        <v>25427.273286069976</v>
      </c>
      <c r="O8" s="32">
        <f t="shared" si="1"/>
        <v>0.12425947286328509</v>
      </c>
      <c r="P8" s="84">
        <f t="shared" si="2"/>
        <v>25971.509164510004</v>
      </c>
      <c r="Q8" s="80">
        <f t="shared" si="3"/>
        <v>0.12725753086423208</v>
      </c>
      <c r="R8" s="84">
        <f t="shared" si="4"/>
        <v>38517.323842090002</v>
      </c>
      <c r="S8" s="33">
        <f t="shared" si="5"/>
        <v>0.20109241511394771</v>
      </c>
    </row>
    <row r="9" spans="2:19" ht="15">
      <c r="B9" s="25" t="s">
        <v>34</v>
      </c>
      <c r="C9" s="31">
        <v>12581.36209943</v>
      </c>
      <c r="D9" s="31">
        <v>14055.004670730001</v>
      </c>
      <c r="E9" s="31">
        <v>23910.369285889999</v>
      </c>
      <c r="F9" s="31">
        <v>16361.65498388</v>
      </c>
      <c r="G9" s="31">
        <v>7926.9448988699996</v>
      </c>
      <c r="H9" s="31">
        <v>10967.55566629</v>
      </c>
      <c r="I9" s="31">
        <v>20110.897533799998</v>
      </c>
      <c r="J9" s="31">
        <v>22328.067339190002</v>
      </c>
      <c r="K9" s="31">
        <v>22097.501755910002</v>
      </c>
      <c r="L9" s="31">
        <v>19855.120599950002</v>
      </c>
      <c r="M9" s="137">
        <v>25893.662338210001</v>
      </c>
      <c r="N9" s="44">
        <f t="shared" si="0"/>
        <v>6038.541738259999</v>
      </c>
      <c r="O9" s="32">
        <f t="shared" si="1"/>
        <v>0.30413019693646204</v>
      </c>
      <c r="P9" s="84">
        <f t="shared" si="2"/>
        <v>3796.1605822999991</v>
      </c>
      <c r="Q9" s="80">
        <f t="shared" si="3"/>
        <v>0.17179139181580605</v>
      </c>
      <c r="R9" s="84">
        <f t="shared" si="4"/>
        <v>3565.5949990199988</v>
      </c>
      <c r="S9" s="33">
        <f t="shared" si="5"/>
        <v>0.15969116112265125</v>
      </c>
    </row>
    <row r="10" spans="2:20" ht="15">
      <c r="B10" s="26" t="s">
        <v>5</v>
      </c>
      <c r="C10" s="35">
        <v>288895.37645023002</v>
      </c>
      <c r="D10" s="35">
        <v>308445.85864612</v>
      </c>
      <c r="E10" s="35">
        <v>324635.09958695999</v>
      </c>
      <c r="F10" s="35">
        <v>337402.07630369999</v>
      </c>
      <c r="G10" s="35">
        <v>355349.63697425002</v>
      </c>
      <c r="H10" s="35">
        <v>396844.74096898001</v>
      </c>
      <c r="I10" s="35">
        <v>448988.10529729002</v>
      </c>
      <c r="J10" s="35">
        <v>469859.18011087901</v>
      </c>
      <c r="K10" s="35">
        <v>513395.72429813998</v>
      </c>
      <c r="L10" s="35">
        <v>563033.80119501997</v>
      </c>
      <c r="M10" s="139">
        <v>644871.74237345997</v>
      </c>
      <c r="N10" s="44">
        <f t="shared" si="0"/>
        <v>81837.94117844</v>
      </c>
      <c r="O10" s="32">
        <f t="shared" si="1"/>
        <v>0.14535173732863238</v>
      </c>
      <c r="P10" s="84">
        <f t="shared" si="2"/>
        <v>131476.01807532</v>
      </c>
      <c r="Q10" s="80">
        <f t="shared" si="3"/>
        <v>0.25609098761985205</v>
      </c>
      <c r="R10" s="84">
        <f t="shared" si="4"/>
        <v>175012.56226258096</v>
      </c>
      <c r="S10" s="33">
        <f t="shared" si="5"/>
        <v>0.372478754637253</v>
      </c>
      <c r="T10" s="1"/>
    </row>
    <row r="11" spans="2:19" ht="15">
      <c r="B11" s="25" t="s">
        <v>3</v>
      </c>
      <c r="C11" s="36">
        <v>218833.94363868001</v>
      </c>
      <c r="D11" s="36">
        <v>223719.29263832999</v>
      </c>
      <c r="E11" s="36">
        <v>235001.96455501</v>
      </c>
      <c r="F11" s="36">
        <v>245355.88148872001</v>
      </c>
      <c r="G11" s="36">
        <v>264698.50101876998</v>
      </c>
      <c r="H11" s="36">
        <v>301845.02654796001</v>
      </c>
      <c r="I11" s="36">
        <v>331012.42434834997</v>
      </c>
      <c r="J11" s="36">
        <v>362119.11524868</v>
      </c>
      <c r="K11" s="36">
        <v>389210.9835951</v>
      </c>
      <c r="L11" s="36">
        <v>408453.42830526998</v>
      </c>
      <c r="M11" s="140">
        <v>463053.97049526998</v>
      </c>
      <c r="N11" s="44">
        <f t="shared" si="0"/>
        <v>54600.542190000007</v>
      </c>
      <c r="O11" s="32">
        <f t="shared" si="1"/>
        <v>0.13367629797244018</v>
      </c>
      <c r="P11" s="84">
        <f t="shared" si="2"/>
        <v>73842.986900169984</v>
      </c>
      <c r="Q11" s="80">
        <f t="shared" si="3"/>
        <v>0.18972482795344114</v>
      </c>
      <c r="R11" s="84">
        <f t="shared" si="4"/>
        <v>100934.85524658998</v>
      </c>
      <c r="S11" s="33">
        <f t="shared" si="5"/>
        <v>0.27873385026160369</v>
      </c>
    </row>
    <row r="12" spans="2:19" ht="15">
      <c r="B12" s="25" t="s">
        <v>4</v>
      </c>
      <c r="C12" s="31">
        <v>46159.700800899998</v>
      </c>
      <c r="D12" s="31">
        <v>59787.977260669999</v>
      </c>
      <c r="E12" s="31">
        <v>64314.58090139</v>
      </c>
      <c r="F12" s="31">
        <v>35755.979797339998</v>
      </c>
      <c r="G12" s="31">
        <v>46283.529032849998</v>
      </c>
      <c r="H12" s="31">
        <v>72469.571805629996</v>
      </c>
      <c r="I12" s="31">
        <v>76005.433083819997</v>
      </c>
      <c r="J12" s="31">
        <v>83084.480788300003</v>
      </c>
      <c r="K12" s="31">
        <v>79407.581600389996</v>
      </c>
      <c r="L12" s="31">
        <v>94250.725452450002</v>
      </c>
      <c r="M12" s="137">
        <v>104546.34263481</v>
      </c>
      <c r="N12" s="44">
        <f t="shared" si="0"/>
        <v>10295.617182360002</v>
      </c>
      <c r="O12" s="32">
        <f t="shared" si="1"/>
        <v>0.1092364767797378</v>
      </c>
      <c r="P12" s="84">
        <f t="shared" si="2"/>
        <v>25138.761034420007</v>
      </c>
      <c r="Q12" s="80">
        <f t="shared" si="3"/>
        <v>0.31657885214195391</v>
      </c>
      <c r="R12" s="84">
        <f t="shared" si="4"/>
        <v>21461.861846510001</v>
      </c>
      <c r="S12" s="33">
        <f t="shared" si="5"/>
        <v>0.25831372649719042</v>
      </c>
    </row>
    <row r="13" spans="2:19" ht="15">
      <c r="B13" s="26" t="s">
        <v>6</v>
      </c>
      <c r="C13" s="35">
        <v>264993.64443957998</v>
      </c>
      <c r="D13" s="35">
        <v>283507.26989900001</v>
      </c>
      <c r="E13" s="35">
        <v>299316.54545640002</v>
      </c>
      <c r="F13" s="35">
        <v>281111.86128606001</v>
      </c>
      <c r="G13" s="35">
        <v>310982.03005161998</v>
      </c>
      <c r="H13" s="35">
        <v>374314.59835359</v>
      </c>
      <c r="I13" s="35">
        <v>407017.85743217001</v>
      </c>
      <c r="J13" s="35">
        <v>445203.59603697999</v>
      </c>
      <c r="K13" s="35">
        <v>468618.56519549002</v>
      </c>
      <c r="L13" s="35">
        <v>502704.15375772002</v>
      </c>
      <c r="M13" s="139">
        <v>567600.31313008</v>
      </c>
      <c r="N13" s="44">
        <f t="shared" si="0"/>
        <v>64896.15937235998</v>
      </c>
      <c r="O13" s="32">
        <f t="shared" si="1"/>
        <v>0.12909413794825508</v>
      </c>
      <c r="P13" s="84">
        <f t="shared" si="2"/>
        <v>98981.747934589977</v>
      </c>
      <c r="Q13" s="80">
        <f t="shared" si="3"/>
        <v>0.2112202872143969</v>
      </c>
      <c r="R13" s="84">
        <f t="shared" si="4"/>
        <v>122396.71709310001</v>
      </c>
      <c r="S13" s="33">
        <f t="shared" si="5"/>
        <v>0.27492301990061496</v>
      </c>
    </row>
    <row r="14" spans="2:21" ht="15">
      <c r="B14" s="26" t="s">
        <v>7</v>
      </c>
      <c r="C14" s="35">
        <v>23901.732010650001</v>
      </c>
      <c r="D14" s="35">
        <v>24938.58874712</v>
      </c>
      <c r="E14" s="35">
        <v>25318.554130560002</v>
      </c>
      <c r="F14" s="35">
        <v>56290.215017640003</v>
      </c>
      <c r="G14" s="35">
        <v>44367.606922630002</v>
      </c>
      <c r="H14" s="35">
        <v>22530.142615389999</v>
      </c>
      <c r="I14" s="35">
        <v>41970.24786512</v>
      </c>
      <c r="J14" s="35">
        <v>24655.584073779999</v>
      </c>
      <c r="K14" s="35">
        <v>44777.159102650003</v>
      </c>
      <c r="L14" s="35">
        <v>60329.647437300002</v>
      </c>
      <c r="M14" s="139">
        <v>77271.42924338</v>
      </c>
      <c r="N14" s="44">
        <f t="shared" si="0"/>
        <v>16941.781806079998</v>
      </c>
      <c r="O14" s="32">
        <f t="shared" si="1"/>
        <v>0.28082016928223252</v>
      </c>
      <c r="P14" s="84">
        <f t="shared" si="2"/>
        <v>32494.270140729997</v>
      </c>
      <c r="Q14" s="80">
        <f t="shared" si="3"/>
        <v>0.72568851601858153</v>
      </c>
      <c r="R14" s="84">
        <f t="shared" si="4"/>
        <v>52615.845169599997</v>
      </c>
      <c r="S14" s="33">
        <f t="shared" si="5"/>
        <v>2.1340336133247138</v>
      </c>
      <c r="T14" s="1"/>
      <c r="U14" s="1"/>
    </row>
    <row r="15" spans="2:21" ht="17.25">
      <c r="B15" s="26" t="s">
        <v>39</v>
      </c>
      <c r="C15" s="35">
        <v>49617.806378470006</v>
      </c>
      <c r="D15" s="35">
        <v>56764.959697339975</v>
      </c>
      <c r="E15" s="35">
        <v>54170.799423689983</v>
      </c>
      <c r="F15" s="35">
        <v>60936.128452950041</v>
      </c>
      <c r="G15" s="35">
        <v>70060.951828490011</v>
      </c>
      <c r="H15" s="35">
        <v>72184.623902389983</v>
      </c>
      <c r="I15" s="35">
        <v>83670.209131799988</v>
      </c>
      <c r="J15" s="35">
        <v>66008.864870320016</v>
      </c>
      <c r="K15" s="35">
        <v>80430.114562559989</v>
      </c>
      <c r="L15" s="35">
        <v>95424.291539609956</v>
      </c>
      <c r="M15" s="139">
        <v>150927.48521622003</v>
      </c>
      <c r="N15" s="44">
        <f t="shared" si="0"/>
        <v>55503.19367661007</v>
      </c>
      <c r="O15" s="32">
        <f t="shared" si="1"/>
        <v>0.58164637935583818</v>
      </c>
      <c r="P15" s="84">
        <f t="shared" si="2"/>
        <v>70497.370653660037</v>
      </c>
      <c r="Q15" s="80">
        <f t="shared" si="3"/>
        <v>0.87650466541143501</v>
      </c>
      <c r="R15" s="84">
        <f t="shared" si="4"/>
        <v>84918.62034590001</v>
      </c>
      <c r="S15" s="33">
        <f t="shared" si="5"/>
        <v>1.286472968634286</v>
      </c>
      <c r="U15" s="1"/>
    </row>
    <row r="16" spans="2:19" ht="15">
      <c r="B16" s="26" t="s">
        <v>27</v>
      </c>
      <c r="C16" s="159">
        <v>14745.242111650001</v>
      </c>
      <c r="D16" s="159">
        <v>15232.957917440001</v>
      </c>
      <c r="E16" s="159">
        <v>11777.513058590001</v>
      </c>
      <c r="F16" s="159">
        <v>13337.756038560001</v>
      </c>
      <c r="G16" s="159">
        <v>9648.1758151699996</v>
      </c>
      <c r="H16" s="159">
        <v>10243.861977029999</v>
      </c>
      <c r="I16" s="159">
        <v>11584.773259699999</v>
      </c>
      <c r="J16" s="159">
        <v>12463.97583334</v>
      </c>
      <c r="K16" s="159">
        <v>17471.856351369999</v>
      </c>
      <c r="L16" s="159">
        <v>12246.18597257</v>
      </c>
      <c r="M16" s="148">
        <v>17912.444964049999</v>
      </c>
      <c r="N16" s="44">
        <f t="shared" si="0"/>
        <v>5666.2589914799992</v>
      </c>
      <c r="O16" s="32">
        <f t="shared" si="1"/>
        <v>0.46269581436797913</v>
      </c>
      <c r="P16" s="84">
        <f t="shared" si="2"/>
        <v>440.58861267999964</v>
      </c>
      <c r="Q16" s="80">
        <f t="shared" si="3"/>
        <v>0.025217046421369682</v>
      </c>
      <c r="R16" s="84">
        <f t="shared" si="4"/>
        <v>5448.4691307099984</v>
      </c>
      <c r="S16" s="33">
        <f t="shared" si="5"/>
        <v>0.43713733110231479</v>
      </c>
    </row>
    <row r="17" spans="2:19" ht="17.25">
      <c r="B17" s="26" t="s">
        <v>41</v>
      </c>
      <c r="C17" s="86">
        <v>36787.450875960007</v>
      </c>
      <c r="D17" s="86">
        <v>45158.763479869973</v>
      </c>
      <c r="E17" s="86">
        <v>44824.743487949985</v>
      </c>
      <c r="F17" s="86">
        <v>49455.38323969004</v>
      </c>
      <c r="G17" s="86">
        <v>62118.238612160014</v>
      </c>
      <c r="H17" s="86">
        <v>63638.37974259998</v>
      </c>
      <c r="I17" s="86">
        <v>74994.017931089984</v>
      </c>
      <c r="J17" s="86">
        <v>55236.342206900015</v>
      </c>
      <c r="K17" s="86">
        <v>64738.791266469991</v>
      </c>
      <c r="L17" s="142">
        <v>84823.40976898995</v>
      </c>
      <c r="M17" s="86">
        <v>133015.04025217003</v>
      </c>
      <c r="N17" s="87">
        <f t="shared" si="0"/>
        <v>48191.630483180081</v>
      </c>
      <c r="O17" s="88">
        <f t="shared" si="1"/>
        <v>0.5681406891614742</v>
      </c>
      <c r="P17" s="84">
        <f t="shared" si="2"/>
        <v>68276.248985700047</v>
      </c>
      <c r="Q17" s="80">
        <f t="shared" si="3"/>
        <v>1.0546420106095216</v>
      </c>
      <c r="R17" s="84">
        <f t="shared" si="4"/>
        <v>77778.698045270023</v>
      </c>
      <c r="S17" s="33">
        <f t="shared" si="5"/>
        <v>1.4081073245931561</v>
      </c>
    </row>
    <row r="18" spans="2:19" ht="18" thickBot="1">
      <c r="B18" s="27" t="s">
        <v>42</v>
      </c>
      <c r="C18" s="37">
        <v>167839.70562356</v>
      </c>
      <c r="D18" s="37">
        <v>178088.51470113997</v>
      </c>
      <c r="E18" s="37">
        <v>173480.42300028002</v>
      </c>
      <c r="F18" s="37">
        <v>190589.86435198001</v>
      </c>
      <c r="G18" s="37">
        <v>206434.06292735002</v>
      </c>
      <c r="H18" s="37">
        <v>226216.68113143998</v>
      </c>
      <c r="I18" s="37">
        <v>244583.38261082998</v>
      </c>
      <c r="J18" s="37">
        <v>222111.05018840003</v>
      </c>
      <c r="K18" s="37">
        <v>252444.33143760997</v>
      </c>
      <c r="L18" s="37">
        <v>298825.15362618997</v>
      </c>
      <c r="M18" s="141">
        <v>389048.11849019997</v>
      </c>
      <c r="N18" s="45">
        <f t="shared" si="0"/>
        <v>90222.964864009991</v>
      </c>
      <c r="O18" s="38">
        <f t="shared" si="1"/>
        <v>0.30192560354833042</v>
      </c>
      <c r="P18" s="85">
        <f t="shared" si="2"/>
        <v>136603.78705258999</v>
      </c>
      <c r="Q18" s="81">
        <f t="shared" si="3"/>
        <v>0.54112439869282936</v>
      </c>
      <c r="R18" s="85">
        <f t="shared" si="4"/>
        <v>166937.06830179994</v>
      </c>
      <c r="S18" s="39">
        <f t="shared" si="5"/>
        <v>0.75159280981382892</v>
      </c>
    </row>
    <row r="19" spans="2:19" ht="15">
      <c r="B19" s="2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O19" s="4"/>
      <c r="P19" s="4"/>
      <c r="Q19" s="4"/>
      <c r="R19" s="4"/>
      <c r="S19" s="4"/>
    </row>
    <row r="20" spans="2:19" ht="15">
      <c r="B20" s="18" t="s">
        <v>40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</row>
    <row r="21" spans="2:19" ht="15">
      <c r="B21" s="42" t="s">
        <v>46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O21" s="4"/>
      <c r="P21" s="4"/>
      <c r="Q21" s="4"/>
      <c r="R21" s="4"/>
      <c r="S21" s="4"/>
    </row>
    <row r="22" spans="2:19" ht="15">
      <c r="B22" s="19" t="s">
        <v>44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O22" s="4"/>
      <c r="P22" s="4"/>
      <c r="Q22" s="4"/>
      <c r="R22" s="4"/>
      <c r="S22" s="4"/>
    </row>
    <row r="23" spans="2:19" ht="15.75" thickBot="1">
      <c r="B23" s="2"/>
      <c r="I23" s="1"/>
      <c r="J23" s="1"/>
      <c r="K23" s="1"/>
      <c r="L23" s="1"/>
      <c r="M23" s="1"/>
      <c r="N23" s="1"/>
      <c r="O23" s="4"/>
      <c r="P23" s="4"/>
      <c r="Q23" s="4"/>
      <c r="R23" s="4"/>
      <c r="S23" s="4"/>
    </row>
    <row r="24" spans="2:19" ht="16.5" thickBot="1">
      <c r="B24" s="167" t="s">
        <v>31</v>
      </c>
      <c r="C24" s="168"/>
      <c r="D24" s="168"/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9"/>
    </row>
    <row r="25" spans="2:19" ht="15.75" thickBot="1">
      <c r="B25" s="40" t="s">
        <v>17</v>
      </c>
      <c r="C25" s="46" t="s">
        <v>112</v>
      </c>
      <c r="D25" s="46" t="s">
        <v>113</v>
      </c>
      <c r="E25" s="46" t="s">
        <v>114</v>
      </c>
      <c r="F25" s="46" t="s">
        <v>115</v>
      </c>
      <c r="G25" s="46" t="s">
        <v>116</v>
      </c>
      <c r="H25" s="46" t="s">
        <v>117</v>
      </c>
      <c r="I25" s="46" t="s">
        <v>118</v>
      </c>
      <c r="J25" s="46" t="s">
        <v>119</v>
      </c>
      <c r="K25" s="46" t="s">
        <v>120</v>
      </c>
      <c r="L25" s="46" t="s">
        <v>121</v>
      </c>
      <c r="M25" s="46" t="s">
        <v>122</v>
      </c>
      <c r="N25" s="46" t="s">
        <v>61</v>
      </c>
      <c r="O25" s="47" t="s">
        <v>62</v>
      </c>
      <c r="P25" s="47" t="s">
        <v>63</v>
      </c>
      <c r="Q25" s="47" t="s">
        <v>64</v>
      </c>
      <c r="R25" s="47" t="s">
        <v>65</v>
      </c>
      <c r="S25" s="101" t="s">
        <v>66</v>
      </c>
    </row>
    <row r="26" spans="2:19" ht="15">
      <c r="B26" s="23" t="s">
        <v>0</v>
      </c>
      <c r="C26" s="28">
        <v>121321.48725406</v>
      </c>
      <c r="D26" s="28">
        <v>129166.50495635001</v>
      </c>
      <c r="E26" s="28">
        <v>130707.60828307</v>
      </c>
      <c r="F26" s="28">
        <v>141366.85442339</v>
      </c>
      <c r="G26" s="28">
        <v>153481.97413598999</v>
      </c>
      <c r="H26" s="28">
        <v>167063.35458951999</v>
      </c>
      <c r="I26" s="28">
        <v>181821.29338546001</v>
      </c>
      <c r="J26" s="28">
        <v>168289.73484937</v>
      </c>
      <c r="K26" s="28">
        <v>187898.36985253001</v>
      </c>
      <c r="L26" s="28">
        <v>220507.23195086</v>
      </c>
      <c r="M26" s="136">
        <v>255074.91493483001</v>
      </c>
      <c r="N26" s="43">
        <f>M26-L26</f>
        <v>34567.682983970008</v>
      </c>
      <c r="O26" s="29">
        <f>M26/L26-1</f>
        <v>0.1567643957894016</v>
      </c>
      <c r="P26" s="83">
        <f>M26-K26</f>
        <v>67176.545082299999</v>
      </c>
      <c r="Q26" s="79">
        <f>M26/K26-1</f>
        <v>0.35751531604570475</v>
      </c>
      <c r="R26" s="83">
        <f>M26-J26</f>
        <v>86785.180085460015</v>
      </c>
      <c r="S26" s="82">
        <f>M26/J26-1</f>
        <v>0.5156890891957151</v>
      </c>
    </row>
    <row r="27" spans="2:19" ht="15">
      <c r="B27" s="24" t="s">
        <v>35</v>
      </c>
      <c r="C27" s="31">
        <v>26067.559606949999</v>
      </c>
      <c r="D27" s="31">
        <v>27712.6170542</v>
      </c>
      <c r="E27" s="31">
        <v>27741.427395070001</v>
      </c>
      <c r="F27" s="31">
        <v>32078.746517299998</v>
      </c>
      <c r="G27" s="31">
        <v>34614.891979450003</v>
      </c>
      <c r="H27" s="31">
        <v>39210.571245610001</v>
      </c>
      <c r="I27" s="31">
        <v>44452.36842526</v>
      </c>
      <c r="J27" s="31">
        <v>40535.040538690002</v>
      </c>
      <c r="K27" s="31">
        <v>33396.392667530003</v>
      </c>
      <c r="L27" s="31">
        <v>37555.887494410003</v>
      </c>
      <c r="M27" s="137">
        <v>46243.226539410003</v>
      </c>
      <c r="N27" s="44">
        <f t="shared" si="6" ref="N27:N45">M27-L27</f>
        <v>8687.3390450000006</v>
      </c>
      <c r="O27" s="32">
        <f t="shared" si="7" ref="O27:O45">M27/L27-1</f>
        <v>0.23131763418699847</v>
      </c>
      <c r="P27" s="84">
        <f t="shared" si="8" ref="P27:P45">M27-K27</f>
        <v>12846.833871880001</v>
      </c>
      <c r="Q27" s="80">
        <f t="shared" si="9" ref="Q27:Q45">M27/K27-1</f>
        <v>0.38467729134022521</v>
      </c>
      <c r="R27" s="84">
        <f t="shared" si="10" ref="R27:R45">M27-J27</f>
        <v>5708.1860007200012</v>
      </c>
      <c r="S27" s="82">
        <f t="shared" si="11" ref="S27:S45">M27/J27-1</f>
        <v>0.14082102607672575</v>
      </c>
    </row>
    <row r="28" spans="2:19" ht="15">
      <c r="B28" s="24" t="s">
        <v>36</v>
      </c>
      <c r="C28" s="31">
        <v>29476.35132396</v>
      </c>
      <c r="D28" s="31">
        <v>32318.665102989999</v>
      </c>
      <c r="E28" s="31">
        <v>33422.256829290003</v>
      </c>
      <c r="F28" s="31">
        <v>36463.838973899998</v>
      </c>
      <c r="G28" s="31">
        <v>37251.052073129998</v>
      </c>
      <c r="H28" s="31">
        <v>36511.835410400003</v>
      </c>
      <c r="I28" s="31">
        <v>41359.117642570003</v>
      </c>
      <c r="J28" s="31">
        <v>33876.899175049999</v>
      </c>
      <c r="K28" s="31">
        <v>48886.027121339997</v>
      </c>
      <c r="L28" s="31">
        <v>55798.847324299997</v>
      </c>
      <c r="M28" s="137">
        <v>73679.395768310002</v>
      </c>
      <c r="N28" s="44">
        <f t="shared" si="6"/>
        <v>17880.548444010004</v>
      </c>
      <c r="O28" s="32">
        <f t="shared" si="7"/>
        <v>0.32044655582380033</v>
      </c>
      <c r="P28" s="84">
        <f t="shared" si="8"/>
        <v>24793.368646970004</v>
      </c>
      <c r="Q28" s="80">
        <f t="shared" si="9"/>
        <v>0.50716677355331807</v>
      </c>
      <c r="R28" s="84">
        <f t="shared" si="10"/>
        <v>39802.496593260003</v>
      </c>
      <c r="S28" s="82">
        <f t="shared" si="11"/>
        <v>1.1749155785360115</v>
      </c>
    </row>
    <row r="29" spans="2:19" ht="15">
      <c r="B29" s="41" t="s">
        <v>37</v>
      </c>
      <c r="C29" s="31">
        <v>46496.226479960002</v>
      </c>
      <c r="D29" s="31">
        <v>49814.21511058</v>
      </c>
      <c r="E29" s="31">
        <v>49470.7265529</v>
      </c>
      <c r="F29" s="31">
        <v>51906.299799660002</v>
      </c>
      <c r="G29" s="31">
        <v>59501.971627289997</v>
      </c>
      <c r="H29" s="31">
        <v>70014.861173369995</v>
      </c>
      <c r="I29" s="31">
        <v>74319.361032100001</v>
      </c>
      <c r="J29" s="31">
        <v>72999.560338299998</v>
      </c>
      <c r="K29" s="31">
        <v>84243.839794900006</v>
      </c>
      <c r="L29" s="31">
        <v>100389.80447344</v>
      </c>
      <c r="M29" s="137">
        <v>106618.32274113</v>
      </c>
      <c r="N29" s="44">
        <f t="shared" si="6"/>
        <v>6228.5182676900004</v>
      </c>
      <c r="O29" s="32">
        <f t="shared" si="7"/>
        <v>0.062043334981670029</v>
      </c>
      <c r="P29" s="84">
        <f t="shared" si="8"/>
        <v>22374.482946229997</v>
      </c>
      <c r="Q29" s="80">
        <f t="shared" si="9"/>
        <v>0.26559191747079547</v>
      </c>
      <c r="R29" s="84">
        <f t="shared" si="10"/>
        <v>33618.762402830005</v>
      </c>
      <c r="S29" s="82">
        <f t="shared" si="11"/>
        <v>0.46053376550531855</v>
      </c>
    </row>
    <row r="30" spans="2:19" ht="15">
      <c r="B30" s="41" t="s">
        <v>38</v>
      </c>
      <c r="C30" s="31">
        <v>19281.03058069</v>
      </c>
      <c r="D30" s="31">
        <v>19320.67120343</v>
      </c>
      <c r="E30" s="31">
        <v>20072.893032879998</v>
      </c>
      <c r="F30" s="31">
        <v>20917.771692329999</v>
      </c>
      <c r="G30" s="31">
        <v>22113.776985780001</v>
      </c>
      <c r="H30" s="31">
        <v>21325.03863404</v>
      </c>
      <c r="I30" s="31">
        <v>21689.394332809999</v>
      </c>
      <c r="J30" s="31">
        <v>20877.651982039999</v>
      </c>
      <c r="K30" s="31">
        <v>21371.609283530001</v>
      </c>
      <c r="L30" s="31">
        <v>26762.10615901</v>
      </c>
      <c r="M30" s="137">
        <v>28533.787645010001</v>
      </c>
      <c r="N30" s="44">
        <f t="shared" si="6"/>
        <v>1771.6814860000013</v>
      </c>
      <c r="O30" s="32">
        <f t="shared" si="7"/>
        <v>0.066201123165469999</v>
      </c>
      <c r="P30" s="84">
        <f t="shared" si="8"/>
        <v>7162.1783614800006</v>
      </c>
      <c r="Q30" s="80">
        <f t="shared" si="9"/>
        <v>0.33512583289642683</v>
      </c>
      <c r="R30" s="84">
        <f t="shared" si="10"/>
        <v>7656.1356629700022</v>
      </c>
      <c r="S30" s="82">
        <f t="shared" si="11"/>
        <v>0.36671440205805683</v>
      </c>
    </row>
    <row r="31" spans="2:19" ht="15">
      <c r="B31" s="24" t="s">
        <v>8</v>
      </c>
      <c r="C31" s="36">
        <v>21026.837438139999</v>
      </c>
      <c r="D31" s="31">
        <v>24736.389545149999</v>
      </c>
      <c r="E31" s="31">
        <v>21523.17407022</v>
      </c>
      <c r="F31" s="31">
        <v>21475.123188289999</v>
      </c>
      <c r="G31" s="31">
        <v>21898.849665959999</v>
      </c>
      <c r="H31" s="31">
        <v>24011.492110759998</v>
      </c>
      <c r="I31" s="31">
        <v>25277.94582986</v>
      </c>
      <c r="J31" s="31">
        <v>26656.727997170001</v>
      </c>
      <c r="K31" s="31">
        <v>28167.18016475</v>
      </c>
      <c r="L31" s="31">
        <v>34382.537678480003</v>
      </c>
      <c r="M31" s="137">
        <v>40898.957981990003</v>
      </c>
      <c r="N31" s="44">
        <f t="shared" si="6"/>
        <v>6516.4203035099999</v>
      </c>
      <c r="O31" s="32">
        <f t="shared" si="7"/>
        <v>0.18952703155441086</v>
      </c>
      <c r="P31" s="84">
        <f t="shared" si="8"/>
        <v>12731.777817240003</v>
      </c>
      <c r="Q31" s="80">
        <f t="shared" si="9"/>
        <v>0.45200754007933197</v>
      </c>
      <c r="R31" s="84">
        <f t="shared" si="10"/>
        <v>14242.229984820002</v>
      </c>
      <c r="S31" s="82">
        <f t="shared" si="11"/>
        <v>0.53428275166899786</v>
      </c>
    </row>
    <row r="32" spans="2:19" ht="15">
      <c r="B32" s="24" t="s">
        <v>1</v>
      </c>
      <c r="C32" s="31">
        <v>4619.3585312699997</v>
      </c>
      <c r="D32" s="31">
        <v>4239.7146139200004</v>
      </c>
      <c r="E32" s="31">
        <v>3300.7823002499999</v>
      </c>
      <c r="F32" s="31">
        <v>4664.8267839500004</v>
      </c>
      <c r="G32" s="31">
        <v>4579.3681146500003</v>
      </c>
      <c r="H32" s="31">
        <v>4645.3434846099999</v>
      </c>
      <c r="I32" s="31">
        <v>4697.8742032600003</v>
      </c>
      <c r="J32" s="31">
        <v>4403.5826131599997</v>
      </c>
      <c r="K32" s="31">
        <v>6429.1161801199996</v>
      </c>
      <c r="L32" s="31">
        <v>7613.5538329999999</v>
      </c>
      <c r="M32" s="137">
        <v>4755.04846911</v>
      </c>
      <c r="N32" s="44">
        <f t="shared" si="6"/>
        <v>-2858.5053638899999</v>
      </c>
      <c r="O32" s="32">
        <f t="shared" si="7"/>
        <v>-0.37544955044517647</v>
      </c>
      <c r="P32" s="84">
        <f t="shared" si="8"/>
        <v>-1674.0677110099996</v>
      </c>
      <c r="Q32" s="80">
        <f t="shared" si="9"/>
        <v>-0.26038846773161795</v>
      </c>
      <c r="R32" s="84">
        <f t="shared" si="10"/>
        <v>351.46585595000033</v>
      </c>
      <c r="S32" s="82">
        <f t="shared" si="11"/>
        <v>0.079813616962618905</v>
      </c>
    </row>
    <row r="33" spans="2:19" ht="15">
      <c r="B33" s="25" t="s">
        <v>2</v>
      </c>
      <c r="C33" s="34">
        <v>36651.59801075</v>
      </c>
      <c r="D33" s="34">
        <v>38152.452972380001</v>
      </c>
      <c r="E33" s="34">
        <v>44891.67712416</v>
      </c>
      <c r="F33" s="34">
        <v>37339.831917310003</v>
      </c>
      <c r="G33" s="34">
        <v>36063.397082299998</v>
      </c>
      <c r="H33" s="34">
        <v>44230.269141819997</v>
      </c>
      <c r="I33" s="34">
        <v>52388.541138499997</v>
      </c>
      <c r="J33" s="34">
        <v>70324.307388390007</v>
      </c>
      <c r="K33" s="34">
        <v>64366.185515040001</v>
      </c>
      <c r="L33" s="34">
        <v>60638.734657679997</v>
      </c>
      <c r="M33" s="138">
        <v>67930.02123631</v>
      </c>
      <c r="N33" s="44">
        <f t="shared" si="6"/>
        <v>7291.2865786300026</v>
      </c>
      <c r="O33" s="32">
        <f t="shared" si="7"/>
        <v>0.12024140377913617</v>
      </c>
      <c r="P33" s="84">
        <f t="shared" si="8"/>
        <v>3563.8357212699993</v>
      </c>
      <c r="Q33" s="80">
        <f t="shared" si="9"/>
        <v>0.055368136122300848</v>
      </c>
      <c r="R33" s="84">
        <f t="shared" si="10"/>
        <v>-2394.286152080007</v>
      </c>
      <c r="S33" s="82">
        <f t="shared" si="11"/>
        <v>-0.034046352406384095</v>
      </c>
    </row>
    <row r="34" spans="2:19" ht="15">
      <c r="B34" s="24" t="s">
        <v>33</v>
      </c>
      <c r="C34" s="36">
        <v>26796.353022120002</v>
      </c>
      <c r="D34" s="36">
        <v>27977.459357579999</v>
      </c>
      <c r="E34" s="36">
        <v>29160.027075059999</v>
      </c>
      <c r="F34" s="36">
        <v>27645.89352741</v>
      </c>
      <c r="G34" s="36">
        <v>31306.262962879999</v>
      </c>
      <c r="H34" s="36">
        <v>36235.840584550002</v>
      </c>
      <c r="I34" s="36">
        <v>39567.284080099998</v>
      </c>
      <c r="J34" s="36">
        <v>56543.478974810001</v>
      </c>
      <c r="K34" s="36">
        <v>50926.702117649998</v>
      </c>
      <c r="L34" s="36">
        <v>47147.924666849998</v>
      </c>
      <c r="M34" s="140">
        <v>55324.152849929997</v>
      </c>
      <c r="N34" s="44">
        <f t="shared" si="6"/>
        <v>8176.2281830799984</v>
      </c>
      <c r="O34" s="32">
        <f t="shared" si="7"/>
        <v>0.17341650222896776</v>
      </c>
      <c r="P34" s="84">
        <f t="shared" si="8"/>
        <v>4397.4507322799982</v>
      </c>
      <c r="Q34" s="80">
        <f t="shared" si="9"/>
        <v>0.086348625562304937</v>
      </c>
      <c r="R34" s="84">
        <f t="shared" si="10"/>
        <v>-1219.3261248800045</v>
      </c>
      <c r="S34" s="82">
        <f t="shared" si="11"/>
        <v>-0.021564398706758192</v>
      </c>
    </row>
    <row r="35" spans="2:19" ht="15">
      <c r="B35" s="24" t="s">
        <v>34</v>
      </c>
      <c r="C35" s="36">
        <v>9855.2449886300001</v>
      </c>
      <c r="D35" s="36">
        <v>10174.9936148</v>
      </c>
      <c r="E35" s="36">
        <v>15731.650049100001</v>
      </c>
      <c r="F35" s="36">
        <v>9693.9383899000004</v>
      </c>
      <c r="G35" s="36">
        <v>4757.1341194200004</v>
      </c>
      <c r="H35" s="36">
        <v>7994.4285572700001</v>
      </c>
      <c r="I35" s="36">
        <v>12821.2570584</v>
      </c>
      <c r="J35" s="36">
        <v>13780.82841358</v>
      </c>
      <c r="K35" s="36">
        <v>13439.48339739</v>
      </c>
      <c r="L35" s="36">
        <v>13490.809990829999</v>
      </c>
      <c r="M35" s="140">
        <v>12605.86838638</v>
      </c>
      <c r="N35" s="44">
        <f t="shared" si="6"/>
        <v>-884.94160444999943</v>
      </c>
      <c r="O35" s="32">
        <f t="shared" si="7"/>
        <v>-0.06559588379433956</v>
      </c>
      <c r="P35" s="84">
        <f t="shared" si="8"/>
        <v>-833.61501101000067</v>
      </c>
      <c r="Q35" s="80">
        <f t="shared" si="9"/>
        <v>-0.062027310601231234</v>
      </c>
      <c r="R35" s="84">
        <f t="shared" si="10"/>
        <v>-1174.9600272000007</v>
      </c>
      <c r="S35" s="82">
        <f t="shared" si="11"/>
        <v>-0.085260478683717111</v>
      </c>
    </row>
    <row r="36" spans="2:19" ht="15">
      <c r="B36" s="26" t="s">
        <v>5</v>
      </c>
      <c r="C36" s="35">
        <v>183604.28101022</v>
      </c>
      <c r="D36" s="35">
        <v>196282.51725080001</v>
      </c>
      <c r="E36" s="35">
        <v>200428.6518349</v>
      </c>
      <c r="F36" s="35">
        <v>204846.32284549999</v>
      </c>
      <c r="G36" s="35">
        <v>216023.2378989</v>
      </c>
      <c r="H36" s="35">
        <v>239950.04121624</v>
      </c>
      <c r="I36" s="35">
        <v>264175.35667607997</v>
      </c>
      <c r="J36" s="35">
        <v>269656.47739963001</v>
      </c>
      <c r="K36" s="35">
        <v>286860.86442544003</v>
      </c>
      <c r="L36" s="35">
        <v>323142.25958115002</v>
      </c>
      <c r="M36" s="139">
        <v>368653.63343183999</v>
      </c>
      <c r="N36" s="44">
        <f t="shared" si="6"/>
        <v>45511.373850689968</v>
      </c>
      <c r="O36" s="32">
        <f t="shared" si="7"/>
        <v>0.14084005573793057</v>
      </c>
      <c r="P36" s="84">
        <f t="shared" si="8"/>
        <v>81792.769006399962</v>
      </c>
      <c r="Q36" s="80">
        <f t="shared" si="9"/>
        <v>0.28513045573583029</v>
      </c>
      <c r="R36" s="84">
        <f t="shared" si="10"/>
        <v>98997.156032209983</v>
      </c>
      <c r="S36" s="82">
        <f t="shared" si="11"/>
        <v>0.36712322650976614</v>
      </c>
    </row>
    <row r="37" spans="2:19" ht="15">
      <c r="B37" s="25" t="s">
        <v>3</v>
      </c>
      <c r="C37" s="34">
        <v>125279.33829712</v>
      </c>
      <c r="D37" s="34">
        <v>129393.52296325</v>
      </c>
      <c r="E37" s="34">
        <v>130426.96086284</v>
      </c>
      <c r="F37" s="34">
        <v>135913.96743421</v>
      </c>
      <c r="G37" s="34">
        <v>146881.66989046999</v>
      </c>
      <c r="H37" s="34">
        <v>165881.74941737001</v>
      </c>
      <c r="I37" s="34">
        <v>176658.10043481999</v>
      </c>
      <c r="J37" s="34">
        <v>184392.66927236001</v>
      </c>
      <c r="K37" s="34">
        <v>192127.65877286001</v>
      </c>
      <c r="L37" s="34">
        <v>210783.32237621001</v>
      </c>
      <c r="M37" s="138">
        <v>240672.55019663001</v>
      </c>
      <c r="N37" s="44">
        <f t="shared" si="6"/>
        <v>29889.227820419997</v>
      </c>
      <c r="O37" s="32">
        <f t="shared" si="7"/>
        <v>0.14180072447607195</v>
      </c>
      <c r="P37" s="84">
        <f t="shared" si="8"/>
        <v>48544.891423769994</v>
      </c>
      <c r="Q37" s="80">
        <f t="shared" si="9"/>
        <v>0.2526699785644162</v>
      </c>
      <c r="R37" s="84">
        <f t="shared" si="10"/>
        <v>56279.880924269994</v>
      </c>
      <c r="S37" s="82">
        <f t="shared" si="11"/>
        <v>0.30521756177378689</v>
      </c>
    </row>
    <row r="38" spans="2:19" ht="15">
      <c r="B38" s="24" t="s">
        <v>4</v>
      </c>
      <c r="C38" s="31">
        <v>35901.620155470002</v>
      </c>
      <c r="D38" s="31">
        <v>48729.600435079999</v>
      </c>
      <c r="E38" s="31">
        <v>46256.769914589997</v>
      </c>
      <c r="F38" s="31">
        <v>28536.485169520001</v>
      </c>
      <c r="G38" s="31">
        <v>37381.447667729997</v>
      </c>
      <c r="H38" s="31">
        <v>55654.204267180001</v>
      </c>
      <c r="I38" s="31">
        <v>57014.62974217</v>
      </c>
      <c r="J38" s="31">
        <v>59342.914068099999</v>
      </c>
      <c r="K38" s="31">
        <v>57823.191344500003</v>
      </c>
      <c r="L38" s="31">
        <v>72475.027915450002</v>
      </c>
      <c r="M38" s="137">
        <v>72816.807397030003</v>
      </c>
      <c r="N38" s="44">
        <f t="shared" si="6"/>
        <v>341.77948158000072</v>
      </c>
      <c r="O38" s="32">
        <f t="shared" si="7"/>
        <v>0.0047158240763800485</v>
      </c>
      <c r="P38" s="84">
        <f t="shared" si="8"/>
        <v>14993.61605253</v>
      </c>
      <c r="Q38" s="80">
        <f t="shared" si="9"/>
        <v>0.25930108151936437</v>
      </c>
      <c r="R38" s="84">
        <f t="shared" si="10"/>
        <v>13473.893328930004</v>
      </c>
      <c r="S38" s="82">
        <f t="shared" si="11"/>
        <v>0.22705142712519644</v>
      </c>
    </row>
    <row r="39" spans="2:19" ht="15">
      <c r="B39" s="26" t="s">
        <v>6</v>
      </c>
      <c r="C39" s="35">
        <v>161180.95845259001</v>
      </c>
      <c r="D39" s="35">
        <v>178123.12339833</v>
      </c>
      <c r="E39" s="35">
        <v>176683.73077743</v>
      </c>
      <c r="F39" s="35">
        <v>164450.45260372999</v>
      </c>
      <c r="G39" s="35">
        <v>184263.1175582</v>
      </c>
      <c r="H39" s="35">
        <v>221535.95368455001</v>
      </c>
      <c r="I39" s="35">
        <v>233672.73017699001</v>
      </c>
      <c r="J39" s="35">
        <v>243735.58334046</v>
      </c>
      <c r="K39" s="35">
        <v>249950.85011736001</v>
      </c>
      <c r="L39" s="35">
        <v>283258.35029166</v>
      </c>
      <c r="M39" s="139">
        <v>313489.35759366001</v>
      </c>
      <c r="N39" s="44">
        <f t="shared" si="6"/>
        <v>30231.007302000013</v>
      </c>
      <c r="O39" s="32">
        <f t="shared" si="7"/>
        <v>0.10672591742087145</v>
      </c>
      <c r="P39" s="84">
        <f t="shared" si="8"/>
        <v>63538.507476300001</v>
      </c>
      <c r="Q39" s="80">
        <f t="shared" si="9"/>
        <v>0.25420400629350381</v>
      </c>
      <c r="R39" s="84">
        <f t="shared" si="10"/>
        <v>69753.774253200012</v>
      </c>
      <c r="S39" s="82">
        <f t="shared" si="11"/>
        <v>0.28618625683294274</v>
      </c>
    </row>
    <row r="40" spans="2:19" ht="15">
      <c r="B40" s="26" t="s">
        <v>7</v>
      </c>
      <c r="C40" s="35">
        <v>22423.322557629999</v>
      </c>
      <c r="D40" s="35">
        <v>18159.393852469999</v>
      </c>
      <c r="E40" s="35">
        <v>23744.921057470001</v>
      </c>
      <c r="F40" s="35">
        <v>40395.870241769997</v>
      </c>
      <c r="G40" s="35">
        <v>31760.120340699999</v>
      </c>
      <c r="H40" s="35">
        <v>18414.087531689998</v>
      </c>
      <c r="I40" s="35">
        <v>30502.626499090002</v>
      </c>
      <c r="J40" s="35">
        <v>25920.894059170001</v>
      </c>
      <c r="K40" s="35">
        <v>36910.014308079997</v>
      </c>
      <c r="L40" s="35">
        <v>39883.909289490002</v>
      </c>
      <c r="M40" s="139">
        <v>55164.275838180001</v>
      </c>
      <c r="N40" s="44">
        <f t="shared" si="6"/>
        <v>15280.366548689999</v>
      </c>
      <c r="O40" s="32">
        <f t="shared" si="7"/>
        <v>0.38312108368766662</v>
      </c>
      <c r="P40" s="84">
        <f t="shared" si="8"/>
        <v>18254.261530100004</v>
      </c>
      <c r="Q40" s="80">
        <f t="shared" si="9"/>
        <v>0.49456121522293617</v>
      </c>
      <c r="R40" s="84">
        <f t="shared" si="10"/>
        <v>29243.38177901</v>
      </c>
      <c r="S40" s="82">
        <f t="shared" si="11"/>
        <v>1.1281779753528451</v>
      </c>
    </row>
    <row r="41" spans="2:19" ht="17.25">
      <c r="B41" s="26" t="s">
        <v>39</v>
      </c>
      <c r="C41" s="35">
        <v>43865.339417199983</v>
      </c>
      <c r="D41" s="35">
        <v>52486.830895830004</v>
      </c>
      <c r="E41" s="35">
        <v>50963.848565510008</v>
      </c>
      <c r="F41" s="35">
        <v>54573.90370487998</v>
      </c>
      <c r="G41" s="35">
        <v>59805.416874360002</v>
      </c>
      <c r="H41" s="35">
        <v>61428.937867459987</v>
      </c>
      <c r="I41" s="35">
        <v>70008.422860599996</v>
      </c>
      <c r="J41" s="35">
        <v>67097.272548990004</v>
      </c>
      <c r="K41" s="35">
        <v>74864.59336206998</v>
      </c>
      <c r="L41" s="35">
        <v>91254.371919979982</v>
      </c>
      <c r="M41" s="139">
        <v>110625.47557011998</v>
      </c>
      <c r="N41" s="44">
        <f t="shared" si="6"/>
        <v>19371.103650139994</v>
      </c>
      <c r="O41" s="32">
        <f t="shared" si="7"/>
        <v>0.21227589695238169</v>
      </c>
      <c r="P41" s="84">
        <f t="shared" si="8"/>
        <v>35760.882208049996</v>
      </c>
      <c r="Q41" s="80">
        <f t="shared" si="9"/>
        <v>0.47767416614551705</v>
      </c>
      <c r="R41" s="84">
        <f t="shared" si="10"/>
        <v>43528.203021129972</v>
      </c>
      <c r="S41" s="82">
        <f t="shared" si="11"/>
        <v>0.64873282277381028</v>
      </c>
    </row>
    <row r="42" spans="2:19" ht="15">
      <c r="B42" s="26" t="s">
        <v>27</v>
      </c>
      <c r="C42" s="159">
        <v>12989.832502040001</v>
      </c>
      <c r="D42" s="159">
        <v>12513.818201259999</v>
      </c>
      <c r="E42" s="159">
        <v>9185.51588601</v>
      </c>
      <c r="F42" s="159">
        <v>8775.4054052200008</v>
      </c>
      <c r="G42" s="159">
        <v>7709.8078497200004</v>
      </c>
      <c r="H42" s="159">
        <v>8012.1354639900001</v>
      </c>
      <c r="I42" s="159">
        <v>8088.5373458000004</v>
      </c>
      <c r="J42" s="159">
        <v>8056.8470686700002</v>
      </c>
      <c r="K42" s="159">
        <v>14604.73589896</v>
      </c>
      <c r="L42" s="159">
        <v>7858.8182495299998</v>
      </c>
      <c r="M42" s="148">
        <v>11741.554434879999</v>
      </c>
      <c r="N42" s="44">
        <f t="shared" si="6"/>
        <v>3882.7361853499997</v>
      </c>
      <c r="O42" s="32">
        <f t="shared" si="7"/>
        <v>0.49406107407843525</v>
      </c>
      <c r="P42" s="84">
        <f t="shared" si="8"/>
        <v>-2863.1814640800003</v>
      </c>
      <c r="Q42" s="80">
        <f t="shared" si="9"/>
        <v>-0.19604472712744414</v>
      </c>
      <c r="R42" s="84">
        <f t="shared" si="10"/>
        <v>3684.7073662099992</v>
      </c>
      <c r="S42" s="82">
        <f t="shared" si="11"/>
        <v>0.45733862574336537</v>
      </c>
    </row>
    <row r="43" spans="2:19" ht="17.25">
      <c r="B43" s="26" t="s">
        <v>41</v>
      </c>
      <c r="C43" s="35">
        <v>28767.027579160018</v>
      </c>
      <c r="D43" s="35">
        <v>37911.612997810007</v>
      </c>
      <c r="E43" s="35">
        <v>36619.527732829993</v>
      </c>
      <c r="F43" s="35">
        <v>40270.964911870018</v>
      </c>
      <c r="G43" s="35">
        <v>47116.63551237998</v>
      </c>
      <c r="H43" s="35">
        <v>49652.813964450033</v>
      </c>
      <c r="I43" s="35">
        <v>56322.752209990002</v>
      </c>
      <c r="J43" s="35">
        <v>50099.516725349982</v>
      </c>
      <c r="K43" s="35">
        <v>50760.451897559993</v>
      </c>
      <c r="L43" s="35">
        <v>69686.888591030031</v>
      </c>
      <c r="M43" s="139">
        <v>98883.921135239973</v>
      </c>
      <c r="N43" s="44">
        <f t="shared" si="6"/>
        <v>29197.032544209942</v>
      </c>
      <c r="O43" s="32">
        <f t="shared" si="7"/>
        <v>0.41897454649694499</v>
      </c>
      <c r="P43" s="84">
        <f t="shared" si="8"/>
        <v>48123.469237679979</v>
      </c>
      <c r="Q43" s="80">
        <f t="shared" si="9"/>
        <v>0.94805044948768913</v>
      </c>
      <c r="R43" s="84">
        <f t="shared" si="10"/>
        <v>48784.40440988999</v>
      </c>
      <c r="S43" s="82">
        <f t="shared" si="11"/>
        <v>0.97374999997166523</v>
      </c>
    </row>
    <row r="44" spans="2:19" ht="17.25">
      <c r="B44" s="26" t="s">
        <v>42</v>
      </c>
      <c r="C44" s="35">
        <v>133293.27778142999</v>
      </c>
      <c r="D44" s="35">
        <v>142215.78241836</v>
      </c>
      <c r="E44" s="35">
        <v>137204.50888211001</v>
      </c>
      <c r="F44" s="35">
        <v>149082.21647319</v>
      </c>
      <c r="G44" s="35">
        <v>161525.63506879</v>
      </c>
      <c r="H44" s="35">
        <v>177454.78889288002</v>
      </c>
      <c r="I44" s="35">
        <v>190243.00136965999</v>
      </c>
      <c r="J44" s="35">
        <v>173387.22051210998</v>
      </c>
      <c r="K44" s="35">
        <v>196273.34832378</v>
      </c>
      <c r="L44" s="35">
        <v>232136.41744045002</v>
      </c>
      <c r="M44" s="139">
        <v>300728.92138592998</v>
      </c>
      <c r="N44" s="44">
        <f t="shared" si="6"/>
        <v>68592.503945479955</v>
      </c>
      <c r="O44" s="32">
        <f t="shared" si="7"/>
        <v>0.29548359840211624</v>
      </c>
      <c r="P44" s="84">
        <f t="shared" si="8"/>
        <v>104455.57306214998</v>
      </c>
      <c r="Q44" s="80">
        <f t="shared" si="9"/>
        <v>0.53219438071559311</v>
      </c>
      <c r="R44" s="84">
        <f t="shared" si="10"/>
        <v>127341.70087381999</v>
      </c>
      <c r="S44" s="82">
        <f t="shared" si="11"/>
        <v>0.734435332071812</v>
      </c>
    </row>
    <row r="45" spans="2:19" ht="18" thickBot="1">
      <c r="B45" s="27" t="s">
        <v>43</v>
      </c>
      <c r="C45" s="37">
        <v>21584.895570319997</v>
      </c>
      <c r="D45" s="37">
        <v>31663.948074289998</v>
      </c>
      <c r="E45" s="37">
        <v>24798.210265009999</v>
      </c>
      <c r="F45" s="37">
        <v>14566.766307870001</v>
      </c>
      <c r="G45" s="37">
        <v>26618.470565269999</v>
      </c>
      <c r="H45" s="37">
        <v>39176.519902309999</v>
      </c>
      <c r="I45" s="37">
        <v>36846.734201840001</v>
      </c>
      <c r="J45" s="37">
        <v>38183.721310059998</v>
      </c>
      <c r="K45" s="37">
        <v>37161.88263434</v>
      </c>
      <c r="L45" s="37">
        <v>48691.616807040002</v>
      </c>
      <c r="M45" s="141">
        <v>60210.939010650007</v>
      </c>
      <c r="N45" s="45">
        <f t="shared" si="6"/>
        <v>11519.322203610005</v>
      </c>
      <c r="O45" s="38">
        <f t="shared" si="7"/>
        <v>0.23657711448071073</v>
      </c>
      <c r="P45" s="85">
        <f t="shared" si="8"/>
        <v>23049.056376310007</v>
      </c>
      <c r="Q45" s="81">
        <f t="shared" si="9"/>
        <v>0.62023381869817262</v>
      </c>
      <c r="R45" s="85">
        <f t="shared" si="10"/>
        <v>22027.217700590008</v>
      </c>
      <c r="S45" s="39">
        <f t="shared" si="11"/>
        <v>0.5768745670890556</v>
      </c>
    </row>
    <row r="46" spans="2:19" ht="15">
      <c r="B46" s="16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3"/>
      <c r="O46" s="14"/>
      <c r="P46" s="14"/>
      <c r="Q46" s="14"/>
      <c r="R46" s="14"/>
      <c r="S46" s="14"/>
    </row>
    <row r="47" spans="2:19" ht="15">
      <c r="B47" s="18" t="s">
        <v>40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3"/>
      <c r="O47" s="14"/>
      <c r="P47" s="14"/>
      <c r="Q47" s="14"/>
      <c r="R47" s="14"/>
      <c r="S47" s="14"/>
    </row>
    <row r="48" spans="2:19" ht="15">
      <c r="B48" s="19" t="s">
        <v>47</v>
      </c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O48" s="4"/>
      <c r="P48" s="4"/>
      <c r="Q48" s="4"/>
      <c r="R48" s="4"/>
      <c r="S48" s="4"/>
    </row>
    <row r="49" spans="2:19" ht="15">
      <c r="B49" s="19" t="s">
        <v>44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O49" s="4"/>
      <c r="P49" s="4"/>
      <c r="Q49" s="4"/>
      <c r="R49" s="4"/>
      <c r="S49" s="4"/>
    </row>
    <row r="50" spans="2:19" ht="15">
      <c r="B50" s="19" t="s">
        <v>45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O50" s="4"/>
      <c r="P50" s="4"/>
      <c r="Q50" s="4"/>
      <c r="R50" s="4"/>
      <c r="S50" s="4"/>
    </row>
    <row r="51" ht="15.75" thickBot="1"/>
    <row r="52" spans="2:19" ht="16.5" thickBot="1">
      <c r="B52" s="167" t="s">
        <v>32</v>
      </c>
      <c r="C52" s="168"/>
      <c r="D52" s="168"/>
      <c r="E52" s="168"/>
      <c r="F52" s="168"/>
      <c r="G52" s="168"/>
      <c r="H52" s="168"/>
      <c r="I52" s="168"/>
      <c r="J52" s="168"/>
      <c r="K52" s="168"/>
      <c r="L52" s="168"/>
      <c r="M52" s="168"/>
      <c r="N52" s="168"/>
      <c r="O52" s="168"/>
      <c r="P52" s="168"/>
      <c r="Q52" s="168"/>
      <c r="R52" s="168"/>
      <c r="S52" s="169"/>
    </row>
    <row r="53" spans="2:19" ht="15.75" thickBot="1">
      <c r="B53" s="40" t="s">
        <v>17</v>
      </c>
      <c r="C53" s="46" t="s">
        <v>112</v>
      </c>
      <c r="D53" s="46" t="s">
        <v>113</v>
      </c>
      <c r="E53" s="46" t="s">
        <v>114</v>
      </c>
      <c r="F53" s="46" t="s">
        <v>115</v>
      </c>
      <c r="G53" s="46" t="s">
        <v>116</v>
      </c>
      <c r="H53" s="46" t="s">
        <v>117</v>
      </c>
      <c r="I53" s="46" t="s">
        <v>118</v>
      </c>
      <c r="J53" s="46" t="s">
        <v>119</v>
      </c>
      <c r="K53" s="46" t="s">
        <v>120</v>
      </c>
      <c r="L53" s="46" t="s">
        <v>121</v>
      </c>
      <c r="M53" s="46" t="s">
        <v>122</v>
      </c>
      <c r="N53" s="46" t="s">
        <v>61</v>
      </c>
      <c r="O53" s="47" t="s">
        <v>62</v>
      </c>
      <c r="P53" s="47" t="s">
        <v>63</v>
      </c>
      <c r="Q53" s="47" t="s">
        <v>64</v>
      </c>
      <c r="R53" s="47" t="s">
        <v>65</v>
      </c>
      <c r="S53" s="101" t="s">
        <v>66</v>
      </c>
    </row>
    <row r="54" spans="2:19" ht="15">
      <c r="B54" s="129" t="s">
        <v>0</v>
      </c>
      <c r="C54" s="102">
        <v>34767.098032250004</v>
      </c>
      <c r="D54" s="102">
        <v>37070.068146019999</v>
      </c>
      <c r="E54" s="102">
        <v>37574.169824420002</v>
      </c>
      <c r="F54" s="102">
        <v>42943.903407389997</v>
      </c>
      <c r="G54" s="102">
        <v>47137.388718839997</v>
      </c>
      <c r="H54" s="102">
        <v>50136.724458570003</v>
      </c>
      <c r="I54" s="102">
        <v>54692.909977399999</v>
      </c>
      <c r="J54" s="102">
        <v>51006.541938529997</v>
      </c>
      <c r="K54" s="102">
        <v>58186.399716439999</v>
      </c>
      <c r="L54" s="28">
        <v>67472.108504639997</v>
      </c>
      <c r="M54" s="103">
        <v>78772.062681719995</v>
      </c>
      <c r="N54" s="104">
        <f>M54-L54</f>
        <v>11299.954177079999</v>
      </c>
      <c r="O54" s="105">
        <f>M54/L54-1</f>
        <v>0.16747593083300361</v>
      </c>
      <c r="P54" s="106">
        <f>M54-K54</f>
        <v>20585.662965279997</v>
      </c>
      <c r="Q54" s="107">
        <f>M54/K54-1</f>
        <v>0.35378822311743274</v>
      </c>
      <c r="R54" s="106">
        <f>M54-J54</f>
        <v>27765.520743189998</v>
      </c>
      <c r="S54" s="108">
        <f>M54/J54-1</f>
        <v>0.54435214950763222</v>
      </c>
    </row>
    <row r="55" spans="2:19" ht="15">
      <c r="B55" s="130" t="s">
        <v>35</v>
      </c>
      <c r="C55" s="109">
        <v>8868.7137642800008</v>
      </c>
      <c r="D55" s="109">
        <v>9125.6581778199998</v>
      </c>
      <c r="E55" s="109">
        <v>9331.5466028600003</v>
      </c>
      <c r="F55" s="109">
        <v>10585.99268609</v>
      </c>
      <c r="G55" s="109">
        <v>11808.05580826</v>
      </c>
      <c r="H55" s="109">
        <v>13429.01787358</v>
      </c>
      <c r="I55" s="109">
        <v>15214.102727240001</v>
      </c>
      <c r="J55" s="109">
        <v>13891.42065425</v>
      </c>
      <c r="K55" s="109">
        <v>11541.073722040001</v>
      </c>
      <c r="L55" s="31">
        <v>12966.179506500001</v>
      </c>
      <c r="M55" s="110">
        <v>16050.140400869999</v>
      </c>
      <c r="N55" s="111">
        <f t="shared" si="12" ref="N55:N73">M55-L55</f>
        <v>3083.9608943699986</v>
      </c>
      <c r="O55" s="112">
        <f t="shared" si="13" ref="O55:O73">M55/L55-1</f>
        <v>0.23784653704848036</v>
      </c>
      <c r="P55" s="113">
        <f t="shared" si="14" ref="P55:P73">M55-K55</f>
        <v>4509.0666788299986</v>
      </c>
      <c r="Q55" s="114">
        <f t="shared" si="15" ref="Q55:Q73">M55/K55-1</f>
        <v>0.39069732915916044</v>
      </c>
      <c r="R55" s="113">
        <f t="shared" si="16" ref="R55:R73">M55-J55</f>
        <v>2158.7197466199996</v>
      </c>
      <c r="S55" s="115">
        <f t="shared" si="17" ref="S55:S73">M55/J55-1</f>
        <v>0.1553994944325261</v>
      </c>
    </row>
    <row r="56" spans="2:19" ht="15">
      <c r="B56" s="130" t="s">
        <v>36</v>
      </c>
      <c r="C56" s="109">
        <v>9075.6467920699997</v>
      </c>
      <c r="D56" s="109">
        <v>9808.9033998899995</v>
      </c>
      <c r="E56" s="109">
        <v>10197.075556469999</v>
      </c>
      <c r="F56" s="109">
        <v>11307.83164133</v>
      </c>
      <c r="G56" s="109">
        <v>11519.292585839999</v>
      </c>
      <c r="H56" s="109">
        <v>11373.222575039999</v>
      </c>
      <c r="I56" s="109">
        <v>12530.460189339999</v>
      </c>
      <c r="J56" s="109">
        <v>10281.442090390001</v>
      </c>
      <c r="K56" s="109">
        <v>15725.389951790001</v>
      </c>
      <c r="L56" s="31">
        <v>17856.150482609999</v>
      </c>
      <c r="M56" s="110">
        <v>23899.815278589998</v>
      </c>
      <c r="N56" s="111">
        <f t="shared" si="12"/>
        <v>6043.6647959799993</v>
      </c>
      <c r="O56" s="112">
        <f t="shared" si="13"/>
        <v>0.33846403802801106</v>
      </c>
      <c r="P56" s="113">
        <f t="shared" si="14"/>
        <v>8174.4253267999975</v>
      </c>
      <c r="Q56" s="114">
        <f t="shared" si="15"/>
        <v>0.51982337810767687</v>
      </c>
      <c r="R56" s="113">
        <f t="shared" si="16"/>
        <v>13618.373188199997</v>
      </c>
      <c r="S56" s="115">
        <f t="shared" si="17"/>
        <v>1.3245586629261865</v>
      </c>
    </row>
    <row r="57" spans="2:19" ht="15">
      <c r="B57" s="130" t="s">
        <v>37</v>
      </c>
      <c r="C57" s="109">
        <v>16807.782429300001</v>
      </c>
      <c r="D57" s="109">
        <v>18051.780120309999</v>
      </c>
      <c r="E57" s="109">
        <v>18028.41140809</v>
      </c>
      <c r="F57" s="109">
        <v>21028.027566469998</v>
      </c>
      <c r="G57" s="109">
        <v>23758.396932330001</v>
      </c>
      <c r="H57" s="109">
        <v>25256.396315049999</v>
      </c>
      <c r="I57" s="109">
        <v>26838.555146539999</v>
      </c>
      <c r="J57" s="109">
        <v>26395.998588189999</v>
      </c>
      <c r="K57" s="109">
        <v>30479.695912530002</v>
      </c>
      <c r="L57" s="31">
        <v>36201.656179340003</v>
      </c>
      <c r="M57" s="110">
        <v>38348.397723779999</v>
      </c>
      <c r="N57" s="111">
        <f t="shared" si="12"/>
        <v>2146.7415444399958</v>
      </c>
      <c r="O57" s="112">
        <f t="shared" si="13"/>
        <v>0.059299539606840534</v>
      </c>
      <c r="P57" s="113">
        <f t="shared" si="14"/>
        <v>7868.7018112499973</v>
      </c>
      <c r="Q57" s="114">
        <f t="shared" si="15"/>
        <v>0.2581620838289016</v>
      </c>
      <c r="R57" s="113">
        <f t="shared" si="16"/>
        <v>11952.39913559</v>
      </c>
      <c r="S57" s="115">
        <f t="shared" si="17"/>
        <v>0.45281102344571633</v>
      </c>
    </row>
    <row r="58" spans="2:19" ht="15">
      <c r="B58" s="130" t="s">
        <v>38</v>
      </c>
      <c r="C58" s="109">
        <v>14.955046599999999</v>
      </c>
      <c r="D58" s="109">
        <v>83.726448000000005</v>
      </c>
      <c r="E58" s="109">
        <v>17.136257000000001</v>
      </c>
      <c r="F58" s="109">
        <v>22.051513499999999</v>
      </c>
      <c r="G58" s="109">
        <v>51.643392409999997</v>
      </c>
      <c r="H58" s="109">
        <v>78.087694900000002</v>
      </c>
      <c r="I58" s="109">
        <v>109.79191428</v>
      </c>
      <c r="J58" s="109">
        <v>437.6806057</v>
      </c>
      <c r="K58" s="109">
        <v>440.24013007999997</v>
      </c>
      <c r="L58" s="31">
        <v>448.12233619</v>
      </c>
      <c r="M58" s="110">
        <v>473.70927848000002</v>
      </c>
      <c r="N58" s="111">
        <f t="shared" si="12"/>
        <v>25.586942290000025</v>
      </c>
      <c r="O58" s="112">
        <f t="shared" si="13"/>
        <v>0.057098118579725021</v>
      </c>
      <c r="P58" s="113">
        <f t="shared" si="14"/>
        <v>33.469148400000051</v>
      </c>
      <c r="Q58" s="114">
        <f t="shared" si="15"/>
        <v>0.076024755839314562</v>
      </c>
      <c r="R58" s="113">
        <f t="shared" si="16"/>
        <v>36.028672780000022</v>
      </c>
      <c r="S58" s="115">
        <f t="shared" si="17"/>
        <v>0.082317270426862876</v>
      </c>
    </row>
    <row r="59" spans="2:19" ht="15">
      <c r="B59" s="130" t="s">
        <v>8</v>
      </c>
      <c r="C59" s="109">
        <v>2892.1795972</v>
      </c>
      <c r="D59" s="109">
        <v>3035.1415005399999</v>
      </c>
      <c r="E59" s="109">
        <v>3170.2994958200002</v>
      </c>
      <c r="F59" s="109">
        <v>3170.4833807300001</v>
      </c>
      <c r="G59" s="109">
        <v>2540.9912557500002</v>
      </c>
      <c r="H59" s="109">
        <v>3257.9387720599998</v>
      </c>
      <c r="I59" s="109">
        <v>5091.0527039299996</v>
      </c>
      <c r="J59" s="109">
        <v>4689.7327387799996</v>
      </c>
      <c r="K59" s="109">
        <v>5293.9221976400004</v>
      </c>
      <c r="L59" s="31">
        <v>7344.27253182</v>
      </c>
      <c r="M59" s="110">
        <v>8112.8339064900001</v>
      </c>
      <c r="N59" s="111">
        <f t="shared" si="12"/>
        <v>768.56137467000008</v>
      </c>
      <c r="O59" s="112">
        <f t="shared" si="13"/>
        <v>0.10464771988513633</v>
      </c>
      <c r="P59" s="113">
        <f t="shared" si="14"/>
        <v>2818.9117088499997</v>
      </c>
      <c r="Q59" s="114">
        <f t="shared" si="15"/>
        <v>0.53248075880424794</v>
      </c>
      <c r="R59" s="113">
        <f t="shared" si="16"/>
        <v>3423.1011677100005</v>
      </c>
      <c r="S59" s="115">
        <f t="shared" si="17"/>
        <v>0.72991391159754992</v>
      </c>
    </row>
    <row r="60" spans="2:19" ht="15">
      <c r="B60" s="130" t="s">
        <v>1</v>
      </c>
      <c r="C60" s="116">
        <v>208.37555549999999</v>
      </c>
      <c r="D60" s="116">
        <v>251.23191274000001</v>
      </c>
      <c r="E60" s="116">
        <v>200.68884559</v>
      </c>
      <c r="F60" s="116">
        <v>516.79434403000005</v>
      </c>
      <c r="G60" s="116">
        <v>234.12545893999999</v>
      </c>
      <c r="H60" s="116">
        <v>241.16298829999999</v>
      </c>
      <c r="I60" s="116">
        <v>349.73791413999999</v>
      </c>
      <c r="J60" s="116">
        <v>160.76001629000001</v>
      </c>
      <c r="K60" s="116">
        <v>332.86539926</v>
      </c>
      <c r="L60" s="31">
        <v>359.38016133000002</v>
      </c>
      <c r="M60" s="117">
        <v>359.65557897999997</v>
      </c>
      <c r="N60" s="111">
        <f t="shared" si="12"/>
        <v>0.27541764999995166</v>
      </c>
      <c r="O60" s="112">
        <f t="shared" si="13"/>
        <v>0.00076636854127021259</v>
      </c>
      <c r="P60" s="113">
        <f t="shared" si="14"/>
        <v>26.790179719999969</v>
      </c>
      <c r="Q60" s="114">
        <f t="shared" si="15"/>
        <v>0.080483522107007044</v>
      </c>
      <c r="R60" s="113">
        <f t="shared" si="16"/>
        <v>198.89556268999996</v>
      </c>
      <c r="S60" s="115">
        <f t="shared" si="17"/>
        <v>1.2372203442129917</v>
      </c>
    </row>
    <row r="61" spans="2:19" ht="15">
      <c r="B61" s="131" t="s">
        <v>2</v>
      </c>
      <c r="C61" s="116">
        <v>71084.906848090002</v>
      </c>
      <c r="D61" s="116">
        <v>73357.283923199997</v>
      </c>
      <c r="E61" s="116">
        <v>83657.367928670006</v>
      </c>
      <c r="F61" s="116">
        <v>88151.953563620002</v>
      </c>
      <c r="G61" s="116">
        <v>91814.668445119998</v>
      </c>
      <c r="H61" s="116">
        <v>107011.76178186999</v>
      </c>
      <c r="I61" s="116">
        <v>129123.44527344</v>
      </c>
      <c r="J61" s="116">
        <v>149410.70127374001</v>
      </c>
      <c r="K61" s="116">
        <v>168044.15926404999</v>
      </c>
      <c r="L61" s="34">
        <v>170670.50671668001</v>
      </c>
      <c r="M61" s="117">
        <v>196683.72432077999</v>
      </c>
      <c r="N61" s="111">
        <f t="shared" si="12"/>
        <v>26013.217604099977</v>
      </c>
      <c r="O61" s="112">
        <f t="shared" si="13"/>
        <v>0.1524177674545899</v>
      </c>
      <c r="P61" s="113">
        <f t="shared" si="14"/>
        <v>28639.565056730004</v>
      </c>
      <c r="Q61" s="114">
        <f t="shared" si="15"/>
        <v>0.17042880384630488</v>
      </c>
      <c r="R61" s="113">
        <f t="shared" si="16"/>
        <v>47273.023047039984</v>
      </c>
      <c r="S61" s="115">
        <f t="shared" si="17"/>
        <v>0.31639650067922243</v>
      </c>
    </row>
    <row r="62" spans="2:19" ht="15">
      <c r="B62" s="130" t="s">
        <v>33</v>
      </c>
      <c r="C62" s="116">
        <v>68338.812826239999</v>
      </c>
      <c r="D62" s="116">
        <v>69847.865248910006</v>
      </c>
      <c r="E62" s="116">
        <v>76769.718253660001</v>
      </c>
      <c r="F62" s="116">
        <v>80987.036488819998</v>
      </c>
      <c r="G62" s="116">
        <v>87793.30641818</v>
      </c>
      <c r="H62" s="116">
        <v>103207.66674125</v>
      </c>
      <c r="I62" s="116">
        <v>120854.37425456</v>
      </c>
      <c r="J62" s="116">
        <v>140064.76553778001</v>
      </c>
      <c r="K62" s="116">
        <v>158772.79909556001</v>
      </c>
      <c r="L62" s="36">
        <v>163452.68308690001</v>
      </c>
      <c r="M62" s="117">
        <v>182411.91136858999</v>
      </c>
      <c r="N62" s="111">
        <f t="shared" si="12"/>
        <v>18959.228281689982</v>
      </c>
      <c r="O62" s="112">
        <f t="shared" si="13"/>
        <v>0.11599215090039405</v>
      </c>
      <c r="P62" s="113">
        <f t="shared" si="14"/>
        <v>23639.112273029983</v>
      </c>
      <c r="Q62" s="114">
        <f t="shared" si="15"/>
        <v>0.14888641132290181</v>
      </c>
      <c r="R62" s="113">
        <f t="shared" si="16"/>
        <v>42347.145830809983</v>
      </c>
      <c r="S62" s="115">
        <f t="shared" si="17"/>
        <v>0.30233974738912894</v>
      </c>
    </row>
    <row r="63" spans="2:19" ht="15">
      <c r="B63" s="130" t="s">
        <v>34</v>
      </c>
      <c r="C63" s="116">
        <v>2746.09402185</v>
      </c>
      <c r="D63" s="116">
        <v>3509.4186742900001</v>
      </c>
      <c r="E63" s="116">
        <v>6887.6496750099996</v>
      </c>
      <c r="F63" s="116">
        <v>7164.9170747999997</v>
      </c>
      <c r="G63" s="116">
        <v>4021.3620269399999</v>
      </c>
      <c r="H63" s="116">
        <v>3804.09504062</v>
      </c>
      <c r="I63" s="116">
        <v>8269.0710188800003</v>
      </c>
      <c r="J63" s="116">
        <v>9345.9357359599999</v>
      </c>
      <c r="K63" s="116">
        <v>9271.3601684900004</v>
      </c>
      <c r="L63" s="36">
        <v>7217.8236297800004</v>
      </c>
      <c r="M63" s="117">
        <v>14271.812952189999</v>
      </c>
      <c r="N63" s="111">
        <f t="shared" si="12"/>
        <v>7053.9893224099987</v>
      </c>
      <c r="O63" s="112">
        <f t="shared" si="13"/>
        <v>0.97730142550255206</v>
      </c>
      <c r="P63" s="113">
        <f t="shared" si="14"/>
        <v>5000.4527836999987</v>
      </c>
      <c r="Q63" s="114">
        <f t="shared" si="15"/>
        <v>0.53934403289548927</v>
      </c>
      <c r="R63" s="113">
        <f t="shared" si="16"/>
        <v>4925.8772162299992</v>
      </c>
      <c r="S63" s="115">
        <f t="shared" si="17"/>
        <v>0.52706089100066134</v>
      </c>
    </row>
    <row r="64" spans="2:19" ht="15">
      <c r="B64" s="132" t="s">
        <v>5</v>
      </c>
      <c r="C64" s="118">
        <v>108952.50139527</v>
      </c>
      <c r="D64" s="118">
        <v>113712.9850075</v>
      </c>
      <c r="E64" s="118">
        <v>124602.5260945</v>
      </c>
      <c r="F64" s="118">
        <v>134783.13469576999</v>
      </c>
      <c r="G64" s="118">
        <v>141727.17387865001</v>
      </c>
      <c r="H64" s="118">
        <v>160647.58800079999</v>
      </c>
      <c r="I64" s="118">
        <v>189257.14586891001</v>
      </c>
      <c r="J64" s="118">
        <v>205267.73596734001</v>
      </c>
      <c r="K64" s="118">
        <v>231857.34657739001</v>
      </c>
      <c r="L64" s="35">
        <v>245846.26791446999</v>
      </c>
      <c r="M64" s="119">
        <v>283928.27624681999</v>
      </c>
      <c r="N64" s="111">
        <f t="shared" si="12"/>
        <v>38082.00833235</v>
      </c>
      <c r="O64" s="112">
        <f t="shared" si="13"/>
        <v>0.15490171421108889</v>
      </c>
      <c r="P64" s="113">
        <f t="shared" si="14"/>
        <v>52070.929669429985</v>
      </c>
      <c r="Q64" s="114">
        <f t="shared" si="15"/>
        <v>0.22458175441962802</v>
      </c>
      <c r="R64" s="113">
        <f t="shared" si="16"/>
        <v>78660.540279479988</v>
      </c>
      <c r="S64" s="115">
        <f t="shared" si="17"/>
        <v>0.38320946986035653</v>
      </c>
    </row>
    <row r="65" spans="2:19" ht="15">
      <c r="B65" s="131" t="s">
        <v>3</v>
      </c>
      <c r="C65" s="116">
        <v>96643.236211480005</v>
      </c>
      <c r="D65" s="116">
        <v>96498.918314449998</v>
      </c>
      <c r="E65" s="116">
        <v>106585.82472334</v>
      </c>
      <c r="F65" s="116">
        <v>111747.90126872</v>
      </c>
      <c r="G65" s="116">
        <v>120229.70329443</v>
      </c>
      <c r="H65" s="116">
        <v>139679.98223592999</v>
      </c>
      <c r="I65" s="116">
        <v>158640.90824386</v>
      </c>
      <c r="J65" s="116">
        <v>182830.00608743</v>
      </c>
      <c r="K65" s="116">
        <v>202799.83798238999</v>
      </c>
      <c r="L65" s="34">
        <v>203792.63868829</v>
      </c>
      <c r="M65" s="117">
        <v>230108.38749272999</v>
      </c>
      <c r="N65" s="111">
        <f t="shared" si="12"/>
        <v>26315.748804439994</v>
      </c>
      <c r="O65" s="112">
        <f t="shared" si="13"/>
        <v>0.12913002635336168</v>
      </c>
      <c r="P65" s="113">
        <f t="shared" si="14"/>
        <v>27308.549510340003</v>
      </c>
      <c r="Q65" s="114">
        <f t="shared" si="15"/>
        <v>0.13465764954265569</v>
      </c>
      <c r="R65" s="113">
        <f t="shared" si="16"/>
        <v>47278.381405299995</v>
      </c>
      <c r="S65" s="115">
        <f t="shared" si="17"/>
        <v>0.25859202445517226</v>
      </c>
    </row>
    <row r="66" spans="2:19" ht="15">
      <c r="B66" s="131" t="s">
        <v>4</v>
      </c>
      <c r="C66" s="116">
        <v>9980.8832689999999</v>
      </c>
      <c r="D66" s="116">
        <v>10123.40449807</v>
      </c>
      <c r="E66" s="116">
        <v>16116.852842079999</v>
      </c>
      <c r="F66" s="116">
        <v>7950.9624530900001</v>
      </c>
      <c r="G66" s="116">
        <v>9501.5138764500007</v>
      </c>
      <c r="H66" s="116">
        <v>17220.917207689999</v>
      </c>
      <c r="I66" s="116">
        <v>19439.569353440002</v>
      </c>
      <c r="J66" s="116">
        <v>23897.690923990001</v>
      </c>
      <c r="K66" s="116">
        <v>21588.624811649999</v>
      </c>
      <c r="L66" s="31">
        <v>21717.692810600001</v>
      </c>
      <c r="M66" s="117">
        <v>32276.443722380001</v>
      </c>
      <c r="N66" s="111">
        <f t="shared" si="12"/>
        <v>10558.75091178</v>
      </c>
      <c r="O66" s="112">
        <f t="shared" si="13"/>
        <v>0.48618198092508558</v>
      </c>
      <c r="P66" s="113">
        <f t="shared" si="14"/>
        <v>10687.818910730002</v>
      </c>
      <c r="Q66" s="114">
        <f t="shared" si="15"/>
        <v>0.49506714781399475</v>
      </c>
      <c r="R66" s="113">
        <f t="shared" si="16"/>
        <v>8378.75279839</v>
      </c>
      <c r="S66" s="115">
        <f t="shared" si="17"/>
        <v>0.35060930468302609</v>
      </c>
    </row>
    <row r="67" spans="2:19" ht="15">
      <c r="B67" s="133" t="s">
        <v>6</v>
      </c>
      <c r="C67" s="118">
        <v>106624.11948048</v>
      </c>
      <c r="D67" s="118">
        <v>106622.32281252</v>
      </c>
      <c r="E67" s="118">
        <v>122702.67756542</v>
      </c>
      <c r="F67" s="118">
        <v>119698.86372181</v>
      </c>
      <c r="G67" s="118">
        <v>129731.21717088</v>
      </c>
      <c r="H67" s="118">
        <v>156900.89944362</v>
      </c>
      <c r="I67" s="118">
        <v>178080.47759729999</v>
      </c>
      <c r="J67" s="118">
        <v>206727.69701142001</v>
      </c>
      <c r="K67" s="118">
        <v>224388.46279404001</v>
      </c>
      <c r="L67" s="35">
        <v>225510.33149889001</v>
      </c>
      <c r="M67" s="119">
        <v>262384.83121511003</v>
      </c>
      <c r="N67" s="111">
        <f t="shared" si="12"/>
        <v>36874.499716220016</v>
      </c>
      <c r="O67" s="112">
        <f t="shared" si="13"/>
        <v>0.16351578870523498</v>
      </c>
      <c r="P67" s="113">
        <f t="shared" si="14"/>
        <v>37996.368421070016</v>
      </c>
      <c r="Q67" s="114">
        <f t="shared" si="15"/>
        <v>0.16933298596526258</v>
      </c>
      <c r="R67" s="113">
        <f t="shared" si="16"/>
        <v>55657.134203690017</v>
      </c>
      <c r="S67" s="115">
        <f t="shared" si="17"/>
        <v>0.26922920831752606</v>
      </c>
    </row>
    <row r="68" spans="2:19" ht="15">
      <c r="B68" s="133" t="s">
        <v>7</v>
      </c>
      <c r="C68" s="118">
        <v>2328.3819147899999</v>
      </c>
      <c r="D68" s="118">
        <v>7090.6621949800001</v>
      </c>
      <c r="E68" s="118">
        <v>1899.8485290799999</v>
      </c>
      <c r="F68" s="118">
        <v>15084.27097396</v>
      </c>
      <c r="G68" s="118">
        <v>11995.956707769999</v>
      </c>
      <c r="H68" s="118">
        <v>3746.6885571799999</v>
      </c>
      <c r="I68" s="118">
        <v>11176.66827161</v>
      </c>
      <c r="J68" s="118">
        <v>-1459.96104408</v>
      </c>
      <c r="K68" s="118">
        <v>7468.8837833500002</v>
      </c>
      <c r="L68" s="35">
        <v>20335.936415579999</v>
      </c>
      <c r="M68" s="119">
        <v>21543.445031710002</v>
      </c>
      <c r="N68" s="111">
        <f t="shared" si="12"/>
        <v>1207.5086161300023</v>
      </c>
      <c r="O68" s="112">
        <f t="shared" si="13"/>
        <v>0.059378068039438459</v>
      </c>
      <c r="P68" s="113">
        <f t="shared" si="14"/>
        <v>14074.561248360002</v>
      </c>
      <c r="Q68" s="114">
        <f t="shared" si="15"/>
        <v>1.8844263288358696</v>
      </c>
      <c r="R68" s="113">
        <f t="shared" si="16"/>
        <v>23003.406075790001</v>
      </c>
      <c r="S68" s="115">
        <f t="shared" si="17"/>
        <v>-15.75617799465717</v>
      </c>
    </row>
    <row r="69" spans="2:19" ht="17.25">
      <c r="B69" s="26" t="s">
        <v>39</v>
      </c>
      <c r="C69" s="120">
        <v>9354.8542442100006</v>
      </c>
      <c r="D69" s="120">
        <v>13454.156581019997</v>
      </c>
      <c r="E69" s="120">
        <v>10928.362850560006</v>
      </c>
      <c r="F69" s="120">
        <v>15353.522008219996</v>
      </c>
      <c r="G69" s="120">
        <v>17241.983098340002</v>
      </c>
      <c r="H69" s="120">
        <v>16922.347735950025</v>
      </c>
      <c r="I69" s="120">
        <v>21997.428692029993</v>
      </c>
      <c r="J69" s="120">
        <v>12931.034127660008</v>
      </c>
      <c r="K69" s="120">
        <v>19453.283027250029</v>
      </c>
      <c r="L69" s="35">
        <v>34476.425435070007</v>
      </c>
      <c r="M69" s="121">
        <v>39188.42046406999</v>
      </c>
      <c r="N69" s="111">
        <f t="shared" si="12"/>
        <v>4711.9950289999833</v>
      </c>
      <c r="O69" s="112">
        <f t="shared" si="13"/>
        <v>0.13667295752206554</v>
      </c>
      <c r="P69" s="113">
        <f t="shared" si="14"/>
        <v>19735.137436819961</v>
      </c>
      <c r="Q69" s="114">
        <f t="shared" si="15"/>
        <v>1.0144887836760055</v>
      </c>
      <c r="R69" s="113">
        <f t="shared" si="16"/>
        <v>26257.386336409982</v>
      </c>
      <c r="S69" s="115">
        <f t="shared" si="17"/>
        <v>2.0305712657771404</v>
      </c>
    </row>
    <row r="70" spans="2:19" ht="15">
      <c r="B70" s="26" t="s">
        <v>27</v>
      </c>
      <c r="C70" s="160">
        <v>1405.5406485999999</v>
      </c>
      <c r="D70" s="160">
        <v>2406.6397520700002</v>
      </c>
      <c r="E70" s="160">
        <v>2215.7367393</v>
      </c>
      <c r="F70" s="160">
        <v>4126.8419124599995</v>
      </c>
      <c r="G70" s="160">
        <v>1634.39159292</v>
      </c>
      <c r="H70" s="160">
        <v>1795.3631977</v>
      </c>
      <c r="I70" s="160">
        <v>3213.4130909400001</v>
      </c>
      <c r="J70" s="160">
        <v>4177.4818238099997</v>
      </c>
      <c r="K70" s="160">
        <v>2586.0015746200002</v>
      </c>
      <c r="L70" s="159">
        <v>4025.3265857699998</v>
      </c>
      <c r="M70" s="161">
        <v>5905.5916180499999</v>
      </c>
      <c r="N70" s="111">
        <f t="shared" si="12"/>
        <v>1880.26503228</v>
      </c>
      <c r="O70" s="112">
        <f t="shared" si="13"/>
        <v>0.46710869098844232</v>
      </c>
      <c r="P70" s="113">
        <f t="shared" si="14"/>
        <v>3319.5900434299997</v>
      </c>
      <c r="Q70" s="114">
        <f t="shared" si="15"/>
        <v>1.2836767293607689</v>
      </c>
      <c r="R70" s="113">
        <f t="shared" si="16"/>
        <v>1728.1097942400002</v>
      </c>
      <c r="S70" s="115">
        <f t="shared" si="17"/>
        <v>0.4136726063990166</v>
      </c>
    </row>
    <row r="71" spans="2:19" ht="17.25">
      <c r="B71" s="26" t="s">
        <v>41</v>
      </c>
      <c r="C71" s="120">
        <v>7949.3135956100004</v>
      </c>
      <c r="D71" s="120">
        <v>11047.516828949996</v>
      </c>
      <c r="E71" s="120">
        <v>8712.6261112600059</v>
      </c>
      <c r="F71" s="120">
        <v>11226.680095759995</v>
      </c>
      <c r="G71" s="120">
        <v>15607.591505420003</v>
      </c>
      <c r="H71" s="120">
        <v>15126.984538250024</v>
      </c>
      <c r="I71" s="120">
        <v>18784.015601089992</v>
      </c>
      <c r="J71" s="120">
        <v>8753.5523038500087</v>
      </c>
      <c r="K71" s="120">
        <v>16867.281452630028</v>
      </c>
      <c r="L71" s="35">
        <v>30451.098849300008</v>
      </c>
      <c r="M71" s="121">
        <v>33282.828846019991</v>
      </c>
      <c r="N71" s="111">
        <f t="shared" si="12"/>
        <v>2831.7299967199833</v>
      </c>
      <c r="O71" s="112">
        <f t="shared" si="13"/>
        <v>0.09299270317744468</v>
      </c>
      <c r="P71" s="113">
        <f t="shared" si="14"/>
        <v>16415.547393389963</v>
      </c>
      <c r="Q71" s="114">
        <f t="shared" si="15"/>
        <v>0.97321832445206335</v>
      </c>
      <c r="R71" s="113">
        <f t="shared" si="16"/>
        <v>24529.276542169981</v>
      </c>
      <c r="S71" s="115">
        <f t="shared" si="17"/>
        <v>2.8022082567989521</v>
      </c>
    </row>
    <row r="72" spans="2:19" ht="17.25">
      <c r="B72" s="26" t="s">
        <v>42</v>
      </c>
      <c r="C72" s="120">
        <v>37867.65318495001</v>
      </c>
      <c r="D72" s="120">
        <v>40356.441559299994</v>
      </c>
      <c r="E72" s="120">
        <v>40945.158165829998</v>
      </c>
      <c r="F72" s="120">
        <v>46631.181132149999</v>
      </c>
      <c r="G72" s="120">
        <v>49912.505433529994</v>
      </c>
      <c r="H72" s="120">
        <v>53635.82621893</v>
      </c>
      <c r="I72" s="120">
        <v>60133.70059547</v>
      </c>
      <c r="J72" s="120">
        <v>55857.034693599991</v>
      </c>
      <c r="K72" s="120">
        <v>63813.18731334</v>
      </c>
      <c r="L72" s="35">
        <v>75175.761197789994</v>
      </c>
      <c r="M72" s="121">
        <v>87244.552167190006</v>
      </c>
      <c r="N72" s="111">
        <f t="shared" si="12"/>
        <v>12068.790969400012</v>
      </c>
      <c r="O72" s="112">
        <f t="shared" si="13"/>
        <v>0.16054098790761318</v>
      </c>
      <c r="P72" s="113">
        <f t="shared" si="14"/>
        <v>23431.364853850006</v>
      </c>
      <c r="Q72" s="114">
        <f t="shared" si="15"/>
        <v>0.36718687532085914</v>
      </c>
      <c r="R72" s="113">
        <f t="shared" si="16"/>
        <v>31387.517473590015</v>
      </c>
      <c r="S72" s="115">
        <f t="shared" si="17"/>
        <v>0.56192595338732421</v>
      </c>
    </row>
    <row r="73" spans="2:19" ht="18" thickBot="1">
      <c r="B73" s="27" t="s">
        <v>43</v>
      </c>
      <c r="C73" s="122">
        <v>7234.7892471499999</v>
      </c>
      <c r="D73" s="122">
        <v>6613.9858237799999</v>
      </c>
      <c r="E73" s="122">
        <v>9229.2031670699998</v>
      </c>
      <c r="F73" s="122">
        <v>786.04537829000037</v>
      </c>
      <c r="G73" s="122">
        <v>5480.1518495100008</v>
      </c>
      <c r="H73" s="122">
        <v>13416.82216707</v>
      </c>
      <c r="I73" s="122">
        <v>11170.498334560001</v>
      </c>
      <c r="J73" s="122">
        <v>14551.755188030002</v>
      </c>
      <c r="K73" s="122">
        <v>12317.264643159999</v>
      </c>
      <c r="L73" s="37">
        <v>14499.869180820002</v>
      </c>
      <c r="M73" s="123">
        <v>18004.63077019</v>
      </c>
      <c r="N73" s="124">
        <f t="shared" si="12"/>
        <v>3504.7615893699985</v>
      </c>
      <c r="O73" s="125">
        <f t="shared" si="13"/>
        <v>0.24170987652812714</v>
      </c>
      <c r="P73" s="126">
        <f t="shared" si="14"/>
        <v>5687.3661270300017</v>
      </c>
      <c r="Q73" s="127">
        <f t="shared" si="15"/>
        <v>0.46173937897715778</v>
      </c>
      <c r="R73" s="126">
        <f t="shared" si="16"/>
        <v>3452.8755821599989</v>
      </c>
      <c r="S73" s="128">
        <f t="shared" si="17"/>
        <v>0.23728241284599605</v>
      </c>
    </row>
    <row r="75" spans="2:19" ht="15">
      <c r="B75" s="18" t="s">
        <v>40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3"/>
      <c r="O75" s="14"/>
      <c r="P75" s="14"/>
      <c r="Q75" s="14"/>
      <c r="R75" s="14"/>
      <c r="S75" s="14"/>
    </row>
    <row r="76" spans="2:19" ht="15">
      <c r="B76" s="19" t="s">
        <v>47</v>
      </c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O76" s="4"/>
      <c r="P76" s="4"/>
      <c r="Q76" s="4"/>
      <c r="R76" s="4"/>
      <c r="S76" s="4"/>
    </row>
    <row r="77" spans="2:19" ht="15">
      <c r="B77" s="19" t="s">
        <v>44</v>
      </c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O77" s="4"/>
      <c r="P77" s="4"/>
      <c r="Q77" s="4"/>
      <c r="R77" s="4"/>
      <c r="S77" s="4"/>
    </row>
    <row r="78" spans="2:19" ht="15">
      <c r="B78" s="19" t="s">
        <v>45</v>
      </c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O78" s="4"/>
      <c r="P78" s="4"/>
      <c r="Q78" s="4"/>
      <c r="R78" s="4"/>
      <c r="S78" s="4"/>
    </row>
  </sheetData>
  <mergeCells count="3">
    <mergeCell ref="B2:S2"/>
    <mergeCell ref="B24:S24"/>
    <mergeCell ref="B52:S52"/>
  </mergeCells>
  <pageMargins left="0.7" right="0.7" top="0.787401575" bottom="0.787401575" header="0.3" footer="0.3"/>
  <pageSetup orientation="portrait" paperSize="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E156"/>
  <sheetViews>
    <sheetView workbookViewId="0" topLeftCell="A103">
      <selection pane="topLeft" activeCell="I108" sqref="I108"/>
    </sheetView>
  </sheetViews>
  <sheetFormatPr defaultRowHeight="15"/>
  <cols>
    <col min="1" max="1" width="3" customWidth="1"/>
    <col min="2" max="2" width="11.5714285714286" customWidth="1"/>
    <col min="3" max="3" width="58" bestFit="1" customWidth="1"/>
    <col min="4" max="4" width="12" bestFit="1" customWidth="1"/>
  </cols>
  <sheetData>
    <row r="1" spans="2:4" ht="15" hidden="1">
      <c r="B1" s="5"/>
      <c r="D1" s="7"/>
    </row>
    <row r="2" spans="2:4" ht="15" hidden="1">
      <c r="B2" s="5"/>
      <c r="D2" s="7"/>
    </row>
    <row r="3" spans="2:4" ht="15" hidden="1">
      <c r="B3" s="5"/>
      <c r="D3" s="7"/>
    </row>
    <row r="4" spans="2:4" ht="15" hidden="1">
      <c r="B4" s="5"/>
      <c r="D4" s="7"/>
    </row>
    <row r="5" spans="2:4" ht="15" hidden="1">
      <c r="B5" s="5"/>
      <c r="C5" s="6"/>
      <c r="D5" s="8"/>
    </row>
    <row r="6" spans="2:4" ht="15" hidden="1">
      <c r="B6" s="5"/>
      <c r="D6" s="7"/>
    </row>
    <row r="7" spans="2:4" ht="15" hidden="1">
      <c r="B7" s="5"/>
      <c r="D7" s="7"/>
    </row>
    <row r="8" spans="2:4" ht="15" hidden="1">
      <c r="B8" s="5"/>
      <c r="D8" s="7"/>
    </row>
    <row r="9" spans="2:4" ht="15" hidden="1">
      <c r="B9" s="5"/>
      <c r="D9" s="7"/>
    </row>
    <row r="10" spans="2:4" ht="15" hidden="1">
      <c r="B10" s="5"/>
      <c r="D10" s="7"/>
    </row>
    <row r="11" spans="2:4" ht="15" hidden="1">
      <c r="B11" s="5"/>
      <c r="C11" s="6"/>
      <c r="D11" s="8"/>
    </row>
    <row r="12" spans="2:4" ht="15" hidden="1">
      <c r="B12" s="5"/>
      <c r="D12" s="7"/>
    </row>
    <row r="13" spans="2:4" ht="15" hidden="1">
      <c r="B13" s="5"/>
      <c r="D13" s="7"/>
    </row>
    <row r="14" spans="2:4" ht="15" hidden="1">
      <c r="B14" s="5"/>
      <c r="D14" s="7"/>
    </row>
    <row r="15" spans="2:4" ht="15" hidden="1">
      <c r="B15" s="5"/>
      <c r="D15" s="7"/>
    </row>
    <row r="16" spans="2:4" ht="15" hidden="1">
      <c r="B16" s="5"/>
      <c r="D16" s="7"/>
    </row>
    <row r="17" spans="2:4" ht="15" hidden="1">
      <c r="B17" s="5"/>
      <c r="D17" s="7"/>
    </row>
    <row r="18" spans="2:4" ht="15" hidden="1">
      <c r="B18" s="5"/>
      <c r="C18" s="6"/>
      <c r="D18" s="8"/>
    </row>
    <row r="19" spans="2:4" ht="15" hidden="1">
      <c r="B19" s="5"/>
      <c r="D19" s="7"/>
    </row>
    <row r="20" spans="2:4" ht="15" hidden="1">
      <c r="B20" s="5"/>
      <c r="D20" s="7"/>
    </row>
    <row r="21" spans="2:4" ht="15" hidden="1">
      <c r="B21" s="5"/>
      <c r="D21" s="7"/>
    </row>
    <row r="22" spans="2:4" ht="15" hidden="1">
      <c r="B22" s="5"/>
      <c r="D22" s="7"/>
    </row>
    <row r="23" spans="2:4" ht="15" hidden="1">
      <c r="B23" s="5"/>
      <c r="D23" s="7"/>
    </row>
    <row r="24" spans="2:4" ht="15" hidden="1">
      <c r="B24" s="5"/>
      <c r="C24" s="6"/>
      <c r="D24" s="8"/>
    </row>
    <row r="25" spans="2:4" ht="15" hidden="1">
      <c r="B25" s="5"/>
      <c r="D25" s="7"/>
    </row>
    <row r="26" spans="2:4" ht="15" hidden="1">
      <c r="B26" s="5"/>
      <c r="D26" s="7"/>
    </row>
    <row r="27" spans="2:4" ht="15" hidden="1">
      <c r="B27" s="5"/>
      <c r="D27" s="7"/>
    </row>
    <row r="28" spans="2:4" ht="15" hidden="1">
      <c r="B28" s="5"/>
      <c r="C28" s="6"/>
      <c r="D28" s="8"/>
    </row>
    <row r="29" spans="2:4" ht="15" hidden="1">
      <c r="B29" s="5"/>
      <c r="D29" s="7"/>
    </row>
    <row r="30" spans="2:4" ht="15" hidden="1">
      <c r="B30" s="5"/>
      <c r="D30" s="7"/>
    </row>
    <row r="31" spans="3:4" ht="15" hidden="1">
      <c r="C31" s="6"/>
      <c r="D31" s="8"/>
    </row>
    <row r="32" spans="2:4" ht="15" hidden="1">
      <c r="B32" s="5"/>
      <c r="D32" s="7"/>
    </row>
    <row r="33" spans="2:4" ht="15" hidden="1">
      <c r="B33" s="5"/>
      <c r="D33" s="7"/>
    </row>
    <row r="34" spans="2:4" ht="15" hidden="1">
      <c r="B34" s="5"/>
      <c r="D34" s="7"/>
    </row>
    <row r="35" spans="2:4" ht="15" hidden="1">
      <c r="B35" s="5"/>
      <c r="D35" s="7"/>
    </row>
    <row r="36" spans="2:4" ht="15" hidden="1">
      <c r="B36" s="5"/>
      <c r="D36" s="7"/>
    </row>
    <row r="37" spans="2:4" ht="15" hidden="1">
      <c r="B37" s="5"/>
      <c r="D37" s="7"/>
    </row>
    <row r="38" spans="2:4" ht="15" hidden="1">
      <c r="B38" s="5"/>
      <c r="D38" s="7"/>
    </row>
    <row r="39" spans="2:4" ht="15" hidden="1">
      <c r="B39" s="5"/>
      <c r="D39" s="7"/>
    </row>
    <row r="40" spans="2:4" ht="15" hidden="1">
      <c r="B40" s="5"/>
      <c r="D40" s="7"/>
    </row>
    <row r="41" spans="2:4" ht="15" hidden="1">
      <c r="B41" s="5"/>
      <c r="D41" s="7"/>
    </row>
    <row r="42" spans="2:4" ht="15" hidden="1">
      <c r="B42" s="5"/>
      <c r="C42" s="6"/>
      <c r="D42" s="8"/>
    </row>
    <row r="43" spans="2:4" ht="15" hidden="1">
      <c r="B43" s="5"/>
      <c r="D43" s="7"/>
    </row>
    <row r="44" spans="2:4" ht="15" hidden="1">
      <c r="B44" s="5"/>
      <c r="D44" s="7"/>
    </row>
    <row r="45" spans="2:4" ht="15" hidden="1">
      <c r="B45" s="5"/>
      <c r="D45" s="7"/>
    </row>
    <row r="46" spans="2:4" ht="15" hidden="1">
      <c r="B46" s="5"/>
      <c r="D46" s="7"/>
    </row>
    <row r="47" spans="2:4" ht="15" hidden="1">
      <c r="B47" s="5"/>
      <c r="D47" s="7"/>
    </row>
    <row r="48" spans="2:4" ht="15" hidden="1">
      <c r="B48" s="5"/>
      <c r="D48" s="7"/>
    </row>
    <row r="49" spans="2:4" ht="15" hidden="1">
      <c r="B49" s="5"/>
      <c r="C49" s="6"/>
      <c r="D49" s="8"/>
    </row>
    <row r="50" spans="2:4" ht="15" hidden="1">
      <c r="B50" s="5"/>
      <c r="D50" s="7"/>
    </row>
    <row r="51" spans="2:4" ht="15" hidden="1">
      <c r="B51" s="5"/>
      <c r="D51" s="7"/>
    </row>
    <row r="52" spans="2:4" ht="15" hidden="1">
      <c r="B52" s="5"/>
      <c r="D52" s="7"/>
    </row>
    <row r="53" spans="2:4" ht="15" hidden="1">
      <c r="B53" s="5"/>
      <c r="D53" s="7"/>
    </row>
    <row r="54" spans="2:4" ht="15" hidden="1">
      <c r="B54" s="5"/>
      <c r="D54" s="7"/>
    </row>
    <row r="55" spans="2:4" ht="15" hidden="1">
      <c r="B55" s="5"/>
      <c r="C55" s="6"/>
      <c r="D55" s="8"/>
    </row>
    <row r="56" spans="2:4" ht="15" hidden="1">
      <c r="B56" s="5"/>
      <c r="D56" s="7"/>
    </row>
    <row r="57" spans="2:4" ht="15" hidden="1">
      <c r="B57" s="5"/>
      <c r="D57" s="7"/>
    </row>
    <row r="58" spans="2:4" ht="15" hidden="1">
      <c r="B58" s="5"/>
      <c r="D58" s="7"/>
    </row>
    <row r="59" ht="15" hidden="1">
      <c r="D59" s="7"/>
    </row>
    <row r="60" spans="3:4" ht="15" hidden="1">
      <c r="C60" s="6"/>
      <c r="D60" s="8"/>
    </row>
    <row r="61" spans="2:4" ht="15" hidden="1">
      <c r="B61" s="5"/>
      <c r="D61" s="7"/>
    </row>
    <row r="62" spans="2:4" ht="15" hidden="1">
      <c r="B62" s="5"/>
      <c r="D62" s="7"/>
    </row>
    <row r="63" spans="2:4" ht="15" hidden="1">
      <c r="B63" s="5"/>
      <c r="D63" s="7"/>
    </row>
    <row r="64" spans="2:4" ht="15" hidden="1">
      <c r="B64" s="5"/>
      <c r="D64" s="7"/>
    </row>
    <row r="65" spans="2:4" ht="15" hidden="1">
      <c r="B65" s="5"/>
      <c r="D65" s="7"/>
    </row>
    <row r="66" spans="2:4" ht="15" hidden="1">
      <c r="B66" s="5"/>
      <c r="D66" s="7"/>
    </row>
    <row r="67" spans="2:4" ht="15" hidden="1">
      <c r="B67" s="5"/>
      <c r="C67" s="6"/>
      <c r="D67" s="8"/>
    </row>
    <row r="68" spans="2:4" ht="15" hidden="1">
      <c r="B68" s="5"/>
      <c r="D68" s="7"/>
    </row>
    <row r="69" spans="2:4" ht="15" hidden="1">
      <c r="B69" s="5"/>
      <c r="D69" s="7"/>
    </row>
    <row r="70" spans="2:4" ht="15" hidden="1">
      <c r="B70" s="5"/>
      <c r="D70" s="7"/>
    </row>
    <row r="71" spans="2:4" ht="15" hidden="1">
      <c r="B71" s="5"/>
      <c r="D71" s="7"/>
    </row>
    <row r="72" spans="2:4" ht="15" hidden="1">
      <c r="B72" s="5"/>
      <c r="D72" s="7"/>
    </row>
    <row r="73" spans="2:4" ht="15" hidden="1">
      <c r="B73" s="5"/>
      <c r="D73" s="7"/>
    </row>
    <row r="74" spans="2:4" ht="15" hidden="1">
      <c r="B74" s="5"/>
      <c r="D74" s="7"/>
    </row>
    <row r="75" spans="2:4" ht="15" hidden="1">
      <c r="B75" s="5"/>
      <c r="C75" s="6"/>
      <c r="D75" s="8"/>
    </row>
    <row r="76" spans="2:4" ht="15" hidden="1">
      <c r="B76" s="5"/>
      <c r="D76" s="7"/>
    </row>
    <row r="77" spans="2:4" ht="15" hidden="1">
      <c r="B77" s="5"/>
      <c r="D77" s="7"/>
    </row>
    <row r="78" spans="2:4" ht="15" hidden="1">
      <c r="B78" s="5"/>
      <c r="D78" s="7"/>
    </row>
    <row r="79" spans="2:4" ht="15" hidden="1">
      <c r="B79" s="5"/>
      <c r="D79" s="7"/>
    </row>
    <row r="80" spans="2:4" ht="15" hidden="1">
      <c r="B80" s="5"/>
      <c r="D80" s="7"/>
    </row>
    <row r="81" spans="2:4" ht="15" hidden="1">
      <c r="B81" s="5"/>
      <c r="D81" s="7"/>
    </row>
    <row r="82" spans="2:4" ht="15" hidden="1">
      <c r="B82" s="5"/>
      <c r="D82" s="7"/>
    </row>
    <row r="83" spans="2:4" ht="15" hidden="1">
      <c r="B83" s="5"/>
      <c r="C83" s="6"/>
      <c r="D83" s="8"/>
    </row>
    <row r="84" spans="2:4" ht="15" hidden="1">
      <c r="B84" s="5"/>
      <c r="D84" s="7"/>
    </row>
    <row r="85" spans="2:4" ht="15" hidden="1">
      <c r="B85" s="5"/>
      <c r="D85" s="7"/>
    </row>
    <row r="86" spans="3:4" ht="15" hidden="1">
      <c r="C86" s="6"/>
      <c r="D86" s="8"/>
    </row>
    <row r="87" spans="2:4" ht="15" hidden="1">
      <c r="B87" s="5"/>
      <c r="D87" s="7"/>
    </row>
    <row r="88" spans="2:4" ht="15" hidden="1">
      <c r="B88" s="5"/>
      <c r="D88" s="7"/>
    </row>
    <row r="89" spans="2:4" ht="15" hidden="1">
      <c r="B89" s="5"/>
      <c r="C89" s="6"/>
      <c r="D89" s="8"/>
    </row>
    <row r="90" spans="2:4" ht="15" hidden="1">
      <c r="B90" s="5"/>
      <c r="D90" s="7"/>
    </row>
    <row r="91" ht="15" hidden="1">
      <c r="D91" s="7"/>
    </row>
    <row r="92" spans="3:4" ht="15" hidden="1">
      <c r="C92" s="6"/>
      <c r="D92" s="8"/>
    </row>
    <row r="93" spans="2:4" ht="15" hidden="1">
      <c r="B93" s="5"/>
      <c r="D93" s="7"/>
    </row>
    <row r="94" spans="2:4" ht="15" hidden="1">
      <c r="B94" s="5"/>
      <c r="D94" s="7"/>
    </row>
    <row r="95" spans="2:4" ht="15" hidden="1">
      <c r="B95" s="5"/>
      <c r="D95" s="7"/>
    </row>
    <row r="96" spans="2:4" ht="15" hidden="1">
      <c r="B96" s="5"/>
      <c r="D96" s="7"/>
    </row>
    <row r="97" spans="2:4" ht="15" hidden="1">
      <c r="B97" s="5"/>
      <c r="C97" s="6"/>
      <c r="D97" s="8"/>
    </row>
    <row r="98" spans="2:4" ht="15" hidden="1">
      <c r="B98" s="5"/>
      <c r="D98" s="7"/>
    </row>
    <row r="99" ht="15" hidden="1"/>
    <row r="100" spans="3:4" ht="15" hidden="1">
      <c r="C100" s="6"/>
      <c r="D100" s="6"/>
    </row>
    <row r="101" ht="9" customHeight="1" thickBot="1"/>
    <row r="102" spans="2:4" ht="16.5" thickBot="1">
      <c r="B102" s="167" t="s">
        <v>123</v>
      </c>
      <c r="C102" s="168"/>
      <c r="D102" s="169"/>
    </row>
    <row r="103" spans="2:4" ht="15.75" thickBot="1">
      <c r="B103" s="22" t="s">
        <v>48</v>
      </c>
      <c r="C103" s="66" t="s">
        <v>16</v>
      </c>
      <c r="D103" s="67" t="s">
        <v>17</v>
      </c>
    </row>
    <row r="104" spans="2:4" ht="15">
      <c r="B104" s="54">
        <v>53</v>
      </c>
      <c r="C104" s="55" t="s">
        <v>77</v>
      </c>
      <c r="D104" s="56">
        <v>6718.6426291199996</v>
      </c>
    </row>
    <row r="105" spans="2:4" ht="15">
      <c r="B105" s="48">
        <v>23</v>
      </c>
      <c r="C105" s="49" t="s">
        <v>10</v>
      </c>
      <c r="D105" s="50">
        <v>12624.610121940001</v>
      </c>
    </row>
    <row r="106" spans="2:4" ht="15">
      <c r="B106" s="48">
        <v>34</v>
      </c>
      <c r="C106" s="49" t="s">
        <v>12</v>
      </c>
      <c r="D106" s="50">
        <v>16855.16077192</v>
      </c>
    </row>
    <row r="107" spans="2:5" ht="15">
      <c r="B107" s="48">
        <v>43</v>
      </c>
      <c r="C107" s="49" t="s">
        <v>72</v>
      </c>
      <c r="D107" s="50">
        <v>17292.4265528</v>
      </c>
      <c r="E107" s="1"/>
    </row>
    <row r="108" spans="2:4" ht="15">
      <c r="B108" s="48">
        <v>33</v>
      </c>
      <c r="C108" s="49" t="s">
        <v>71</v>
      </c>
      <c r="D108" s="50">
        <v>18059.682345609999</v>
      </c>
    </row>
    <row r="109" spans="2:4" ht="15">
      <c r="B109" s="48">
        <v>37</v>
      </c>
      <c r="C109" s="49" t="s">
        <v>14</v>
      </c>
      <c r="D109" s="50">
        <v>21526.045422439998</v>
      </c>
    </row>
    <row r="110" spans="2:4" ht="15">
      <c r="B110" s="48">
        <v>36</v>
      </c>
      <c r="C110" s="49" t="s">
        <v>73</v>
      </c>
      <c r="D110" s="50">
        <v>35305.698739829997</v>
      </c>
    </row>
    <row r="111" spans="2:4" ht="15">
      <c r="B111" s="48">
        <v>61</v>
      </c>
      <c r="C111" s="49" t="s">
        <v>74</v>
      </c>
      <c r="D111" s="50">
        <v>48596.807296140003</v>
      </c>
    </row>
    <row r="112" spans="2:4" ht="15">
      <c r="B112" s="48">
        <v>22</v>
      </c>
      <c r="C112" s="49" t="s">
        <v>9</v>
      </c>
      <c r="D112" s="50">
        <v>54735.890937789998</v>
      </c>
    </row>
    <row r="113" spans="2:4" ht="15.75" thickBot="1">
      <c r="B113" s="51" t="s">
        <v>15</v>
      </c>
      <c r="C113" s="52" t="s">
        <v>11</v>
      </c>
      <c r="D113" s="53">
        <v>54840.107881600001</v>
      </c>
    </row>
    <row r="114" ht="15.75" thickBot="1"/>
    <row r="115" spans="2:4" ht="16.5" thickBot="1">
      <c r="B115" s="167" t="s">
        <v>124</v>
      </c>
      <c r="C115" s="168"/>
      <c r="D115" s="169"/>
    </row>
    <row r="116" spans="2:4" ht="15.75" thickBot="1">
      <c r="B116" s="22" t="s">
        <v>48</v>
      </c>
      <c r="C116" s="66" t="s">
        <v>16</v>
      </c>
      <c r="D116" s="68" t="s">
        <v>17</v>
      </c>
    </row>
    <row r="117" spans="2:4" ht="15">
      <c r="B117" s="48">
        <v>37</v>
      </c>
      <c r="C117" s="49" t="s">
        <v>14</v>
      </c>
      <c r="D117" s="65">
        <v>1848.37</v>
      </c>
    </row>
    <row r="118" spans="2:4" ht="15">
      <c r="B118" s="63">
        <v>36</v>
      </c>
      <c r="C118" s="64" t="s">
        <v>73</v>
      </c>
      <c r="D118" s="65">
        <v>2363.9297205299999</v>
      </c>
    </row>
    <row r="119" spans="2:4" ht="15">
      <c r="B119" s="57">
        <v>33</v>
      </c>
      <c r="C119" s="58" t="s">
        <v>71</v>
      </c>
      <c r="D119" s="59">
        <v>4780.9402348599997</v>
      </c>
    </row>
    <row r="120" spans="2:4" ht="15">
      <c r="B120" s="57">
        <v>62</v>
      </c>
      <c r="C120" s="58" t="s">
        <v>75</v>
      </c>
      <c r="D120" s="59">
        <v>4891.6007870399999</v>
      </c>
    </row>
    <row r="121" spans="2:4" ht="15">
      <c r="B121" s="57">
        <v>61</v>
      </c>
      <c r="C121" s="58" t="s">
        <v>74</v>
      </c>
      <c r="D121" s="59">
        <v>6179.3967780399998</v>
      </c>
    </row>
    <row r="122" spans="2:4" ht="15">
      <c r="B122" s="57">
        <v>35</v>
      </c>
      <c r="C122" s="58" t="s">
        <v>13</v>
      </c>
      <c r="D122" s="59">
        <v>11456.023162289999</v>
      </c>
    </row>
    <row r="123" spans="2:4" ht="15">
      <c r="B123" s="57">
        <v>43</v>
      </c>
      <c r="C123" s="58" t="s">
        <v>72</v>
      </c>
      <c r="D123" s="59">
        <v>24306.410995589998</v>
      </c>
    </row>
    <row r="124" spans="2:4" ht="15">
      <c r="B124" s="57">
        <v>22</v>
      </c>
      <c r="C124" s="58" t="s">
        <v>9</v>
      </c>
      <c r="D124" s="59">
        <v>43816.699892370001</v>
      </c>
    </row>
    <row r="125" spans="2:4" ht="15.75" thickBot="1">
      <c r="B125" s="60" t="s">
        <v>15</v>
      </c>
      <c r="C125" s="61" t="s">
        <v>11</v>
      </c>
      <c r="D125" s="62">
        <v>148423.43498409001</v>
      </c>
    </row>
    <row r="130" ht="15">
      <c r="D130" s="1"/>
    </row>
    <row r="131" ht="15">
      <c r="D131" s="1"/>
    </row>
    <row r="132" ht="15">
      <c r="D132" s="1"/>
    </row>
    <row r="134" ht="15">
      <c r="D134" s="1"/>
    </row>
    <row r="135" ht="15">
      <c r="D135" s="1"/>
    </row>
    <row r="136" ht="15">
      <c r="D136" s="1"/>
    </row>
    <row r="139" ht="15">
      <c r="D139" s="1"/>
    </row>
    <row r="142" ht="15">
      <c r="D142" s="1"/>
    </row>
    <row r="143" ht="15">
      <c r="D143" s="1"/>
    </row>
    <row r="144" ht="15">
      <c r="D144" s="1"/>
    </row>
    <row r="145" ht="15">
      <c r="D145" s="1"/>
    </row>
    <row r="146" ht="15">
      <c r="D146" s="1"/>
    </row>
    <row r="147" ht="15">
      <c r="D147" s="1"/>
    </row>
    <row r="148" ht="15">
      <c r="D148" s="1"/>
    </row>
    <row r="149" ht="15">
      <c r="D149" s="1"/>
    </row>
    <row r="150" ht="15">
      <c r="D150" s="1"/>
    </row>
    <row r="151" ht="15">
      <c r="D151" s="1"/>
    </row>
    <row r="152" spans="4:5" ht="15">
      <c r="D152" s="1"/>
      <c r="E152" s="1"/>
    </row>
    <row r="153" ht="15">
      <c r="D153" s="1"/>
    </row>
    <row r="154" spans="4:5" ht="15">
      <c r="D154" s="1"/>
      <c r="E154" s="1"/>
    </row>
    <row r="155" ht="15">
      <c r="D155" s="1"/>
    </row>
    <row r="156" ht="15">
      <c r="D156" s="1"/>
    </row>
  </sheetData>
  <mergeCells count="2">
    <mergeCell ref="B102:D102"/>
    <mergeCell ref="B115:D115"/>
  </mergeCells>
  <pageMargins left="0.7" right="0.7" top="0.787401575" bottom="0.787401575" header="0.3" footer="0.3"/>
  <pageSetup orientation="portrait" paperSize="9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O52"/>
  <sheetViews>
    <sheetView tabSelected="1" workbookViewId="0" topLeftCell="C1">
      <selection pane="topLeft" activeCell="R9" sqref="R9"/>
    </sheetView>
  </sheetViews>
  <sheetFormatPr defaultRowHeight="15"/>
  <cols>
    <col min="1" max="1" width="2.14285714285714" customWidth="1"/>
    <col min="2" max="2" width="33.5714285714286" customWidth="1"/>
    <col min="11" max="11" width="10.1428571428571" customWidth="1"/>
    <col min="12" max="13" width="10.4285714285714" customWidth="1"/>
    <col min="14" max="14" width="9.71428571428571" bestFit="1" customWidth="1"/>
  </cols>
  <sheetData>
    <row r="1" ht="7.5" customHeight="1" thickBot="1"/>
    <row r="2" spans="2:13" ht="16.5" thickBot="1">
      <c r="B2" s="167" t="s">
        <v>49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9"/>
    </row>
    <row r="3" spans="2:13" ht="15.75" thickBot="1">
      <c r="B3" s="96" t="s">
        <v>17</v>
      </c>
      <c r="C3" s="94" t="s">
        <v>18</v>
      </c>
      <c r="D3" s="94" t="s">
        <v>19</v>
      </c>
      <c r="E3" s="94" t="s">
        <v>20</v>
      </c>
      <c r="F3" s="94" t="s">
        <v>21</v>
      </c>
      <c r="G3" s="94" t="s">
        <v>22</v>
      </c>
      <c r="H3" s="94" t="s">
        <v>23</v>
      </c>
      <c r="I3" s="94" t="s">
        <v>24</v>
      </c>
      <c r="J3" s="94" t="s">
        <v>25</v>
      </c>
      <c r="K3" s="100" t="s">
        <v>26</v>
      </c>
      <c r="L3" s="143" t="s">
        <v>58</v>
      </c>
      <c r="M3" s="95" t="s">
        <v>122</v>
      </c>
    </row>
    <row r="4" spans="2:15" ht="17.25">
      <c r="B4" s="73" t="s">
        <v>53</v>
      </c>
      <c r="C4" s="72">
        <v>25981.210189780002</v>
      </c>
      <c r="D4" s="72">
        <v>28982.189216409999</v>
      </c>
      <c r="E4" s="72">
        <v>27749.15612747</v>
      </c>
      <c r="F4" s="72">
        <v>36244.193857110004</v>
      </c>
      <c r="G4" s="72">
        <v>45129.771183119999</v>
      </c>
      <c r="H4" s="72">
        <v>46425.12357535</v>
      </c>
      <c r="I4" s="72">
        <v>53007.561921739994</v>
      </c>
      <c r="J4" s="72">
        <v>52111.668683039999</v>
      </c>
      <c r="K4" s="90">
        <v>64101.20</v>
      </c>
      <c r="L4" s="90">
        <v>71238.38</v>
      </c>
      <c r="M4" s="166">
        <v>106314.26</v>
      </c>
      <c r="N4" s="7"/>
      <c r="O4" s="4"/>
    </row>
    <row r="5" spans="2:15" ht="18" thickBot="1">
      <c r="B5" s="21" t="s">
        <v>54</v>
      </c>
      <c r="C5" s="70">
        <v>26838.97273895</v>
      </c>
      <c r="D5" s="70">
        <v>27612.847659679999</v>
      </c>
      <c r="E5" s="70">
        <v>26432.474827369999</v>
      </c>
      <c r="F5" s="70">
        <v>21293.660640510003</v>
      </c>
      <c r="G5" s="70">
        <v>19691.147260029997</v>
      </c>
      <c r="H5" s="70">
        <v>20769.169998900001</v>
      </c>
      <c r="I5" s="70">
        <v>19315.325001140001</v>
      </c>
      <c r="J5" s="70">
        <v>21848.026367140003</v>
      </c>
      <c r="K5" s="89">
        <v>24783.10</v>
      </c>
      <c r="L5" s="89">
        <v>25339.41</v>
      </c>
      <c r="M5" s="92">
        <v>26749.70</v>
      </c>
      <c r="N5" s="7"/>
      <c r="O5" s="4"/>
    </row>
    <row r="6" ht="15">
      <c r="O6" s="4"/>
    </row>
    <row r="7" ht="15">
      <c r="B7" s="42" t="s">
        <v>51</v>
      </c>
    </row>
    <row r="8" ht="15">
      <c r="B8" s="42" t="s">
        <v>52</v>
      </c>
    </row>
    <row r="10" ht="15.75" thickBot="1"/>
    <row r="11" spans="2:13" ht="16.5" thickBot="1">
      <c r="B11" s="167" t="s">
        <v>50</v>
      </c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35"/>
    </row>
    <row r="12" spans="2:13" ht="15.75" thickBot="1">
      <c r="B12" s="93" t="s">
        <v>17</v>
      </c>
      <c r="C12" s="94" t="s">
        <v>18</v>
      </c>
      <c r="D12" s="94" t="s">
        <v>19</v>
      </c>
      <c r="E12" s="94" t="s">
        <v>20</v>
      </c>
      <c r="F12" s="94" t="s">
        <v>21</v>
      </c>
      <c r="G12" s="94" t="s">
        <v>22</v>
      </c>
      <c r="H12" s="94" t="s">
        <v>23</v>
      </c>
      <c r="I12" s="94" t="s">
        <v>24</v>
      </c>
      <c r="J12" s="94" t="s">
        <v>25</v>
      </c>
      <c r="K12" s="100" t="s">
        <v>26</v>
      </c>
      <c r="L12" s="143" t="s">
        <v>58</v>
      </c>
      <c r="M12" s="95" t="s">
        <v>122</v>
      </c>
    </row>
    <row r="13" spans="2:15" ht="17.25">
      <c r="B13" s="73" t="s">
        <v>53</v>
      </c>
      <c r="C13" s="72">
        <v>111030.81910542001</v>
      </c>
      <c r="D13" s="72">
        <v>122050.3701728</v>
      </c>
      <c r="E13" s="72">
        <v>129826.34139623</v>
      </c>
      <c r="F13" s="72">
        <v>173464.91998372</v>
      </c>
      <c r="G13" s="72">
        <v>201388.89385489002</v>
      </c>
      <c r="H13" s="72">
        <v>209961.09849251001</v>
      </c>
      <c r="I13" s="72">
        <v>243664.30035020001</v>
      </c>
      <c r="J13" s="72">
        <v>265600.86361165001</v>
      </c>
      <c r="K13" s="90">
        <v>300721.30</v>
      </c>
      <c r="L13" s="90">
        <v>331473.24</v>
      </c>
      <c r="M13" s="91">
        <v>386460.54</v>
      </c>
      <c r="N13" s="7"/>
      <c r="O13" s="4"/>
    </row>
    <row r="14" spans="2:15" ht="18" thickBot="1">
      <c r="B14" s="21" t="s">
        <v>54</v>
      </c>
      <c r="C14" s="70">
        <v>92231.421203830003</v>
      </c>
      <c r="D14" s="70">
        <v>88894.530272229997</v>
      </c>
      <c r="E14" s="70">
        <v>86932.86527337</v>
      </c>
      <c r="F14" s="70">
        <v>71893.688073030004</v>
      </c>
      <c r="G14" s="70">
        <v>68987.78749391</v>
      </c>
      <c r="H14" s="70">
        <v>68623.414894650006</v>
      </c>
      <c r="I14" s="70">
        <v>69954.765735759996</v>
      </c>
      <c r="J14" s="70">
        <v>71118.432693430004</v>
      </c>
      <c r="K14" s="89">
        <v>69559.20</v>
      </c>
      <c r="L14" s="89">
        <v>71109.63</v>
      </c>
      <c r="M14" s="92">
        <v>64010.74</v>
      </c>
      <c r="N14" s="7"/>
      <c r="O14" s="4"/>
    </row>
    <row r="16" ht="15">
      <c r="B16" s="42" t="s">
        <v>51</v>
      </c>
    </row>
    <row r="17" ht="15">
      <c r="B17" s="42" t="s">
        <v>52</v>
      </c>
    </row>
    <row r="21" spans="2:7" ht="15">
      <c r="B21" s="2"/>
      <c r="G21" s="2"/>
    </row>
    <row r="23" spans="3:11" ht="15">
      <c r="C23" s="11"/>
      <c r="D23" s="10"/>
      <c r="E23" s="9"/>
      <c r="H23" s="1"/>
      <c r="I23" s="10"/>
      <c r="J23" s="9"/>
      <c r="K23" s="9"/>
    </row>
    <row r="24" spans="3:11" ht="15">
      <c r="C24" s="1"/>
      <c r="D24" s="10"/>
      <c r="E24" s="9"/>
      <c r="I24" s="10"/>
      <c r="J24" s="9"/>
      <c r="K24" s="9"/>
    </row>
    <row r="25" spans="3:11" ht="15">
      <c r="C25" s="1"/>
      <c r="D25" s="10"/>
      <c r="E25" s="9"/>
      <c r="H25" s="1"/>
      <c r="I25" s="10"/>
      <c r="J25" s="9"/>
      <c r="K25" s="9"/>
    </row>
    <row r="26" spans="3:11" ht="15">
      <c r="C26" s="1"/>
      <c r="D26" s="10"/>
      <c r="E26" s="9"/>
      <c r="H26" s="1"/>
      <c r="I26" s="10"/>
      <c r="J26" s="9"/>
      <c r="K26" s="9"/>
    </row>
    <row r="27" spans="3:11" ht="15">
      <c r="C27" s="1"/>
      <c r="D27" s="10"/>
      <c r="E27" s="9"/>
      <c r="H27" s="1"/>
      <c r="I27" s="10"/>
      <c r="J27" s="9"/>
      <c r="K27" s="9"/>
    </row>
    <row r="28" spans="4:11" ht="15">
      <c r="D28" s="10"/>
      <c r="E28" s="9"/>
      <c r="H28" s="1"/>
      <c r="I28" s="10"/>
      <c r="J28" s="9"/>
      <c r="K28" s="9"/>
    </row>
    <row r="29" spans="3:11" ht="15">
      <c r="C29" s="1"/>
      <c r="D29" s="10"/>
      <c r="E29" s="9"/>
      <c r="H29" s="1"/>
      <c r="I29" s="10"/>
      <c r="J29" s="9"/>
      <c r="K29" s="9"/>
    </row>
    <row r="30" spans="3:11" ht="15">
      <c r="C30" s="1"/>
      <c r="D30" s="10"/>
      <c r="E30" s="9"/>
      <c r="H30" s="1"/>
      <c r="I30" s="10"/>
      <c r="J30" s="9"/>
      <c r="K30" s="9"/>
    </row>
    <row r="31" spans="3:11" ht="15">
      <c r="C31" s="1"/>
      <c r="D31" s="10"/>
      <c r="E31" s="9"/>
      <c r="H31" s="1"/>
      <c r="I31" s="10"/>
      <c r="J31" s="9"/>
      <c r="K31" s="9"/>
    </row>
    <row r="32" spans="4:11" ht="15">
      <c r="D32" s="10"/>
      <c r="E32" s="9"/>
      <c r="H32" s="1"/>
      <c r="I32" s="10"/>
      <c r="J32" s="9"/>
      <c r="K32" s="9"/>
    </row>
    <row r="33" spans="4:11" ht="15">
      <c r="D33" s="10"/>
      <c r="E33" s="9"/>
      <c r="H33" s="1"/>
      <c r="I33" s="10"/>
      <c r="J33" s="9"/>
      <c r="K33" s="9"/>
    </row>
    <row r="34" spans="3:11" ht="15">
      <c r="C34" s="1"/>
      <c r="D34" s="10"/>
      <c r="E34" s="9"/>
      <c r="H34" s="1"/>
      <c r="I34" s="10"/>
      <c r="J34" s="9"/>
      <c r="K34" s="9"/>
    </row>
    <row r="35" spans="3:11" ht="15">
      <c r="C35" s="1"/>
      <c r="D35" s="10"/>
      <c r="E35" s="9"/>
      <c r="H35" s="1"/>
      <c r="I35" s="10"/>
      <c r="J35" s="9"/>
      <c r="K35" s="9"/>
    </row>
    <row r="36" spans="3:11" ht="15">
      <c r="C36" s="1"/>
      <c r="D36" s="10"/>
      <c r="E36" s="9"/>
      <c r="H36" s="1"/>
      <c r="I36" s="10"/>
      <c r="J36" s="9"/>
      <c r="K36" s="9"/>
    </row>
    <row r="38" spans="2:3" ht="15">
      <c r="B38" s="2"/>
      <c r="C38" s="5"/>
    </row>
    <row r="39" spans="3:5" ht="15">
      <c r="C39" s="5"/>
      <c r="D39" s="10"/>
      <c r="E39" s="12"/>
    </row>
    <row r="40" spans="4:5" ht="15">
      <c r="D40" s="10"/>
      <c r="E40" s="12"/>
    </row>
    <row r="41" spans="4:5" ht="15">
      <c r="D41" s="10"/>
      <c r="E41" s="12"/>
    </row>
    <row r="42" spans="4:5" ht="15">
      <c r="D42" s="10"/>
      <c r="E42" s="12"/>
    </row>
    <row r="43" spans="4:5" ht="15">
      <c r="D43" s="10"/>
      <c r="E43" s="12"/>
    </row>
    <row r="44" spans="4:5" ht="15">
      <c r="D44" s="10"/>
      <c r="E44" s="12"/>
    </row>
    <row r="45" spans="4:5" ht="15">
      <c r="D45" s="10"/>
      <c r="E45" s="12"/>
    </row>
    <row r="46" spans="4:5" ht="15">
      <c r="D46" s="10"/>
      <c r="E46" s="12"/>
    </row>
    <row r="47" spans="4:5" ht="15">
      <c r="D47" s="10"/>
      <c r="E47" s="12"/>
    </row>
    <row r="48" spans="4:5" ht="15">
      <c r="D48" s="10"/>
      <c r="E48" s="12"/>
    </row>
    <row r="49" spans="4:5" ht="15">
      <c r="D49" s="10"/>
      <c r="E49" s="12"/>
    </row>
    <row r="50" spans="4:5" ht="15">
      <c r="D50" s="10"/>
      <c r="E50" s="12"/>
    </row>
    <row r="51" spans="4:5" ht="15">
      <c r="D51" s="10"/>
      <c r="E51" s="12"/>
    </row>
    <row r="52" spans="4:5" ht="15">
      <c r="D52" s="10"/>
      <c r="E52" s="12"/>
    </row>
  </sheetData>
  <mergeCells count="2">
    <mergeCell ref="B11:L11"/>
    <mergeCell ref="B2:M2"/>
  </mergeCells>
  <pageMargins left="0.7" right="0.7" top="0.787401575" bottom="0.787401575" header="0.3" footer="0.3"/>
  <pageSetup orientation="portrait" paperSize="9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I27"/>
  <sheetViews>
    <sheetView workbookViewId="0" topLeftCell="A1">
      <selection pane="topLeft" activeCell="L22" sqref="L22"/>
    </sheetView>
  </sheetViews>
  <sheetFormatPr defaultRowHeight="15"/>
  <cols>
    <col min="1" max="1" width="2.85714285714286" customWidth="1"/>
    <col min="2" max="2" width="58.2857142857143" customWidth="1"/>
    <col min="3" max="3" width="0" hidden="1" customWidth="1"/>
    <col min="4" max="4" width="10.1428571428571" customWidth="1"/>
    <col min="7" max="7" width="52.5714285714286" bestFit="1" customWidth="1"/>
    <col min="8" max="8" width="0" hidden="1" customWidth="1"/>
  </cols>
  <sheetData>
    <row r="1" ht="4.5" customHeight="1" thickBot="1"/>
    <row r="2" spans="2:9" ht="16.5" thickBot="1">
      <c r="B2" s="167" t="s">
        <v>125</v>
      </c>
      <c r="C2" s="168"/>
      <c r="D2" s="169"/>
      <c r="G2" s="167" t="s">
        <v>128</v>
      </c>
      <c r="H2" s="168"/>
      <c r="I2" s="169"/>
    </row>
    <row r="3" spans="2:9" ht="15.75" thickBot="1">
      <c r="B3" s="22" t="s">
        <v>16</v>
      </c>
      <c r="C3" s="66">
        <v>2019</v>
      </c>
      <c r="D3" s="76" t="s">
        <v>17</v>
      </c>
      <c r="G3" s="22" t="s">
        <v>16</v>
      </c>
      <c r="H3" s="66">
        <v>2019</v>
      </c>
      <c r="I3" s="76" t="s">
        <v>17</v>
      </c>
    </row>
    <row r="4" spans="2:9" ht="15">
      <c r="B4" s="98" t="s">
        <v>76</v>
      </c>
      <c r="C4" s="1">
        <v>519.77</v>
      </c>
      <c r="D4" s="99">
        <v>551.65800000000002</v>
      </c>
      <c r="G4" s="74" t="s">
        <v>57</v>
      </c>
      <c r="H4" s="152">
        <v>21.84</v>
      </c>
      <c r="I4" s="59">
        <v>28.584783949999998</v>
      </c>
    </row>
    <row r="5" spans="2:9" ht="15">
      <c r="B5" s="71" t="s">
        <v>82</v>
      </c>
      <c r="C5" s="149">
        <v>551.66</v>
      </c>
      <c r="D5" s="65">
        <v>598.93929477999995</v>
      </c>
      <c r="G5" s="74" t="s">
        <v>131</v>
      </c>
      <c r="H5" s="152">
        <v>27.09</v>
      </c>
      <c r="I5" s="59">
        <v>90.542938059999997</v>
      </c>
    </row>
    <row r="6" spans="2:9" ht="15">
      <c r="B6" s="20" t="s">
        <v>83</v>
      </c>
      <c r="C6" s="150">
        <v>754.16</v>
      </c>
      <c r="D6" s="59">
        <v>867.34325013</v>
      </c>
      <c r="G6" s="74" t="s">
        <v>69</v>
      </c>
      <c r="H6" s="152">
        <v>28.58</v>
      </c>
      <c r="I6" s="59">
        <v>122.42101703</v>
      </c>
    </row>
    <row r="7" spans="2:9" ht="15">
      <c r="B7" s="20" t="s">
        <v>59</v>
      </c>
      <c r="C7" s="150">
        <v>1371.63</v>
      </c>
      <c r="D7" s="59">
        <v>1535.6321975000001</v>
      </c>
      <c r="G7" s="74" t="s">
        <v>85</v>
      </c>
      <c r="H7" s="150">
        <v>112.78</v>
      </c>
      <c r="I7" s="59">
        <v>131.96500850000001</v>
      </c>
    </row>
    <row r="8" spans="2:9" ht="15">
      <c r="B8" s="20" t="s">
        <v>70</v>
      </c>
      <c r="C8" s="150">
        <v>1615.78</v>
      </c>
      <c r="D8" s="59">
        <v>1675.1313180100001</v>
      </c>
      <c r="G8" s="74" t="s">
        <v>86</v>
      </c>
      <c r="H8" s="155">
        <v>122.42</v>
      </c>
      <c r="I8" s="134">
        <v>204.43342892999999</v>
      </c>
    </row>
    <row r="9" spans="2:9" ht="15">
      <c r="B9" s="20" t="s">
        <v>84</v>
      </c>
      <c r="C9" s="150">
        <v>1708.23</v>
      </c>
      <c r="D9" s="59">
        <v>2252.0790000000002</v>
      </c>
      <c r="G9" s="74" t="s">
        <v>87</v>
      </c>
      <c r="H9" s="155">
        <v>171.40</v>
      </c>
      <c r="I9" s="134">
        <v>626.62821025000005</v>
      </c>
    </row>
    <row r="10" spans="2:9" ht="15">
      <c r="B10" s="20" t="s">
        <v>60</v>
      </c>
      <c r="C10" s="150">
        <v>4947.4799999999996</v>
      </c>
      <c r="D10" s="59">
        <v>5425.6147603099998</v>
      </c>
      <c r="G10" s="147" t="s">
        <v>88</v>
      </c>
      <c r="H10" s="156">
        <v>626.63</v>
      </c>
      <c r="I10" s="144">
        <v>1665.2393699899999</v>
      </c>
    </row>
    <row r="11" spans="2:9" ht="15">
      <c r="B11" s="20" t="s">
        <v>29</v>
      </c>
      <c r="C11" s="150">
        <v>6690.53</v>
      </c>
      <c r="D11" s="59">
        <v>6690.5320030000003</v>
      </c>
      <c r="G11" s="74" t="s">
        <v>132</v>
      </c>
      <c r="H11" s="157">
        <v>1565.59</v>
      </c>
      <c r="I11" s="145">
        <v>3009.51526169</v>
      </c>
    </row>
    <row r="12" spans="2:9" ht="15">
      <c r="B12" s="20" t="s">
        <v>81</v>
      </c>
      <c r="C12" s="150">
        <v>22865.25</v>
      </c>
      <c r="D12" s="59">
        <v>22865.25274</v>
      </c>
      <c r="G12" s="74" t="s">
        <v>70</v>
      </c>
      <c r="H12" s="157">
        <v>2984.56</v>
      </c>
      <c r="I12" s="145">
        <v>3650.08225494</v>
      </c>
    </row>
    <row r="13" spans="2:9" ht="15.75" thickBot="1">
      <c r="B13" s="69" t="s">
        <v>28</v>
      </c>
      <c r="C13" s="150">
        <v>107918.50</v>
      </c>
      <c r="D13" s="62">
        <v>134967.40571399999</v>
      </c>
      <c r="G13" s="75" t="s">
        <v>89</v>
      </c>
      <c r="H13" s="158">
        <v>3830.25</v>
      </c>
      <c r="I13" s="146">
        <v>4535.7363445000001</v>
      </c>
    </row>
    <row r="15" ht="15.75" thickBot="1"/>
    <row r="16" spans="2:9" ht="16.5" thickBot="1">
      <c r="B16" s="167" t="s">
        <v>126</v>
      </c>
      <c r="C16" s="168"/>
      <c r="D16" s="169"/>
      <c r="G16" s="167" t="s">
        <v>127</v>
      </c>
      <c r="H16" s="168"/>
      <c r="I16" s="169"/>
    </row>
    <row r="17" spans="2:9" ht="15.75" thickBot="1">
      <c r="B17" s="22" t="s">
        <v>16</v>
      </c>
      <c r="C17" s="66">
        <v>2019</v>
      </c>
      <c r="D17" s="76" t="s">
        <v>17</v>
      </c>
      <c r="G17" s="22" t="s">
        <v>16</v>
      </c>
      <c r="H17" s="66">
        <v>2019</v>
      </c>
      <c r="I17" s="76" t="s">
        <v>17</v>
      </c>
    </row>
    <row r="18" spans="2:9" ht="15">
      <c r="B18" s="77" t="s">
        <v>129</v>
      </c>
      <c r="C18" s="151">
        <v>301.04000000000002</v>
      </c>
      <c r="D18" s="78">
        <v>338.00260132</v>
      </c>
      <c r="G18" s="77" t="s">
        <v>90</v>
      </c>
      <c r="H18" s="151">
        <v>212.81</v>
      </c>
      <c r="I18" s="78">
        <v>212.81299999999999</v>
      </c>
    </row>
    <row r="19" spans="2:9" ht="15">
      <c r="B19" s="74" t="s">
        <v>80</v>
      </c>
      <c r="C19" s="152">
        <v>404.91</v>
      </c>
      <c r="D19" s="59">
        <v>404.91060800000002</v>
      </c>
      <c r="G19" s="74" t="s">
        <v>91</v>
      </c>
      <c r="H19" s="152">
        <v>231.76</v>
      </c>
      <c r="I19" s="59">
        <v>250.08318120000001</v>
      </c>
    </row>
    <row r="20" spans="2:9" ht="15">
      <c r="B20" s="74" t="s">
        <v>68</v>
      </c>
      <c r="C20" s="152">
        <v>471.39</v>
      </c>
      <c r="D20" s="59">
        <v>470.856652</v>
      </c>
      <c r="G20" s="74" t="s">
        <v>92</v>
      </c>
      <c r="H20" s="152">
        <v>410.60</v>
      </c>
      <c r="I20" s="59">
        <v>424.80166043999998</v>
      </c>
    </row>
    <row r="21" spans="2:9" ht="15">
      <c r="B21" s="74" t="s">
        <v>67</v>
      </c>
      <c r="C21" s="152">
        <v>551.35</v>
      </c>
      <c r="D21" s="59">
        <v>551.19685962999995</v>
      </c>
      <c r="G21" s="74" t="s">
        <v>93</v>
      </c>
      <c r="H21" s="152">
        <v>440.93</v>
      </c>
      <c r="I21" s="59">
        <v>497.27690037000002</v>
      </c>
    </row>
    <row r="22" spans="2:9" ht="15">
      <c r="B22" s="74" t="s">
        <v>60</v>
      </c>
      <c r="C22" s="152">
        <v>567.12</v>
      </c>
      <c r="D22" s="59">
        <v>613.82875</v>
      </c>
      <c r="G22" s="74" t="s">
        <v>94</v>
      </c>
      <c r="H22" s="152">
        <v>463.32</v>
      </c>
      <c r="I22" s="59">
        <v>633.70729964999998</v>
      </c>
    </row>
    <row r="23" spans="2:9" ht="15">
      <c r="B23" s="74" t="s">
        <v>78</v>
      </c>
      <c r="C23" s="152">
        <v>1798.43</v>
      </c>
      <c r="D23" s="59">
        <v>1798.429584</v>
      </c>
      <c r="G23" s="74" t="s">
        <v>95</v>
      </c>
      <c r="H23" s="152">
        <v>673.37</v>
      </c>
      <c r="I23" s="59">
        <v>710.51455167999995</v>
      </c>
    </row>
    <row r="24" spans="2:9" ht="15">
      <c r="B24" s="74" t="s">
        <v>81</v>
      </c>
      <c r="C24" s="152">
        <v>2029.14</v>
      </c>
      <c r="D24" s="59">
        <v>2029.1351299999999</v>
      </c>
      <c r="G24" s="74" t="s">
        <v>70</v>
      </c>
      <c r="H24" s="152">
        <v>798.67</v>
      </c>
      <c r="I24" s="59">
        <v>943.83354871999995</v>
      </c>
    </row>
    <row r="25" spans="2:9" ht="15">
      <c r="B25" s="74" t="s">
        <v>29</v>
      </c>
      <c r="C25" s="152">
        <v>2568.02</v>
      </c>
      <c r="D25" s="59">
        <v>2568.0154360000001</v>
      </c>
      <c r="G25" s="74" t="s">
        <v>130</v>
      </c>
      <c r="H25" s="152">
        <v>935.99</v>
      </c>
      <c r="I25" s="59">
        <v>1058.3784034600001</v>
      </c>
    </row>
    <row r="26" spans="2:9" ht="15">
      <c r="B26" s="74" t="s">
        <v>59</v>
      </c>
      <c r="C26" s="152">
        <v>5417.23</v>
      </c>
      <c r="D26" s="59">
        <v>5960.5936609999999</v>
      </c>
      <c r="G26" s="74" t="s">
        <v>79</v>
      </c>
      <c r="H26" s="152">
        <v>1001.83</v>
      </c>
      <c r="I26" s="59">
        <v>1110.19434587</v>
      </c>
    </row>
    <row r="27" spans="2:9" ht="15.75" thickBot="1">
      <c r="B27" s="75" t="s">
        <v>28</v>
      </c>
      <c r="C27" s="153">
        <v>13870.64</v>
      </c>
      <c r="D27" s="62">
        <v>17352.658100000001</v>
      </c>
      <c r="G27" s="75" t="s">
        <v>96</v>
      </c>
      <c r="H27" s="154">
        <v>1849.97</v>
      </c>
      <c r="I27" s="92">
        <v>2314.3279926700002</v>
      </c>
    </row>
  </sheetData>
  <mergeCells count="4">
    <mergeCell ref="B2:D2"/>
    <mergeCell ref="G2:I2"/>
    <mergeCell ref="B16:D16"/>
    <mergeCell ref="G16:I16"/>
  </mergeCells>
  <pageMargins left="0.7" right="0.7" top="0.787401575" bottom="0.787401575" header="0.3" footer="0.3"/>
  <pageSetup orientation="portrait" paperSize="9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C37"/>
  <sheetViews>
    <sheetView workbookViewId="0" topLeftCell="A1">
      <selection pane="topLeft" activeCell="D26" sqref="D26"/>
    </sheetView>
  </sheetViews>
  <sheetFormatPr defaultRowHeight="15"/>
  <cols>
    <col min="1" max="1" width="2.42857142857143" customWidth="1"/>
    <col min="2" max="2" width="96.8571428571429" customWidth="1"/>
    <col min="3" max="3" width="15.4285714285714" customWidth="1"/>
  </cols>
  <sheetData>
    <row r="1" ht="15.75" thickBot="1"/>
    <row r="2" spans="2:3" ht="16.5" thickBot="1">
      <c r="B2" s="167" t="s">
        <v>55</v>
      </c>
      <c r="C2" s="169"/>
    </row>
    <row r="3" spans="2:3" ht="15.75" thickBot="1">
      <c r="B3" s="97" t="s">
        <v>122</v>
      </c>
      <c r="C3" s="76" t="s">
        <v>138</v>
      </c>
    </row>
    <row r="4" spans="2:3" ht="15">
      <c r="B4" s="71" t="s">
        <v>97</v>
      </c>
      <c r="C4" s="162">
        <v>144667.75</v>
      </c>
    </row>
    <row r="5" spans="2:3" ht="15">
      <c r="B5" s="20" t="s">
        <v>98</v>
      </c>
      <c r="C5" s="163">
        <v>6356.40</v>
      </c>
    </row>
    <row r="6" spans="2:3" ht="15">
      <c r="B6" s="20" t="s">
        <v>108</v>
      </c>
      <c r="C6" s="163">
        <v>300</v>
      </c>
    </row>
    <row r="7" spans="2:3" ht="15">
      <c r="B7" s="20" t="s">
        <v>100</v>
      </c>
      <c r="C7" s="163">
        <v>240.52708000001311</v>
      </c>
    </row>
    <row r="8" spans="2:3" ht="15">
      <c r="B8" s="20" t="s">
        <v>107</v>
      </c>
      <c r="C8" s="163">
        <v>95.634709999999956</v>
      </c>
    </row>
    <row r="9" spans="2:3" ht="15">
      <c r="B9" s="20" t="s">
        <v>105</v>
      </c>
      <c r="C9" s="163">
        <v>74.45</v>
      </c>
    </row>
    <row r="10" spans="2:3" ht="15">
      <c r="B10" s="20" t="s">
        <v>101</v>
      </c>
      <c r="C10" s="163">
        <v>73.087999999999994</v>
      </c>
    </row>
    <row r="11" spans="2:3" ht="15">
      <c r="B11" s="20" t="s">
        <v>99</v>
      </c>
      <c r="C11" s="163">
        <v>60</v>
      </c>
    </row>
    <row r="12" spans="2:3" ht="15">
      <c r="B12" s="20" t="s">
        <v>106</v>
      </c>
      <c r="C12" s="163">
        <v>35.960999999999999</v>
      </c>
    </row>
    <row r="13" spans="2:3" ht="15">
      <c r="B13" s="20" t="s">
        <v>133</v>
      </c>
      <c r="C13" s="163">
        <v>13.048</v>
      </c>
    </row>
    <row r="14" spans="2:3" ht="15">
      <c r="B14" s="20" t="s">
        <v>111</v>
      </c>
      <c r="C14" s="163">
        <v>9.6968699999998798</v>
      </c>
    </row>
    <row r="15" spans="2:3" ht="15">
      <c r="B15" s="20" t="s">
        <v>134</v>
      </c>
      <c r="C15" s="163">
        <v>5.4119999999999999</v>
      </c>
    </row>
    <row r="16" spans="2:3" ht="15">
      <c r="B16" s="20" t="s">
        <v>135</v>
      </c>
      <c r="C16" s="163">
        <v>1.7762900000000008</v>
      </c>
    </row>
    <row r="17" spans="2:3" ht="15">
      <c r="B17" s="20" t="s">
        <v>136</v>
      </c>
      <c r="C17" s="163">
        <v>1.302</v>
      </c>
    </row>
    <row r="18" spans="2:3" ht="15.75" thickBot="1">
      <c r="B18" s="69" t="s">
        <v>137</v>
      </c>
      <c r="C18" s="164">
        <v>1.2430000000000001</v>
      </c>
    </row>
    <row r="19" ht="15.75" thickBot="1"/>
    <row r="20" spans="2:3" ht="16.5" thickBot="1">
      <c r="B20" s="167" t="s">
        <v>56</v>
      </c>
      <c r="C20" s="169"/>
    </row>
    <row r="21" spans="2:3" ht="15.75" thickBot="1">
      <c r="B21" s="97" t="s">
        <v>122</v>
      </c>
      <c r="C21" s="76" t="s">
        <v>138</v>
      </c>
    </row>
    <row r="22" spans="2:3" ht="15">
      <c r="B22" s="77" t="s">
        <v>97</v>
      </c>
      <c r="C22" s="165">
        <v>21094.288</v>
      </c>
    </row>
    <row r="23" spans="2:3" ht="15">
      <c r="B23" s="74" t="s">
        <v>100</v>
      </c>
      <c r="C23" s="163">
        <v>7414.0135300000311</v>
      </c>
    </row>
    <row r="24" spans="2:3" ht="15">
      <c r="B24" s="74" t="s">
        <v>109</v>
      </c>
      <c r="C24" s="163">
        <v>5113.1589999999997</v>
      </c>
    </row>
    <row r="25" spans="2:3" ht="15">
      <c r="B25" s="74" t="s">
        <v>98</v>
      </c>
      <c r="C25" s="163">
        <v>3002.0738800000026</v>
      </c>
    </row>
    <row r="26" spans="2:3" ht="15">
      <c r="B26" s="74" t="s">
        <v>105</v>
      </c>
      <c r="C26" s="163">
        <v>2628.7824999999998</v>
      </c>
    </row>
    <row r="27" spans="2:3" ht="15">
      <c r="B27" s="74" t="s">
        <v>108</v>
      </c>
      <c r="C27" s="163">
        <v>1986.8409999999999</v>
      </c>
    </row>
    <row r="28" spans="2:3" ht="15">
      <c r="B28" s="74" t="s">
        <v>101</v>
      </c>
      <c r="C28" s="163">
        <v>1488.7640399999991</v>
      </c>
    </row>
    <row r="29" spans="2:3" ht="15">
      <c r="B29" s="74" t="s">
        <v>110</v>
      </c>
      <c r="C29" s="163">
        <v>1435</v>
      </c>
    </row>
    <row r="30" spans="2:3" ht="15">
      <c r="B30" s="74" t="s">
        <v>111</v>
      </c>
      <c r="C30" s="163">
        <v>1180.3133099999986</v>
      </c>
    </row>
    <row r="31" spans="2:3" ht="15">
      <c r="B31" s="74" t="s">
        <v>103</v>
      </c>
      <c r="C31" s="163">
        <v>986.31679999999699</v>
      </c>
    </row>
    <row r="32" spans="2:3" ht="15">
      <c r="B32" s="74" t="s">
        <v>136</v>
      </c>
      <c r="C32" s="163">
        <v>734.90795000000014</v>
      </c>
    </row>
    <row r="33" spans="2:3" ht="15">
      <c r="B33" s="74" t="s">
        <v>106</v>
      </c>
      <c r="C33" s="163">
        <v>666.8785899999998</v>
      </c>
    </row>
    <row r="34" spans="2:3" ht="15">
      <c r="B34" s="74" t="s">
        <v>139</v>
      </c>
      <c r="C34" s="163">
        <v>596.40</v>
      </c>
    </row>
    <row r="35" spans="2:3" ht="15">
      <c r="B35" s="74" t="s">
        <v>104</v>
      </c>
      <c r="C35" s="163">
        <v>307.32702999999935</v>
      </c>
    </row>
    <row r="36" spans="2:3" ht="15">
      <c r="B36" s="74" t="s">
        <v>133</v>
      </c>
      <c r="C36" s="163">
        <v>241.01962000000012</v>
      </c>
    </row>
    <row r="37" spans="2:3" ht="15.75" thickBot="1">
      <c r="B37" s="75" t="s">
        <v>102</v>
      </c>
      <c r="C37" s="164">
        <v>230.74046000000089</v>
      </c>
    </row>
  </sheetData>
  <mergeCells count="2">
    <mergeCell ref="B2:C2"/>
    <mergeCell ref="B20:C20"/>
  </mergeCells>
  <pageMargins left="0.7" right="0.7" top="0.787401575" bottom="0.7874015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2021-04-26T06:52:44Z</dcterms:creat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Tabulky hospodaření září 2023.xlsx</vt:lpwstr>
  </property>
</Properties>
</file>