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2660" windowHeight="12015" activeTab="0"/>
  </bookViews>
  <sheets>
    <sheet name="Jednotlivé kraje" sheetId="7" r:id="rId2"/>
    <sheet name="Obce + kraje" sheetId="5" r:id="rId3"/>
    <sheet name="Obce + kraje - položky" sheetId="6" r:id="rId4"/>
    <sheet name="Obce" sheetId="1" r:id="rId5"/>
    <sheet name="Obce - položky" sheetId="4" r:id="rId6"/>
    <sheet name="Kraje" sheetId="2" r:id="rId7"/>
    <sheet name="Kraje - položky" sheetId="3" r:id="rId8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<sst xmlns="http://schemas.openxmlformats.org/spreadsheetml/2006/main" count="569" uniqueCount="173">
  <si>
    <t>Podseskupení</t>
  </si>
  <si>
    <t>Výdaje na nákup materiálu</t>
  </si>
  <si>
    <t>Výdaje na nákup vody, paliv a energie</t>
  </si>
  <si>
    <t>Výdaje na nákup služeb</t>
  </si>
  <si>
    <t>Výdaje na ostatní nákupy</t>
  </si>
  <si>
    <t>Výdaje neinvest.nákupy, příspěvky, náhr. a výd.na věc.dary</t>
  </si>
  <si>
    <t>Neinvestiční transfery neziskovým a podobným osobám</t>
  </si>
  <si>
    <t>Neinvestiční transfery rozpočtům územní úrovně</t>
  </si>
  <si>
    <t>Ostatní neinvestiční transfery fyzickým osobám</t>
  </si>
  <si>
    <t>NeinvT mezinár.vládním organiz. a nadnár. orgánům</t>
  </si>
  <si>
    <t>Neinvestiční transfery cizím státům</t>
  </si>
  <si>
    <t>Ostatní neinvestiční transfery do zahraničí</t>
  </si>
  <si>
    <t>Ostatní neinvestiční výdaje</t>
  </si>
  <si>
    <t>Položka</t>
  </si>
  <si>
    <t>Nákup materiálu jinde nezařazený</t>
  </si>
  <si>
    <t>Nájemné</t>
  </si>
  <si>
    <t>Nákup ostatních služeb</t>
  </si>
  <si>
    <t>Cestovné</t>
  </si>
  <si>
    <t>Pohoštění</t>
  </si>
  <si>
    <t>Výdaje na věcné dary</t>
  </si>
  <si>
    <t>Neinvestiční transfery spolkům</t>
  </si>
  <si>
    <t>Peněžní dary do zahraničí</t>
  </si>
  <si>
    <t>Potraviny</t>
  </si>
  <si>
    <t>Léky a zdravotnický materiál</t>
  </si>
  <si>
    <t>Prádlo, oděv a obuv s výjimkou ochranných pomůcek</t>
  </si>
  <si>
    <t>Drobný dlouhodobý hmotný majetek</t>
  </si>
  <si>
    <t>Pohonné hmoty a maziva</t>
  </si>
  <si>
    <t>Opravy a udržování</t>
  </si>
  <si>
    <t>Poskytnuté náhrady</t>
  </si>
  <si>
    <t>Ostatní výdaje související s neinvestičními nákupy</t>
  </si>
  <si>
    <t>Neinv. transf. fundacím, ústavům a obecně prospěšným společ.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</si>
  <si>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</si>
  <si>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</si>
  <si>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</si>
  <si>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Dary fyzickým osobám</t>
  </si>
  <si>
    <t>Účelové neinvestiční transfery fyzickým osobám</t>
  </si>
  <si>
    <t>Neinvestiční transfery fyzickým osobám nemající povahu daru</t>
  </si>
  <si>
    <t>Neinvestiční transfery mezinárodním vládním organizacím</t>
  </si>
  <si>
    <t>Nespecifikované rezervy</t>
  </si>
  <si>
    <t>Rezerva na krizová opatření</t>
  </si>
  <si>
    <t>únor 2022</t>
  </si>
  <si>
    <t>Název podseskupení</t>
  </si>
  <si>
    <t>Název položky</t>
  </si>
  <si>
    <t>Celkem</t>
  </si>
  <si>
    <t>březen 2022</t>
  </si>
  <si>
    <t>Platy</t>
  </si>
  <si>
    <t>Výdaje na ostatní platby za provedenou práci</t>
  </si>
  <si>
    <t>Povinné a zákonné pojistné placené zaměstnavatelem</t>
  </si>
  <si>
    <t>V. na někt. úpravy hm. věcí a poř. někt. práv k hmotným v.</t>
  </si>
  <si>
    <t>Úroky a ostatní finanční výdaje</t>
  </si>
  <si>
    <t>Neinvestiční transfery podnikatelům</t>
  </si>
  <si>
    <t>Neinvestiční transfery příspěvkovým a podobným organizacím</t>
  </si>
  <si>
    <t>Ostatní neinvestiční transfery jiným rozpočtům a platby daní</t>
  </si>
  <si>
    <t>Pořízení dlouhodobého hmotného majetku</t>
  </si>
  <si>
    <t>Platy zam. v prac. poměru vyjma zam. na služeb. místech</t>
  </si>
  <si>
    <t>Ostatní platy</t>
  </si>
  <si>
    <t>Ostatní osobní výdaje</t>
  </si>
  <si>
    <t>Povinné poj. na soc. zabezp. a přísp. na stát. pol. zaměstn.</t>
  </si>
  <si>
    <t>Povinné pojistné na veřejné zdravotní pojištění</t>
  </si>
  <si>
    <t>Pojistné na poj. zaměstn. za prac. úraz a nemoc. z povol.</t>
  </si>
  <si>
    <t>Ostatní povinné pojistné placené zaměstnavatelem</t>
  </si>
  <si>
    <t>Podlimitní technické zhodnocení</t>
  </si>
  <si>
    <t>Ochranné pomůcky</t>
  </si>
  <si>
    <t>Knihy a obdobné listinné informační prostředky</t>
  </si>
  <si>
    <t>Úroky vlastní</t>
  </si>
  <si>
    <t>Studená voda včetně stočného a úplaty za odvod dešťových vod</t>
  </si>
  <si>
    <t>Teplo</t>
  </si>
  <si>
    <t>Plyn</t>
  </si>
  <si>
    <t>Elektrická energie</t>
  </si>
  <si>
    <t>Pevná paliva</t>
  </si>
  <si>
    <t>Poštovní služby</t>
  </si>
  <si>
    <t>Služby elektronických komunikací</t>
  </si>
  <si>
    <t>Služby peněžních ústavů</t>
  </si>
  <si>
    <t>Služby školení a vzdělávání</t>
  </si>
  <si>
    <t>Zpracování dat a služby související s inf.a komunik.technol.</t>
  </si>
  <si>
    <t>Podlimitní programové vybavení</t>
  </si>
  <si>
    <t>Ostatní nákupy jinde nezařazené</t>
  </si>
  <si>
    <t>Náhrady zvýš. nákladů spojených s výkonem fce v zahraničí</t>
  </si>
  <si>
    <t>Neinvest. transfery nefinančním podnikatelům # práv. osobám</t>
  </si>
  <si>
    <t>Neinv. transf. obecním a krajským nemocnicím - obchod. spol.</t>
  </si>
  <si>
    <t>Ostatní neinvestiční transfery podnikatelům</t>
  </si>
  <si>
    <t>Neinvestiční transfery obcím</t>
  </si>
  <si>
    <t>Neinvestiční transfery krajům</t>
  </si>
  <si>
    <t>Neinvestiční příspěvky zřízeným příspěvkovým organizacím</t>
  </si>
  <si>
    <t>Neinvestiční transfery zřízeným příspěvkovým organizacím</t>
  </si>
  <si>
    <t>Neinvestiční transfery cizím příspěvkovým organizacím</t>
  </si>
  <si>
    <t>Nákup kolků</t>
  </si>
  <si>
    <t>Platby daní státnímu rozpočtu</t>
  </si>
  <si>
    <t>Ostatní neinvestiční výdaje jinde nezařazené</t>
  </si>
  <si>
    <t>Stavby</t>
  </si>
  <si>
    <t>Stroje, přístroje a zařízení</t>
  </si>
  <si>
    <t>Nákup ostatního dlouhodobého hmotného majetku</t>
  </si>
  <si>
    <t>Výdaje krajů na pomoc Ukrajině dle položek RS (v Kč)</t>
  </si>
  <si>
    <t>Výdaje krajů na pomoc Ukrajině dle podseskupení RS (v Kč)</t>
  </si>
  <si>
    <t>Výdaje obcí na pomoc Ukrajině dle položek RS (v Kč)</t>
  </si>
  <si>
    <t>Výdaje obcí na pomoc Ukrajině dle podseskupení RS (v Kč)</t>
  </si>
  <si>
    <t>Výdaje obcí a krajů na pomoc Ukrajině dle položek RS (v Kč)</t>
  </si>
  <si>
    <t>Výdaje obcí a krajů na pomoc Ukrajině dle podseskupení RS (v Kč)</t>
  </si>
  <si>
    <t>Kraje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</si>
  <si>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</si>
  <si>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</si>
  <si>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</si>
  <si>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</si>
  <si>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</si>
  <si>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</si>
  <si>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</si>
  <si>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</si>
  <si>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</si>
  <si>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</si>
  <si>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</si>
  <si>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</si>
  <si>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</si>
  <si>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</si>
  <si>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Hlavní město Praha</t>
  </si>
  <si>
    <t>Obce celkem</t>
  </si>
  <si>
    <t>duben 2022</t>
  </si>
  <si>
    <t>Ostatní platby za provedenou práci jinde nezařazené</t>
  </si>
  <si>
    <t>Teplá voda</t>
  </si>
  <si>
    <t>Konzultační, poradenské a právní služby</t>
  </si>
  <si>
    <t>Neinvest. transfery nefinančním podnikatelům # fyz.osobám</t>
  </si>
  <si>
    <t>Náhrady mezd a příspěvky v době nemoci nebo karantény</t>
  </si>
  <si>
    <t>Výdaje na náhrady za nezpůsobenou újmu</t>
  </si>
  <si>
    <t>Neinvestiční transfery finančním institucím</t>
  </si>
  <si>
    <t>Náhrady placené fyzickým osobám</t>
  </si>
  <si>
    <t>Výdaje na náhr. za nezpůs. újmu a škody způs. nezák. rozhod.</t>
  </si>
  <si>
    <t>květen 2022</t>
  </si>
  <si>
    <t>Neinvestiční půjčené prostředky fyzickým osobám</t>
  </si>
  <si>
    <t>Investiční transfery příspěvkovým a podobným organizacím</t>
  </si>
  <si>
    <t>Kursové rozdíly ve výdajích</t>
  </si>
  <si>
    <t>Nájemné za nájem s právem koupě</t>
  </si>
  <si>
    <t>Neinvestiční transfery veřejným vysokým školám</t>
  </si>
  <si>
    <t>Investiční transfery zřízeným příspěvkovým organizacím</t>
  </si>
  <si>
    <t>červen 2022</t>
  </si>
  <si>
    <t>Investiční transfery podnikatelům</t>
  </si>
  <si>
    <t>Učebnice a školní potřeby</t>
  </si>
  <si>
    <t>Invest. transfery nefinančním podnikatelům-právnickým osobám</t>
  </si>
  <si>
    <t>Jiné investiční transfery zřízeným příspěvkovým organizacím</t>
  </si>
  <si>
    <t>červenec a srpen 2022</t>
  </si>
  <si>
    <t>Odměny členů zastupitelstev obcí a krajů</t>
  </si>
  <si>
    <t>Převody vlastním fondům podnikatelské činnosti</t>
  </si>
  <si>
    <t>Obce a kraje celkem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</si>
  <si>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</si>
  <si>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r>
      <t>Obce a kraje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</si>
  <si>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Výdaje obcí a krajů na humanitární zahraniční pomoc přímou (v Kč)</t>
  </si>
  <si>
    <t>Obce v kraji</t>
  </si>
  <si>
    <t>Neinvestiční převody vlastním fondům a ve vzrahu k útvarům bez právní osobnosti</t>
  </si>
  <si>
    <t>září 2022</t>
  </si>
  <si>
    <t>Investiční transfery fyzickým osobám</t>
  </si>
  <si>
    <t>Investiční transfery neziskovým a podobným osobám</t>
  </si>
  <si>
    <t>Investiční transfery církvím a náboženským společnostem</t>
  </si>
  <si>
    <t>Účelové investiční transfery nepodnikajícím fyzickým osobám</t>
  </si>
  <si>
    <t>říjen 2022</t>
  </si>
  <si>
    <t>Inv. transf. fundacím, ústavům a obecně prospěšným společn.</t>
  </si>
  <si>
    <t>listopad 2022</t>
  </si>
  <si>
    <t>Zemědělské pachtovné</t>
  </si>
  <si>
    <t>prosinec 2022</t>
  </si>
  <si>
    <t>Odměny za užití počítačových programů</t>
  </si>
  <si>
    <t>Výdaje na odměny za užití duševního vlastnictví</t>
  </si>
  <si>
    <t>Investiční transfery do zahraničí</t>
  </si>
  <si>
    <t>Neinvestiční transfery školským právnickým osobám zřízeným státem, kraji a obcemi</t>
  </si>
  <si>
    <t>Neinvestiční transfery zvláštním fondům ústřední úrovně</t>
  </si>
  <si>
    <t>Neinvestiční transfery rozpočtům ústřední úrovně</t>
  </si>
  <si>
    <t>únor 2023</t>
  </si>
  <si>
    <t>Nákup ostatních paliv a energie</t>
  </si>
  <si>
    <t>Neinvestiční půjčené prostředky spolkům</t>
  </si>
  <si>
    <t>Neinvestiční půjčené prostředky neziskovým a podobným osobám</t>
  </si>
  <si>
    <t>březen 2023</t>
  </si>
  <si>
    <t>duben 2023</t>
  </si>
  <si>
    <t>květen 2023</t>
  </si>
  <si>
    <t>Úhrady sankcí jiným rozpočtům</t>
  </si>
  <si>
    <t>červen 2023</t>
  </si>
  <si>
    <t>červenec a srpen 2023</t>
  </si>
  <si>
    <t>září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</si>
</sst>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i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</fills>
  <borders count="2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9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" fillId="20" borderId="1" applyNumberFormat="0" applyProtection="0">
      <alignment vertical="center"/>
    </xf>
    <xf numFmtId="0" fontId="5" fillId="20" borderId="1" applyNumberFormat="0" applyProtection="0">
      <alignment vertical="center"/>
    </xf>
    <xf numFmtId="0" fontId="5" fillId="20" borderId="1" applyNumberFormat="0" applyProtection="0">
      <alignment horizontal="left" vertical="center" indent="1"/>
    </xf>
    <xf numFmtId="0" fontId="7" fillId="20" borderId="2" applyNumberFormat="0" applyProtection="0">
      <alignment horizontal="left" vertical="top" indent="1"/>
    </xf>
    <xf numFmtId="0" fontId="4" fillId="21" borderId="1" applyNumberFormat="0" applyProtection="0">
      <alignment horizontal="right" vertical="center"/>
    </xf>
    <xf numFmtId="0" fontId="4" fillId="22" borderId="1" applyNumberFormat="0" applyProtection="0">
      <alignment horizontal="right" vertical="center"/>
    </xf>
    <xf numFmtId="0" fontId="4" fillId="23" borderId="3" applyNumberFormat="0" applyProtection="0">
      <alignment horizontal="right" vertical="center"/>
    </xf>
    <xf numFmtId="0" fontId="4" fillId="24" borderId="1" applyNumberFormat="0" applyProtection="0">
      <alignment horizontal="right" vertical="center"/>
    </xf>
    <xf numFmtId="0" fontId="4" fillId="25" borderId="1" applyNumberFormat="0" applyProtection="0">
      <alignment horizontal="right" vertical="center"/>
    </xf>
    <xf numFmtId="0" fontId="4" fillId="26" borderId="1" applyNumberFormat="0" applyProtection="0">
      <alignment horizontal="right" vertical="center"/>
    </xf>
    <xf numFmtId="0" fontId="4" fillId="27" borderId="1" applyNumberFormat="0" applyProtection="0">
      <alignment horizontal="right" vertical="center"/>
    </xf>
    <xf numFmtId="0" fontId="4" fillId="28" borderId="1" applyNumberFormat="0" applyProtection="0">
      <alignment horizontal="right" vertical="center"/>
    </xf>
    <xf numFmtId="0" fontId="4" fillId="29" borderId="1" applyNumberFormat="0" applyProtection="0">
      <alignment horizontal="right" vertical="center"/>
    </xf>
    <xf numFmtId="0" fontId="4" fillId="30" borderId="3" applyNumberFormat="0" applyProtection="0">
      <alignment horizontal="left" vertical="center" indent="1"/>
    </xf>
    <xf numFmtId="0" fontId="5" fillId="0" borderId="0">
      <alignment/>
      <protection/>
    </xf>
    <xf numFmtId="0" fontId="4" fillId="0" borderId="0">
      <alignment horizontal="left"/>
      <protection/>
    </xf>
    <xf numFmtId="0" fontId="10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4" fillId="33" borderId="1" applyNumberFormat="0" applyProtection="0">
      <alignment horizontal="right" vertical="center"/>
    </xf>
    <xf numFmtId="0" fontId="4" fillId="34" borderId="3" applyNumberFormat="0" applyProtection="0">
      <alignment horizontal="left" vertical="center" indent="1"/>
    </xf>
    <xf numFmtId="0" fontId="4" fillId="35" borderId="3" applyNumberFormat="0" applyProtection="0">
      <alignment horizontal="left" vertical="center" indent="1"/>
    </xf>
    <xf numFmtId="0" fontId="4" fillId="36" borderId="1" applyNumberFormat="0" applyProtection="0">
      <alignment horizontal="left" vertical="center" indent="1"/>
    </xf>
    <xf numFmtId="0" fontId="4" fillId="32" borderId="2" applyNumberFormat="0" applyProtection="0">
      <alignment horizontal="left" vertical="top" indent="1"/>
    </xf>
    <xf numFmtId="0" fontId="4" fillId="37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8" borderId="2" applyNumberFormat="0" applyProtection="0">
      <alignment horizontal="left" vertical="top" indent="1"/>
    </xf>
    <xf numFmtId="0" fontId="4" fillId="34" borderId="1" applyNumberFormat="0" applyProtection="0">
      <alignment horizontal="left" vertical="center" indent="1"/>
    </xf>
    <xf numFmtId="0" fontId="4" fillId="34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40" borderId="4" applyNumberFormat="0">
      <alignment/>
      <protection locked="0"/>
    </xf>
    <xf numFmtId="0" fontId="5" fillId="32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4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4" fillId="39" borderId="1" applyNumberFormat="0" applyProtection="0">
      <alignment horizontal="left" vertical="center" indent="1"/>
    </xf>
    <xf numFmtId="0" fontId="6" fillId="35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4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4" fillId="0" borderId="0">
      <alignment horizontal="left"/>
      <protection/>
    </xf>
    <xf numFmtId="0" fontId="4" fillId="32" borderId="2" applyNumberFormat="0" applyProtection="0">
      <alignment horizontal="left" vertical="top" indent="1"/>
    </xf>
    <xf numFmtId="0" fontId="4" fillId="35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0" fontId="4" fillId="34" borderId="2" applyNumberFormat="0" applyProtection="0">
      <alignment horizontal="left" vertical="top" indent="1"/>
    </xf>
    <xf numFmtId="0" fontId="4" fillId="40" borderId="4" applyNumberFormat="0">
      <alignment/>
      <protection locked="0"/>
    </xf>
  </cellStyleXfs>
  <cellXfs count="81">
    <xf numFmtId="0" fontId="0" fillId="0" borderId="0" xfId="0"/>
    <xf numFmtId="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44" borderId="11" xfId="0" applyFont="1" applyFill="1" applyBorder="1" applyAlignment="1">
      <alignment horizontal="center" vertical="center"/>
    </xf>
    <xf numFmtId="49" fontId="2" fillId="44" borderId="11" xfId="0" applyNumberFormat="1" applyFont="1" applyFill="1" applyBorder="1" applyAlignment="1">
      <alignment horizontal="center" vertical="center" wrapText="1"/>
    </xf>
    <xf numFmtId="49" fontId="2" fillId="44" borderId="11" xfId="0" applyNumberFormat="1" applyFont="1" applyFill="1" applyBorder="1" applyAlignment="1">
      <alignment horizontal="center" vertical="center"/>
    </xf>
    <xf numFmtId="4" fontId="0" fillId="0" borderId="10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2" xfId="0" applyBorder="1"/>
    <xf numFmtId="4" fontId="0" fillId="0" borderId="12" xfId="0" applyNumberFormat="1" applyBorder="1"/>
    <xf numFmtId="4" fontId="2" fillId="44" borderId="11" xfId="0" applyNumberFormat="1" applyFont="1" applyFill="1" applyBorder="1"/>
    <xf numFmtId="0" fontId="2" fillId="44" borderId="11" xfId="0" applyFont="1" applyFill="1" applyBorder="1"/>
    <xf numFmtId="0" fontId="0" fillId="0" borderId="13" xfId="0" applyBorder="1"/>
    <xf numFmtId="4" fontId="0" fillId="0" borderId="14" xfId="0" applyNumberFormat="1" applyBorder="1"/>
    <xf numFmtId="4" fontId="0" fillId="0" borderId="8" xfId="0" applyNumberFormat="1" applyBorder="1" applyAlignment="1">
      <alignment/>
    </xf>
    <xf numFmtId="4" fontId="0" fillId="0" borderId="7" xfId="0" applyNumberFormat="1" applyBorder="1" applyAlignment="1">
      <alignment/>
    </xf>
    <xf numFmtId="0" fontId="0" fillId="0" borderId="7" xfId="0" applyNumberFormat="1" applyBorder="1"/>
    <xf numFmtId="1" fontId="0" fillId="0" borderId="8" xfId="0" applyNumberFormat="1" applyBorder="1"/>
    <xf numFmtId="1" fontId="0" fillId="0" borderId="7" xfId="0" applyNumberFormat="1" applyBorder="1"/>
    <xf numFmtId="1" fontId="0" fillId="0" borderId="9" xfId="0" applyNumberFormat="1" applyBorder="1"/>
    <xf numFmtId="4" fontId="0" fillId="0" borderId="12" xfId="0" applyNumberFormat="1" applyBorder="1" applyAlignment="1">
      <alignment/>
    </xf>
    <xf numFmtId="0" fontId="0" fillId="0" borderId="0" xfId="0" applyNumberFormat="1"/>
    <xf numFmtId="0" fontId="0" fillId="0" borderId="7" xfId="0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Font="1" applyBorder="1"/>
    <xf numFmtId="4" fontId="0" fillId="0" borderId="10" xfId="0" applyNumberFormat="1" applyFont="1" applyBorder="1"/>
    <xf numFmtId="0" fontId="0" fillId="0" borderId="7" xfId="0" applyFont="1" applyBorder="1"/>
    <xf numFmtId="0" fontId="0" fillId="0" borderId="12" xfId="0" applyFont="1" applyBorder="1"/>
    <xf numFmtId="0" fontId="2" fillId="44" borderId="11" xfId="0" applyFont="1" applyFill="1" applyBorder="1" applyAlignment="1">
      <alignment horizontal="left" vertical="center"/>
    </xf>
    <xf numFmtId="164" fontId="2" fillId="44" borderId="15" xfId="0" applyNumberFormat="1" applyFont="1" applyFill="1" applyBorder="1"/>
    <xf numFmtId="164" fontId="2" fillId="44" borderId="16" xfId="0" applyNumberFormat="1" applyFont="1" applyFill="1" applyBorder="1"/>
    <xf numFmtId="164" fontId="0" fillId="0" borderId="8" xfId="0" applyNumberFormat="1" applyFont="1" applyBorder="1"/>
    <xf numFmtId="164" fontId="0" fillId="0" borderId="8" xfId="0" applyNumberFormat="1" applyFont="1" applyFill="1" applyBorder="1"/>
    <xf numFmtId="164" fontId="0" fillId="0" borderId="7" xfId="0" applyNumberFormat="1" applyFont="1" applyBorder="1"/>
    <xf numFmtId="164" fontId="0" fillId="0" borderId="7" xfId="0" applyNumberFormat="1" applyFont="1" applyFill="1" applyBorder="1"/>
    <xf numFmtId="164" fontId="0" fillId="0" borderId="12" xfId="0" applyNumberFormat="1" applyFont="1" applyBorder="1"/>
    <xf numFmtId="164" fontId="0" fillId="0" borderId="12" xfId="0" applyNumberFormat="1" applyFont="1" applyFill="1" applyBorder="1"/>
    <xf numFmtId="4" fontId="0" fillId="0" borderId="17" xfId="0" applyNumberFormat="1" applyFont="1" applyBorder="1"/>
    <xf numFmtId="164" fontId="2" fillId="44" borderId="11" xfId="0" applyNumberFormat="1" applyFont="1" applyFill="1" applyBorder="1"/>
    <xf numFmtId="4" fontId="0" fillId="0" borderId="14" xfId="0" applyNumberFormat="1" applyFont="1" applyBorder="1"/>
    <xf numFmtId="4" fontId="0" fillId="0" borderId="0" xfId="0" applyNumberFormat="1" applyBorder="1"/>
    <xf numFmtId="0" fontId="0" fillId="0" borderId="9" xfId="0" applyBorder="1" applyAlignment="1">
      <alignment vertical="center"/>
    </xf>
    <xf numFmtId="3" fontId="0" fillId="0" borderId="0" xfId="0" applyNumberFormat="1"/>
    <xf numFmtId="0" fontId="0" fillId="0" borderId="18" xfId="0" applyBorder="1"/>
    <xf numFmtId="4" fontId="0" fillId="0" borderId="17" xfId="0" applyNumberFormat="1" applyBorder="1"/>
    <xf numFmtId="4" fontId="0" fillId="0" borderId="9" xfId="0" applyNumberFormat="1" applyBorder="1" applyAlignment="1">
      <alignment/>
    </xf>
    <xf numFmtId="0" fontId="0" fillId="0" borderId="14" xfId="0" applyBorder="1" applyAlignment="1">
      <alignment vertical="center"/>
    </xf>
    <xf numFmtId="0" fontId="0" fillId="0" borderId="19" xfId="0" applyBorder="1"/>
    <xf numFmtId="0" fontId="0" fillId="0" borderId="0" xfId="0" applyBorder="1" applyAlignment="1">
      <alignment/>
    </xf>
    <xf numFmtId="0" fontId="2" fillId="44" borderId="17" xfId="0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 wrapText="1"/>
    </xf>
    <xf numFmtId="49" fontId="2" fillId="44" borderId="20" xfId="0" applyNumberFormat="1" applyFont="1" applyFill="1" applyBorder="1" applyAlignment="1">
      <alignment horizontal="center" vertical="center"/>
    </xf>
    <xf numFmtId="0" fontId="2" fillId="44" borderId="14" xfId="0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/>
    </xf>
    <xf numFmtId="0" fontId="0" fillId="0" borderId="0" xfId="0" applyBorder="1"/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/>
    </xf>
    <xf numFmtId="0" fontId="16" fillId="0" borderId="21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0" fillId="0" borderId="0" xfId="0" applyBorder="1" applyAlignment="1">
      <alignment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2" xfId="0" applyBorder="1" applyAlignment="1">
      <alignment/>
    </xf>
    <xf numFmtId="0" fontId="2" fillId="44" borderId="20" xfId="0" applyFont="1" applyFill="1" applyBorder="1" applyAlignment="1">
      <alignment/>
    </xf>
    <xf numFmtId="0" fontId="0" fillId="0" borderId="13" xfId="0" applyBorder="1" applyAlignment="1">
      <alignment/>
    </xf>
    <xf numFmtId="0" fontId="2" fillId="44" borderId="11" xfId="0" applyFont="1" applyFill="1" applyBorder="1" applyAlignment="1">
      <alignment/>
    </xf>
    <xf numFmtId="0" fontId="0" fillId="0" borderId="11" xfId="0" applyBorder="1" applyAlignment="1">
      <alignment/>
    </xf>
  </cellXfs>
  <cellStyles count="7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APBEXFilterInfo2 2" xfId="87"/>
    <cellStyle name="SAPBEXHLevel0X 2" xfId="88"/>
    <cellStyle name="SAPBEXHLevel1X 2" xfId="89"/>
    <cellStyle name="SAPBEXHLevel2X 2" xfId="90"/>
    <cellStyle name="SAPBEXHLevel3X 2" xfId="91"/>
    <cellStyle name="SAPBEXinputData 2" xfId="9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14</xdr:col>
      <xdr:colOff>85724</xdr:colOff>
      <xdr:row>12</xdr:row>
      <xdr:rowOff>180975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5962650" cy="21240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14</xdr:col>
      <xdr:colOff>304799</xdr:colOff>
      <xdr:row>13</xdr:row>
      <xdr:rowOff>15875</xdr:rowOff>
    </xdr:to>
    <xdr:pic>
      <xdr:nvPicPr>
        <xdr:cNvPr id="11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90525"/>
          <a:ext cx="618172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2425700</xdr:colOff>
      <xdr:row>18</xdr:row>
      <xdr:rowOff>130175</xdr:rowOff>
    </xdr:to>
    <xdr:pic>
      <xdr:nvPicPr>
        <xdr:cNvPr id="5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575"/>
          <a:ext cx="3505200" cy="3562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17</xdr:col>
      <xdr:colOff>466271</xdr:colOff>
      <xdr:row>25</xdr:row>
      <xdr:rowOff>34925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9896475" cy="441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14</xdr:col>
      <xdr:colOff>82550</xdr:colOff>
      <xdr:row>12</xdr:row>
      <xdr:rowOff>180975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276975" cy="21240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14</xdr:col>
      <xdr:colOff>1237797</xdr:colOff>
      <xdr:row>23</xdr:row>
      <xdr:rowOff>92075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496300" cy="41338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13</xdr:col>
      <xdr:colOff>1301750</xdr:colOff>
      <xdr:row>9</xdr:row>
      <xdr:rowOff>44450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181725" cy="14192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16</xdr:col>
      <xdr:colOff>288018</xdr:colOff>
      <xdr:row>10</xdr:row>
      <xdr:rowOff>139700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629650" cy="17049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Z54"/>
  <sheetViews>
    <sheetView tabSelected="1" zoomScale="70" zoomScaleNormal="70" workbookViewId="0" topLeftCell="A1">
      <selection pane="topLeft" activeCell="X21" sqref="X21"/>
    </sheetView>
  </sheetViews>
  <sheetFormatPr defaultRowHeight="15"/>
  <cols>
    <col min="1" max="1" width="4.85714285714286" customWidth="1"/>
    <col min="2" max="2" width="19.8571428571429" bestFit="1" customWidth="1"/>
    <col min="3" max="7" width="0" hidden="1" customWidth="1"/>
    <col min="8" max="12" width="0" hidden="1" customWidth="1"/>
    <col min="13" max="21" width="20.5714285714286" customWidth="1"/>
    <col min="22" max="22" width="13.5714285714286" bestFit="1" customWidth="1"/>
    <col min="23" max="23" width="5.71428571428571" customWidth="1"/>
    <col min="24" max="24" width="13.5714285714286" bestFit="1" customWidth="1"/>
  </cols>
  <sheetData>
    <row r="1" ht="15.75" thickBot="1"/>
    <row r="2" spans="2:21" ht="16.5" thickBot="1">
      <c r="B2" s="74" t="s">
        <v>143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6"/>
    </row>
    <row r="3" spans="2:21" ht="15.75" thickBot="1">
      <c r="B3" s="6" t="s">
        <v>98</v>
      </c>
      <c r="C3" s="8" t="s">
        <v>40</v>
      </c>
      <c r="D3" s="8" t="s">
        <v>44</v>
      </c>
      <c r="E3" s="8" t="s">
        <v>115</v>
      </c>
      <c r="F3" s="8" t="s">
        <v>125</v>
      </c>
      <c r="G3" s="8" t="s">
        <v>132</v>
      </c>
      <c r="H3" s="8" t="s">
        <v>137</v>
      </c>
      <c r="I3" s="8" t="s">
        <v>146</v>
      </c>
      <c r="J3" s="8" t="s">
        <v>151</v>
      </c>
      <c r="K3" s="8" t="s">
        <v>153</v>
      </c>
      <c r="L3" s="8" t="s">
        <v>155</v>
      </c>
      <c r="M3" s="8" t="s">
        <v>43</v>
      </c>
      <c r="N3" s="8" t="s">
        <v>162</v>
      </c>
      <c r="O3" s="8" t="s">
        <v>166</v>
      </c>
      <c r="P3" s="8" t="s">
        <v>167</v>
      </c>
      <c r="Q3" s="8" t="s">
        <v>168</v>
      </c>
      <c r="R3" s="8" t="s">
        <v>170</v>
      </c>
      <c r="S3" s="8" t="s">
        <v>171</v>
      </c>
      <c r="T3" s="8" t="s">
        <v>172</v>
      </c>
      <c r="U3" s="8" t="s">
        <v>43</v>
      </c>
    </row>
    <row r="4" spans="2:26" ht="15">
      <c r="B4" s="5" t="s">
        <v>99</v>
      </c>
      <c r="C4" s="9">
        <v>0</v>
      </c>
      <c r="D4" s="9">
        <v>10110622.199999999</v>
      </c>
      <c r="E4" s="9">
        <v>5660084.4900000002</v>
      </c>
      <c r="F4" s="9">
        <v>39640255.839999996</v>
      </c>
      <c r="G4" s="9">
        <v>68450188.550000012</v>
      </c>
      <c r="H4" s="9">
        <v>92338618.310000002</v>
      </c>
      <c r="I4" s="9">
        <v>67930818.919999987</v>
      </c>
      <c r="J4" s="9">
        <v>59129597</v>
      </c>
      <c r="K4" s="9">
        <v>89493407.75000003</v>
      </c>
      <c r="L4" s="9">
        <v>90763262.129999995</v>
      </c>
      <c r="M4" s="9">
        <f t="shared" si="0" ref="M4:M16">C4+D4+E4+F4+G4+H4+I4+J4+K4+L4</f>
        <v>523516855.19000006</v>
      </c>
      <c r="N4" s="9">
        <v>172898093.11000001</v>
      </c>
      <c r="O4" s="9">
        <v>122426014.86000001</v>
      </c>
      <c r="P4" s="9">
        <v>88604493.459999993</v>
      </c>
      <c r="Q4" s="9">
        <v>84991412.519999996</v>
      </c>
      <c r="R4" s="9">
        <v>82995932.799999997</v>
      </c>
      <c r="S4" s="9">
        <v>109267286.72000003</v>
      </c>
      <c r="T4" s="9">
        <v>22496378.399999976</v>
      </c>
      <c r="U4" s="9">
        <f>M4+N4+O4+P4+Q4+R4+S4+T4</f>
        <v>1207196467.0599999</v>
      </c>
      <c r="V4" s="1"/>
      <c r="W4" s="1"/>
      <c r="X4" s="1"/>
      <c r="Z4" s="1"/>
    </row>
    <row r="5" spans="2:26" ht="15">
      <c r="B5" s="2" t="s">
        <v>100</v>
      </c>
      <c r="C5" s="10">
        <v>0</v>
      </c>
      <c r="D5" s="9">
        <v>5211612</v>
      </c>
      <c r="E5" s="9">
        <v>938576.41000000015</v>
      </c>
      <c r="F5" s="9">
        <v>17199013.199999999</v>
      </c>
      <c r="G5" s="9">
        <v>26138517.849999998</v>
      </c>
      <c r="H5" s="9">
        <v>57528114.859999999</v>
      </c>
      <c r="I5" s="9">
        <v>31153232.680000007</v>
      </c>
      <c r="J5" s="9">
        <v>25545991.530000001</v>
      </c>
      <c r="K5" s="9">
        <v>24172206.800000012</v>
      </c>
      <c r="L5" s="9">
        <v>33094417.98</v>
      </c>
      <c r="M5" s="9">
        <f t="shared" si="0"/>
        <v>220981683.31</v>
      </c>
      <c r="N5" s="10">
        <v>85631531.909999996</v>
      </c>
      <c r="O5" s="9">
        <v>33070242.5</v>
      </c>
      <c r="P5" s="9">
        <v>40858393</v>
      </c>
      <c r="Q5" s="9">
        <v>39109120</v>
      </c>
      <c r="R5" s="9">
        <v>36979382</v>
      </c>
      <c r="S5" s="9">
        <v>41755340.00000003</v>
      </c>
      <c r="T5" s="9">
        <v>6739240</v>
      </c>
      <c r="U5" s="9">
        <f>M5+N5+O5+P5+Q5+R5+S5+T5</f>
        <v>505124932.72000003</v>
      </c>
      <c r="V5" s="1"/>
      <c r="W5" s="1"/>
      <c r="X5" s="1"/>
      <c r="Z5" s="1"/>
    </row>
    <row r="6" spans="2:26" ht="15">
      <c r="B6" s="2" t="s">
        <v>101</v>
      </c>
      <c r="C6" s="10">
        <v>0</v>
      </c>
      <c r="D6" s="9">
        <v>418855.29</v>
      </c>
      <c r="E6" s="9">
        <v>6947029.9000000004</v>
      </c>
      <c r="F6" s="9">
        <v>10249478.450000001</v>
      </c>
      <c r="G6" s="9">
        <v>24038271.089999996</v>
      </c>
      <c r="H6" s="9">
        <v>50923434.079999998</v>
      </c>
      <c r="I6" s="9">
        <v>54091122.329999998</v>
      </c>
      <c r="J6" s="9">
        <v>46078539.799999997</v>
      </c>
      <c r="K6" s="9">
        <v>2052067.5799999833</v>
      </c>
      <c r="L6" s="9">
        <v>88317741.219999999</v>
      </c>
      <c r="M6" s="9">
        <f t="shared" si="0"/>
        <v>283116539.74000001</v>
      </c>
      <c r="N6" s="10">
        <v>93658318.909999996</v>
      </c>
      <c r="O6" s="9">
        <v>88995020.140000015</v>
      </c>
      <c r="P6" s="9">
        <v>59398461.030000001</v>
      </c>
      <c r="Q6" s="9">
        <v>-38517291.75</v>
      </c>
      <c r="R6" s="9">
        <v>167121024.68000001</v>
      </c>
      <c r="S6" s="9">
        <v>111459786.19999999</v>
      </c>
      <c r="T6" s="9">
        <v>11468447.920000017</v>
      </c>
      <c r="U6" s="9">
        <f t="shared" si="1" ref="U6:U16">M6+N6+O6+P6+Q6+R6+S6+T6</f>
        <v>776700306.87000012</v>
      </c>
      <c r="V6" s="1"/>
      <c r="W6" s="1"/>
      <c r="X6" s="1"/>
      <c r="Z6" s="1"/>
    </row>
    <row r="7" spans="2:26" ht="15">
      <c r="B7" s="2" t="s">
        <v>102</v>
      </c>
      <c r="C7" s="10">
        <v>0</v>
      </c>
      <c r="D7" s="9">
        <v>10047167.050000001</v>
      </c>
      <c r="E7" s="9">
        <v>11001167.029999997</v>
      </c>
      <c r="F7" s="9">
        <v>37701983.280000001</v>
      </c>
      <c r="G7" s="9">
        <v>33843842.239999995</v>
      </c>
      <c r="H7" s="9">
        <v>64201499.439999998</v>
      </c>
      <c r="I7" s="9">
        <v>31005334.960000008</v>
      </c>
      <c r="J7" s="9">
        <v>31310132.440000001</v>
      </c>
      <c r="K7" s="9">
        <v>33417548.150000006</v>
      </c>
      <c r="L7" s="9">
        <v>49537676.240000002</v>
      </c>
      <c r="M7" s="9">
        <f t="shared" si="0"/>
        <v>302066350.82999998</v>
      </c>
      <c r="N7" s="10">
        <v>114396752.36</v>
      </c>
      <c r="O7" s="9">
        <v>54432805.279999986</v>
      </c>
      <c r="P7" s="9">
        <v>58521618.990000002</v>
      </c>
      <c r="Q7" s="9">
        <v>54262959</v>
      </c>
      <c r="R7" s="9">
        <v>53216744</v>
      </c>
      <c r="S7" s="9">
        <v>69626409</v>
      </c>
      <c r="T7" s="9">
        <v>14679885</v>
      </c>
      <c r="U7" s="9">
        <f t="shared" si="1"/>
        <v>721203524.46000004</v>
      </c>
      <c r="V7" s="1"/>
      <c r="W7" s="1"/>
      <c r="X7" s="1"/>
      <c r="Z7" s="1"/>
    </row>
    <row r="8" spans="2:26" ht="15">
      <c r="B8" s="2" t="s">
        <v>103</v>
      </c>
      <c r="C8" s="10">
        <v>0</v>
      </c>
      <c r="D8" s="9">
        <v>10000000</v>
      </c>
      <c r="E8" s="9">
        <v>5804216</v>
      </c>
      <c r="F8" s="9">
        <v>28422957</v>
      </c>
      <c r="G8" s="9">
        <v>23758243</v>
      </c>
      <c r="H8" s="9">
        <v>56862135.030000001</v>
      </c>
      <c r="I8" s="9">
        <v>60039071.789999992</v>
      </c>
      <c r="J8" s="9">
        <v>22119154.399999999</v>
      </c>
      <c r="K8" s="9">
        <v>41777896.219999999</v>
      </c>
      <c r="L8" s="9">
        <v>56788083.490000002</v>
      </c>
      <c r="M8" s="9">
        <f t="shared" si="0"/>
        <v>305571756.93000001</v>
      </c>
      <c r="N8" s="10">
        <v>89268048.609999999</v>
      </c>
      <c r="O8" s="9">
        <v>80532488.140000001</v>
      </c>
      <c r="P8" s="9">
        <v>37165757.960000001</v>
      </c>
      <c r="Q8" s="9">
        <v>51283258</v>
      </c>
      <c r="R8" s="9">
        <v>65551562.43</v>
      </c>
      <c r="S8" s="9">
        <v>67144350</v>
      </c>
      <c r="T8" s="9">
        <v>11723850</v>
      </c>
      <c r="U8" s="9">
        <f t="shared" si="1"/>
        <v>708241072.06999993</v>
      </c>
      <c r="V8" s="1"/>
      <c r="W8" s="1"/>
      <c r="X8" s="1"/>
      <c r="Z8" s="1"/>
    </row>
    <row r="9" spans="2:26" ht="15">
      <c r="B9" s="2" t="s">
        <v>104</v>
      </c>
      <c r="C9" s="10">
        <v>660</v>
      </c>
      <c r="D9" s="9">
        <v>25955995.219999999</v>
      </c>
      <c r="E9" s="9">
        <v>15164015.060000002</v>
      </c>
      <c r="F9" s="9">
        <v>30461382.079999998</v>
      </c>
      <c r="G9" s="9">
        <v>48638631.950000003</v>
      </c>
      <c r="H9" s="9">
        <v>70448600.969999999</v>
      </c>
      <c r="I9" s="9">
        <v>40224635.890000001</v>
      </c>
      <c r="J9" s="9">
        <v>29175279.789999999</v>
      </c>
      <c r="K9" s="9">
        <v>42140811.310000002</v>
      </c>
      <c r="L9" s="9">
        <v>58579616.240000002</v>
      </c>
      <c r="M9" s="9">
        <f t="shared" si="0"/>
        <v>360789628.50999999</v>
      </c>
      <c r="N9" s="10">
        <v>105541573.09999999</v>
      </c>
      <c r="O9" s="9">
        <v>71957390.860000014</v>
      </c>
      <c r="P9" s="9">
        <v>57493088.590000004</v>
      </c>
      <c r="Q9" s="9">
        <v>35345918.899999999</v>
      </c>
      <c r="R9" s="9">
        <v>68019410</v>
      </c>
      <c r="S9" s="9">
        <v>68203174.400000036</v>
      </c>
      <c r="T9" s="9">
        <v>11618251.819999993</v>
      </c>
      <c r="U9" s="9">
        <f t="shared" si="1"/>
        <v>778968436.18000007</v>
      </c>
      <c r="V9" s="1"/>
      <c r="W9" s="1"/>
      <c r="X9" s="1"/>
      <c r="Z9" s="1"/>
    </row>
    <row r="10" spans="2:26" ht="15">
      <c r="B10" s="2" t="s">
        <v>105</v>
      </c>
      <c r="C10" s="10">
        <v>0</v>
      </c>
      <c r="D10" s="9">
        <v>4189770.99</v>
      </c>
      <c r="E10" s="9">
        <v>2433121.0099999998</v>
      </c>
      <c r="F10" s="9">
        <v>19757416.890000001</v>
      </c>
      <c r="G10" s="9">
        <v>22449168.670000002</v>
      </c>
      <c r="H10" s="9">
        <v>50789887.640000001</v>
      </c>
      <c r="I10" s="9">
        <v>24960312.459999993</v>
      </c>
      <c r="J10" s="9">
        <v>21875846</v>
      </c>
      <c r="K10" s="9">
        <v>23261032</v>
      </c>
      <c r="L10" s="9">
        <v>32851768.800000001</v>
      </c>
      <c r="M10" s="9">
        <f t="shared" si="0"/>
        <v>202568324.46000001</v>
      </c>
      <c r="N10" s="10">
        <v>66240201.090000004</v>
      </c>
      <c r="O10" s="9">
        <v>31637004.25999999</v>
      </c>
      <c r="P10" s="9">
        <v>34324236</v>
      </c>
      <c r="Q10" s="9">
        <v>30924920</v>
      </c>
      <c r="R10" s="9">
        <v>32469266</v>
      </c>
      <c r="S10" s="9">
        <v>40239805.310000002</v>
      </c>
      <c r="T10" s="9">
        <v>9955762</v>
      </c>
      <c r="U10" s="9">
        <f t="shared" si="1"/>
        <v>448359519.12</v>
      </c>
      <c r="V10" s="1"/>
      <c r="W10" s="1"/>
      <c r="X10" s="1"/>
      <c r="Z10" s="1"/>
    </row>
    <row r="11" spans="2:26" ht="15">
      <c r="B11" s="2" t="s">
        <v>106</v>
      </c>
      <c r="C11" s="10">
        <v>0</v>
      </c>
      <c r="D11" s="9">
        <v>6090531.5899999999</v>
      </c>
      <c r="E11" s="9">
        <v>2041253.9800000004</v>
      </c>
      <c r="F11" s="9">
        <v>17597531.140000001</v>
      </c>
      <c r="G11" s="9">
        <v>20879770.439999998</v>
      </c>
      <c r="H11" s="9">
        <v>26405472.859999999</v>
      </c>
      <c r="I11" s="9">
        <v>40983757.290000007</v>
      </c>
      <c r="J11" s="9">
        <v>13862995.800000001</v>
      </c>
      <c r="K11" s="9">
        <v>36022009.379999995</v>
      </c>
      <c r="L11" s="9">
        <v>39286827.909999996</v>
      </c>
      <c r="M11" s="9">
        <f t="shared" si="0"/>
        <v>203170150.38999999</v>
      </c>
      <c r="N11" s="10">
        <v>70728601.209999993</v>
      </c>
      <c r="O11" s="9">
        <v>41263300</v>
      </c>
      <c r="P11" s="9">
        <v>2213400</v>
      </c>
      <c r="Q11" s="9">
        <v>41153900</v>
      </c>
      <c r="R11" s="9">
        <v>74657900</v>
      </c>
      <c r="S11" s="9">
        <v>36817250</v>
      </c>
      <c r="T11" s="9">
        <v>11396149.99999997</v>
      </c>
      <c r="U11" s="9">
        <f t="shared" si="1"/>
        <v>481400651.5999999</v>
      </c>
      <c r="V11" s="1"/>
      <c r="W11" s="1"/>
      <c r="X11" s="1"/>
      <c r="Z11" s="1"/>
    </row>
    <row r="12" spans="2:26" ht="15">
      <c r="B12" s="2" t="s">
        <v>107</v>
      </c>
      <c r="C12" s="10">
        <v>0</v>
      </c>
      <c r="D12" s="9">
        <v>27354</v>
      </c>
      <c r="E12" s="9">
        <v>14961.32</v>
      </c>
      <c r="F12" s="9">
        <v>7682530.1600000001</v>
      </c>
      <c r="G12" s="9">
        <v>12618379</v>
      </c>
      <c r="H12" s="9">
        <v>28709500</v>
      </c>
      <c r="I12" s="9">
        <v>14206100</v>
      </c>
      <c r="J12" s="9">
        <v>13679750</v>
      </c>
      <c r="K12" s="9">
        <v>14196750</v>
      </c>
      <c r="L12" s="9">
        <v>20123500</v>
      </c>
      <c r="M12" s="9">
        <f t="shared" si="0"/>
        <v>111258824.48</v>
      </c>
      <c r="N12" s="10">
        <v>41929250</v>
      </c>
      <c r="O12" s="9">
        <v>19354050</v>
      </c>
      <c r="P12" s="9">
        <v>22185900</v>
      </c>
      <c r="Q12" s="9">
        <v>21058400</v>
      </c>
      <c r="R12" s="9">
        <v>20224050</v>
      </c>
      <c r="S12" s="9">
        <v>29334950</v>
      </c>
      <c r="T12" s="9">
        <v>3357300</v>
      </c>
      <c r="U12" s="9">
        <f t="shared" si="1"/>
        <v>268702724.48000002</v>
      </c>
      <c r="V12" s="1"/>
      <c r="W12" s="1"/>
      <c r="X12" s="1"/>
      <c r="Z12" s="1"/>
    </row>
    <row r="13" spans="2:26" ht="15">
      <c r="B13" s="2" t="s">
        <v>108</v>
      </c>
      <c r="C13" s="10">
        <v>0</v>
      </c>
      <c r="D13" s="9">
        <v>355596.70</v>
      </c>
      <c r="E13" s="9">
        <v>18362832.75</v>
      </c>
      <c r="F13" s="9">
        <v>33106200.649999999</v>
      </c>
      <c r="G13" s="9">
        <v>41533637.82</v>
      </c>
      <c r="H13" s="9">
        <v>82948033.109999999</v>
      </c>
      <c r="I13" s="9">
        <v>31985790.560000002</v>
      </c>
      <c r="J13" s="9">
        <v>50849379.960000001</v>
      </c>
      <c r="K13" s="9">
        <v>44077327.5</v>
      </c>
      <c r="L13" s="9">
        <v>78714193.379999995</v>
      </c>
      <c r="M13" s="9">
        <f t="shared" si="0"/>
        <v>381932992.42999995</v>
      </c>
      <c r="N13" s="10">
        <v>132300969.97</v>
      </c>
      <c r="O13" s="9">
        <v>51270447.569999993</v>
      </c>
      <c r="P13" s="9">
        <v>61944094.740000002</v>
      </c>
      <c r="Q13" s="9">
        <v>59633741.579999998</v>
      </c>
      <c r="R13" s="9">
        <v>66384618.640000001</v>
      </c>
      <c r="S13" s="9">
        <v>81018659.839999974</v>
      </c>
      <c r="T13" s="9">
        <v>20116876.290000021</v>
      </c>
      <c r="U13" s="9">
        <f t="shared" si="1"/>
        <v>854602401.05999994</v>
      </c>
      <c r="V13" s="1"/>
      <c r="W13" s="1"/>
      <c r="X13" s="1"/>
      <c r="Z13" s="1"/>
    </row>
    <row r="14" spans="2:26" ht="15">
      <c r="B14" s="2" t="s">
        <v>109</v>
      </c>
      <c r="C14" s="10">
        <v>0</v>
      </c>
      <c r="D14" s="9">
        <v>398378.74</v>
      </c>
      <c r="E14" s="9">
        <v>1740907.0399999998</v>
      </c>
      <c r="F14" s="9">
        <v>5418222.3300000001</v>
      </c>
      <c r="G14" s="9">
        <v>12640040.240000004</v>
      </c>
      <c r="H14" s="9">
        <v>33247962.760000002</v>
      </c>
      <c r="I14" s="9">
        <v>19354273.48</v>
      </c>
      <c r="J14" s="9">
        <v>18280784.969999999</v>
      </c>
      <c r="K14" s="9">
        <v>23716363.690000013</v>
      </c>
      <c r="L14" s="9">
        <v>39329326.409999996</v>
      </c>
      <c r="M14" s="9">
        <f t="shared" si="0"/>
        <v>154126259.66000003</v>
      </c>
      <c r="N14" s="10">
        <v>27974170.030000001</v>
      </c>
      <c r="O14" s="9">
        <v>45427192.629999995</v>
      </c>
      <c r="P14" s="9">
        <v>27904972.079999998</v>
      </c>
      <c r="Q14" s="9">
        <v>12373189.199999999</v>
      </c>
      <c r="R14" s="9">
        <v>37742500</v>
      </c>
      <c r="S14" s="9">
        <v>37804650</v>
      </c>
      <c r="T14" s="9">
        <v>3118850</v>
      </c>
      <c r="U14" s="9">
        <f t="shared" si="1"/>
        <v>346471783.60000002</v>
      </c>
      <c r="V14" s="1"/>
      <c r="W14" s="1"/>
      <c r="X14" s="1"/>
      <c r="Z14" s="1"/>
    </row>
    <row r="15" spans="2:26" ht="15">
      <c r="B15" s="2" t="s">
        <v>110</v>
      </c>
      <c r="C15" s="10">
        <v>0</v>
      </c>
      <c r="D15" s="9">
        <v>138101</v>
      </c>
      <c r="E15" s="9">
        <v>56698.179999999993</v>
      </c>
      <c r="F15" s="9">
        <v>6390222.3799999999</v>
      </c>
      <c r="G15" s="9">
        <v>14366181.830000002</v>
      </c>
      <c r="H15" s="9">
        <v>27302279.809999999</v>
      </c>
      <c r="I15" s="9">
        <v>17639959.870000001</v>
      </c>
      <c r="J15" s="9">
        <v>7864825.6100000003</v>
      </c>
      <c r="K15" s="9">
        <v>19400487.369999997</v>
      </c>
      <c r="L15" s="9">
        <v>23431355.219999999</v>
      </c>
      <c r="M15" s="9">
        <f t="shared" si="0"/>
        <v>116590111.27000001</v>
      </c>
      <c r="N15" s="10">
        <v>35937655.18</v>
      </c>
      <c r="O15" s="9">
        <v>33932858.449999996</v>
      </c>
      <c r="P15" s="9">
        <v>23242224.420000002</v>
      </c>
      <c r="Q15" s="9">
        <v>22267143.579999998</v>
      </c>
      <c r="R15" s="9">
        <v>20585393.359999999</v>
      </c>
      <c r="S15" s="9">
        <v>30569205.590000004</v>
      </c>
      <c r="T15" s="9">
        <v>4525250</v>
      </c>
      <c r="U15" s="9">
        <f t="shared" si="1"/>
        <v>287649841.85000002</v>
      </c>
      <c r="V15" s="1"/>
      <c r="W15" s="1"/>
      <c r="X15" s="1"/>
      <c r="Z15" s="1"/>
    </row>
    <row r="16" spans="2:26" ht="15.75" thickBot="1">
      <c r="B16" s="4" t="s">
        <v>111</v>
      </c>
      <c r="C16" s="12">
        <v>103827</v>
      </c>
      <c r="D16" s="9">
        <v>577529.06000000006</v>
      </c>
      <c r="E16" s="18">
        <v>5138304.0999999996</v>
      </c>
      <c r="F16" s="18">
        <v>34361495.589999996</v>
      </c>
      <c r="G16" s="18">
        <v>50730782.190000005</v>
      </c>
      <c r="H16" s="18">
        <v>78362309.569999993</v>
      </c>
      <c r="I16" s="18">
        <v>47135719.970000014</v>
      </c>
      <c r="J16" s="18">
        <v>41416864.670000002</v>
      </c>
      <c r="K16" s="18">
        <v>78997031.099999994</v>
      </c>
      <c r="L16" s="18">
        <v>76297032.519999996</v>
      </c>
      <c r="M16" s="9">
        <f t="shared" si="0"/>
        <v>413120895.76999998</v>
      </c>
      <c r="N16" s="12">
        <v>150642864.59</v>
      </c>
      <c r="O16" s="18">
        <v>87137955.090000004</v>
      </c>
      <c r="P16" s="18">
        <v>99002515.950000003</v>
      </c>
      <c r="Q16" s="18">
        <v>111336280.72</v>
      </c>
      <c r="R16" s="18">
        <v>86967676.650000006</v>
      </c>
      <c r="S16" s="18">
        <v>114760953.85000002</v>
      </c>
      <c r="T16" s="18">
        <v>18924834.559999943</v>
      </c>
      <c r="U16" s="9">
        <f t="shared" si="1"/>
        <v>1081893977.1800001</v>
      </c>
      <c r="V16" s="1"/>
      <c r="W16" s="1"/>
      <c r="X16" s="1"/>
      <c r="Z16" s="1"/>
    </row>
    <row r="17" spans="2:23" ht="15.75" thickBot="1">
      <c r="B17" s="16" t="s">
        <v>112</v>
      </c>
      <c r="C17" s="15">
        <f t="shared" si="2" ref="C17:G17">SUM(C4:C16)</f>
        <v>104487</v>
      </c>
      <c r="D17" s="15">
        <f t="shared" si="2"/>
        <v>73521513.840000004</v>
      </c>
      <c r="E17" s="15">
        <f t="shared" si="2"/>
        <v>75303167.269999996</v>
      </c>
      <c r="F17" s="15">
        <f t="shared" si="2"/>
        <v>287988688.99000001</v>
      </c>
      <c r="G17" s="15">
        <f t="shared" si="2"/>
        <v>400085654.87</v>
      </c>
      <c r="H17" s="15">
        <f>SUM(H4:H16)</f>
        <v>720067848.44000006</v>
      </c>
      <c r="I17" s="15">
        <f>SUM(I4:I16)</f>
        <v>480710130.20000005</v>
      </c>
      <c r="J17" s="15">
        <f>SUM(J4:J16)</f>
        <v>381189141.97000009</v>
      </c>
      <c r="K17" s="15">
        <f>SUM(K4:K16)</f>
        <v>472724938.85000002</v>
      </c>
      <c r="L17" s="15">
        <v>687114801.53999996</v>
      </c>
      <c r="M17" s="15">
        <f>SUM(M4:M16)</f>
        <v>3578810372.9699993</v>
      </c>
      <c r="N17" s="15">
        <f t="shared" si="3" ref="N17:P17">SUM(N4:N16)</f>
        <v>1187148030.0699999</v>
      </c>
      <c r="O17" s="15">
        <f t="shared" si="3"/>
        <v>761436769.77999997</v>
      </c>
      <c r="P17" s="15">
        <f t="shared" si="3"/>
        <v>612859156.22000003</v>
      </c>
      <c r="Q17" s="15">
        <f>SUM(Q4:Q16)</f>
        <v>525222951.74999988</v>
      </c>
      <c r="R17" s="15">
        <f>SUM(R4:R16)</f>
        <v>812915460.56000006</v>
      </c>
      <c r="S17" s="15">
        <f>SUM(S4:S16)</f>
        <v>838001820.91000009</v>
      </c>
      <c r="T17" s="15">
        <f>SUM(T4:T16)</f>
        <v>150121075.98999992</v>
      </c>
      <c r="U17" s="15">
        <f>SUM(U4:U16)</f>
        <v>8466515638.25</v>
      </c>
      <c r="W17" s="1"/>
    </row>
    <row r="18" spans="2:20" ht="6.75" customHeight="1" thickBo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54"/>
      <c r="O18" s="64"/>
      <c r="P18" s="64"/>
      <c r="Q18" s="64"/>
      <c r="R18" s="64"/>
      <c r="S18" s="64"/>
      <c r="T18" s="64"/>
    </row>
    <row r="19" spans="2:21" ht="15.75" thickBot="1">
      <c r="B19" s="6" t="s">
        <v>144</v>
      </c>
      <c r="C19" s="8" t="s">
        <v>40</v>
      </c>
      <c r="D19" s="8" t="s">
        <v>44</v>
      </c>
      <c r="E19" s="8" t="s">
        <v>115</v>
      </c>
      <c r="F19" s="8" t="s">
        <v>125</v>
      </c>
      <c r="G19" s="8" t="s">
        <v>132</v>
      </c>
      <c r="H19" s="8" t="s">
        <v>137</v>
      </c>
      <c r="I19" s="8" t="s">
        <v>146</v>
      </c>
      <c r="J19" s="8" t="s">
        <v>151</v>
      </c>
      <c r="K19" s="8" t="s">
        <v>153</v>
      </c>
      <c r="L19" s="8" t="s">
        <v>155</v>
      </c>
      <c r="M19" s="8" t="s">
        <v>43</v>
      </c>
      <c r="N19" s="8" t="s">
        <v>162</v>
      </c>
      <c r="O19" s="8" t="s">
        <v>166</v>
      </c>
      <c r="P19" s="8" t="s">
        <v>167</v>
      </c>
      <c r="Q19" s="8" t="s">
        <v>168</v>
      </c>
      <c r="R19" s="8" t="s">
        <v>170</v>
      </c>
      <c r="S19" s="8" t="s">
        <v>171</v>
      </c>
      <c r="T19" s="8" t="s">
        <v>172</v>
      </c>
      <c r="U19" s="8" t="s">
        <v>43</v>
      </c>
    </row>
    <row r="20" spans="2:24" ht="15">
      <c r="B20" s="5" t="s">
        <v>113</v>
      </c>
      <c r="C20" s="9">
        <v>119511.90</v>
      </c>
      <c r="D20" s="9">
        <v>12497920</v>
      </c>
      <c r="E20" s="9">
        <v>28372413.990000002</v>
      </c>
      <c r="F20" s="9">
        <v>112893516.84999999</v>
      </c>
      <c r="G20" s="9">
        <v>77858205.810000002</v>
      </c>
      <c r="H20" s="9">
        <v>183601418.88</v>
      </c>
      <c r="I20" s="9">
        <v>109142811.14999998</v>
      </c>
      <c r="J20" s="9">
        <v>50657447.479999997</v>
      </c>
      <c r="K20" s="9">
        <v>110116822.78000003</v>
      </c>
      <c r="L20" s="9">
        <v>175329534.81999999</v>
      </c>
      <c r="M20" s="9">
        <f t="shared" si="4" ref="M20:M33">SUM(C20:L20)</f>
        <v>860589603.65999985</v>
      </c>
      <c r="N20" s="9">
        <v>155224214.61000001</v>
      </c>
      <c r="O20" s="9">
        <v>169907751.65999997</v>
      </c>
      <c r="P20" s="9">
        <v>142236792.75999999</v>
      </c>
      <c r="Q20" s="9">
        <v>84176438.650000006</v>
      </c>
      <c r="R20" s="9">
        <v>62105957.780000001</v>
      </c>
      <c r="S20" s="9">
        <v>188292906.32999992</v>
      </c>
      <c r="T20" s="9">
        <v>5670976.560000062</v>
      </c>
      <c r="U20" s="9">
        <f>M20+N20+O20+P20+Q20+R20+S20+T20</f>
        <v>1668204642.0099998</v>
      </c>
      <c r="V20" s="1"/>
      <c r="W20" s="1"/>
      <c r="X20" s="1"/>
    </row>
    <row r="21" spans="2:24" ht="15">
      <c r="B21" s="2" t="s">
        <v>99</v>
      </c>
      <c r="C21" s="10">
        <v>876771.70</v>
      </c>
      <c r="D21" s="9">
        <v>27173662.170000002</v>
      </c>
      <c r="E21" s="9">
        <v>16005230.619999997</v>
      </c>
      <c r="F21" s="9">
        <v>15376165.100000001</v>
      </c>
      <c r="G21" s="9">
        <v>12750317.849999994</v>
      </c>
      <c r="H21" s="9">
        <v>35166115.509999998</v>
      </c>
      <c r="I21" s="9">
        <v>14387286.120000005</v>
      </c>
      <c r="J21" s="9">
        <v>6963608.6799999997</v>
      </c>
      <c r="K21" s="9">
        <v>5223918.6999999955</v>
      </c>
      <c r="L21" s="9">
        <v>11022193.07</v>
      </c>
      <c r="M21" s="9">
        <f t="shared" si="4"/>
        <v>144945269.51999998</v>
      </c>
      <c r="N21" s="10">
        <v>7723088.54</v>
      </c>
      <c r="O21" s="9">
        <v>5718941.6900000004</v>
      </c>
      <c r="P21" s="9">
        <v>2831617.35</v>
      </c>
      <c r="Q21" s="9">
        <v>4450826.99</v>
      </c>
      <c r="R21" s="9">
        <v>4539098.97</v>
      </c>
      <c r="S21" s="9">
        <v>5734692.5399999991</v>
      </c>
      <c r="T21" s="9">
        <v>2797132.1600000039</v>
      </c>
      <c r="U21" s="9">
        <f>M21+N21+O21+P21+Q21+R21+S21+T21</f>
        <v>178740667.75999996</v>
      </c>
      <c r="V21" s="1"/>
      <c r="W21" s="1"/>
      <c r="X21" s="1"/>
    </row>
    <row r="22" spans="2:24" ht="15">
      <c r="B22" s="2" t="s">
        <v>100</v>
      </c>
      <c r="C22" s="10">
        <v>134056</v>
      </c>
      <c r="D22" s="9">
        <v>10608881.92</v>
      </c>
      <c r="E22" s="9">
        <v>7849168.8100000005</v>
      </c>
      <c r="F22" s="9">
        <v>5520965.8999999985</v>
      </c>
      <c r="G22" s="9">
        <v>6917278.1599999983</v>
      </c>
      <c r="H22" s="9">
        <v>7367075.4900000002</v>
      </c>
      <c r="I22" s="9">
        <v>4257278.6199999992</v>
      </c>
      <c r="J22" s="9">
        <v>2784493.05</v>
      </c>
      <c r="K22" s="9">
        <v>7560320.9800000004</v>
      </c>
      <c r="L22" s="9">
        <v>7502763</v>
      </c>
      <c r="M22" s="9">
        <f t="shared" si="4"/>
        <v>60502281.929999992</v>
      </c>
      <c r="N22" s="10">
        <v>3274457.38</v>
      </c>
      <c r="O22" s="9">
        <v>2769442.80</v>
      </c>
      <c r="P22" s="9">
        <v>2720533.09</v>
      </c>
      <c r="Q22" s="9">
        <v>3522237.91</v>
      </c>
      <c r="R22" s="9">
        <v>2473302.61</v>
      </c>
      <c r="S22" s="9">
        <v>2138282.8300000019</v>
      </c>
      <c r="T22" s="9">
        <v>2051411.4599999972</v>
      </c>
      <c r="U22" s="9">
        <f t="shared" si="5" ref="U22:U33">M22+N22+O22+P22+Q22+R22+S22+T22</f>
        <v>79451950.009999976</v>
      </c>
      <c r="V22" s="1"/>
      <c r="W22" s="1"/>
      <c r="X22" s="1"/>
    </row>
    <row r="23" spans="2:24" ht="15">
      <c r="B23" s="2" t="s">
        <v>101</v>
      </c>
      <c r="C23" s="10">
        <v>84972</v>
      </c>
      <c r="D23" s="9">
        <v>9660020.3800000008</v>
      </c>
      <c r="E23" s="9">
        <v>7610090.790000001</v>
      </c>
      <c r="F23" s="9">
        <v>4277175.9899999984</v>
      </c>
      <c r="G23" s="9">
        <v>13755574.540000003</v>
      </c>
      <c r="H23" s="9">
        <v>10696571.66</v>
      </c>
      <c r="I23" s="9">
        <v>5357391.6199999992</v>
      </c>
      <c r="J23" s="9">
        <v>7983590.8799999999</v>
      </c>
      <c r="K23" s="9">
        <v>3222945.7100000009</v>
      </c>
      <c r="L23" s="9">
        <v>1476213.76</v>
      </c>
      <c r="M23" s="9">
        <f t="shared" si="4"/>
        <v>64124547.329999998</v>
      </c>
      <c r="N23" s="10">
        <v>1566373.05</v>
      </c>
      <c r="O23" s="9">
        <v>1344911.97</v>
      </c>
      <c r="P23" s="9">
        <v>1101101.24</v>
      </c>
      <c r="Q23" s="9">
        <v>1581565.42</v>
      </c>
      <c r="R23" s="9">
        <v>1757294.19</v>
      </c>
      <c r="S23" s="9">
        <v>2909274.2499999991</v>
      </c>
      <c r="T23" s="9">
        <v>660427.51000000164</v>
      </c>
      <c r="U23" s="9">
        <f t="shared" si="5"/>
        <v>75045494.959999993</v>
      </c>
      <c r="V23" s="1"/>
      <c r="W23" s="1"/>
      <c r="X23" s="1"/>
    </row>
    <row r="24" spans="2:24" ht="15">
      <c r="B24" s="2" t="s">
        <v>102</v>
      </c>
      <c r="C24" s="10">
        <v>100000</v>
      </c>
      <c r="D24" s="9">
        <v>3326237.25</v>
      </c>
      <c r="E24" s="9">
        <v>2756445.70</v>
      </c>
      <c r="F24" s="9">
        <v>1032754.5599999996</v>
      </c>
      <c r="G24" s="9">
        <v>1142409.3100000005</v>
      </c>
      <c r="H24" s="9">
        <v>658871.52</v>
      </c>
      <c r="I24" s="9">
        <v>986256.85000000009</v>
      </c>
      <c r="J24" s="9">
        <v>412473.45</v>
      </c>
      <c r="K24" s="9">
        <v>637445.01</v>
      </c>
      <c r="L24" s="9">
        <v>1740391.26</v>
      </c>
      <c r="M24" s="9">
        <f t="shared" si="4"/>
        <v>12793284.909999998</v>
      </c>
      <c r="N24" s="10">
        <v>559211.62</v>
      </c>
      <c r="O24" s="9">
        <v>320111.24</v>
      </c>
      <c r="P24" s="9">
        <v>185718.46</v>
      </c>
      <c r="Q24" s="9">
        <v>456690.83</v>
      </c>
      <c r="R24" s="9">
        <v>249266.93</v>
      </c>
      <c r="S24" s="9">
        <v>432809.66000000015</v>
      </c>
      <c r="T24" s="9">
        <v>161644.61999999965</v>
      </c>
      <c r="U24" s="9">
        <f t="shared" si="5"/>
        <v>15158738.269999998</v>
      </c>
      <c r="V24" s="1"/>
      <c r="W24" s="1"/>
      <c r="X24" s="1"/>
    </row>
    <row r="25" spans="2:24" ht="15">
      <c r="B25" s="2" t="s">
        <v>103</v>
      </c>
      <c r="C25" s="10">
        <v>74774</v>
      </c>
      <c r="D25" s="9">
        <v>12294759.32</v>
      </c>
      <c r="E25" s="9">
        <v>4644451.5199999996</v>
      </c>
      <c r="F25" s="9">
        <v>1507562.9100000001</v>
      </c>
      <c r="G25" s="9">
        <v>1332563.870000001</v>
      </c>
      <c r="H25" s="9">
        <v>5081980.72</v>
      </c>
      <c r="I25" s="9">
        <v>1033623.5200000005</v>
      </c>
      <c r="J25" s="9">
        <v>1339006.1200000001</v>
      </c>
      <c r="K25" s="9">
        <v>521559.15999999922</v>
      </c>
      <c r="L25" s="9">
        <v>3473751.20</v>
      </c>
      <c r="M25" s="9">
        <f t="shared" si="4"/>
        <v>31304032.34</v>
      </c>
      <c r="N25" s="10">
        <v>837486.94</v>
      </c>
      <c r="O25" s="9">
        <v>362093.63000000012</v>
      </c>
      <c r="P25" s="9">
        <v>1753497.85</v>
      </c>
      <c r="Q25" s="9">
        <v>1061746.32</v>
      </c>
      <c r="R25" s="9">
        <v>3694439.63</v>
      </c>
      <c r="S25" s="9">
        <v>315122.61000000034</v>
      </c>
      <c r="T25" s="9">
        <v>245113.11999999918</v>
      </c>
      <c r="U25" s="9">
        <f t="shared" si="5"/>
        <v>39573532.439999998</v>
      </c>
      <c r="V25" s="1"/>
      <c r="W25" s="1"/>
      <c r="X25" s="1"/>
    </row>
    <row r="26" spans="2:24" ht="15">
      <c r="B26" s="2" t="s">
        <v>104</v>
      </c>
      <c r="C26" s="10">
        <v>123919</v>
      </c>
      <c r="D26" s="9">
        <v>13886966.050000001</v>
      </c>
      <c r="E26" s="9">
        <v>3339088.1400000006</v>
      </c>
      <c r="F26" s="9">
        <v>3871544.6099999994</v>
      </c>
      <c r="G26" s="9">
        <v>2647143.7699999996</v>
      </c>
      <c r="H26" s="9">
        <v>6460341.4299999997</v>
      </c>
      <c r="I26" s="9">
        <v>6164939.0099999998</v>
      </c>
      <c r="J26" s="9">
        <v>2255092.7599999998</v>
      </c>
      <c r="K26" s="9">
        <v>2987658.9200000018</v>
      </c>
      <c r="L26" s="9">
        <v>2075362.22</v>
      </c>
      <c r="M26" s="9">
        <f t="shared" si="4"/>
        <v>43812055.909999996</v>
      </c>
      <c r="N26" s="10">
        <v>1791702.51</v>
      </c>
      <c r="O26" s="9">
        <v>1019254.49</v>
      </c>
      <c r="P26" s="9">
        <v>352560.40</v>
      </c>
      <c r="Q26" s="9">
        <v>276341.78000000003</v>
      </c>
      <c r="R26" s="9">
        <v>693688.40</v>
      </c>
      <c r="S26" s="9">
        <v>1115986.96</v>
      </c>
      <c r="T26" s="9">
        <v>203817.11000000034</v>
      </c>
      <c r="U26" s="9">
        <f t="shared" si="5"/>
        <v>49265407.559999995</v>
      </c>
      <c r="V26" s="1"/>
      <c r="W26" s="1"/>
      <c r="X26" s="1"/>
    </row>
    <row r="27" spans="2:24" ht="15">
      <c r="B27" s="2" t="s">
        <v>105</v>
      </c>
      <c r="C27" s="10">
        <v>92758</v>
      </c>
      <c r="D27" s="9">
        <v>8938662.8000000007</v>
      </c>
      <c r="E27" s="9">
        <v>2921401.1899999995</v>
      </c>
      <c r="F27" s="9">
        <v>2283284.5999999996</v>
      </c>
      <c r="G27" s="9">
        <v>2733503.66</v>
      </c>
      <c r="H27" s="9">
        <v>2395119.2000000002</v>
      </c>
      <c r="I27" s="9">
        <v>2861843.34</v>
      </c>
      <c r="J27" s="9">
        <v>473519.61</v>
      </c>
      <c r="K27" s="9">
        <v>668803.73999999929</v>
      </c>
      <c r="L27" s="9">
        <v>2287553.84</v>
      </c>
      <c r="M27" s="9">
        <f t="shared" si="4"/>
        <v>25656449.979999997</v>
      </c>
      <c r="N27" s="10">
        <v>1345089.56</v>
      </c>
      <c r="O27" s="9">
        <v>419190.14999999991</v>
      </c>
      <c r="P27" s="9">
        <v>904975.87</v>
      </c>
      <c r="Q27" s="9">
        <v>163868.31</v>
      </c>
      <c r="R27" s="9">
        <v>294013.90999999997</v>
      </c>
      <c r="S27" s="9">
        <v>2876425.7300000004</v>
      </c>
      <c r="T27" s="9">
        <v>413602.45999999996</v>
      </c>
      <c r="U27" s="9">
        <f t="shared" si="5"/>
        <v>32073615.969999995</v>
      </c>
      <c r="V27" s="1"/>
      <c r="W27" s="1"/>
      <c r="X27" s="1"/>
    </row>
    <row r="28" spans="2:24" ht="15">
      <c r="B28" s="2" t="s">
        <v>106</v>
      </c>
      <c r="C28" s="10">
        <v>147942</v>
      </c>
      <c r="D28" s="9">
        <v>9130420</v>
      </c>
      <c r="E28" s="9">
        <v>1684992.4399999995</v>
      </c>
      <c r="F28" s="9">
        <v>2953916.5999999996</v>
      </c>
      <c r="G28" s="9">
        <v>2498354.41</v>
      </c>
      <c r="H28" s="9">
        <v>2274081.0099999998</v>
      </c>
      <c r="I28" s="9">
        <v>1349014.54</v>
      </c>
      <c r="J28" s="9">
        <v>1894604.07</v>
      </c>
      <c r="K28" s="9">
        <v>2077954.4100000001</v>
      </c>
      <c r="L28" s="9">
        <v>29007759.09</v>
      </c>
      <c r="M28" s="9">
        <f t="shared" si="4"/>
        <v>53019038.57</v>
      </c>
      <c r="N28" s="10">
        <v>3359818.25</v>
      </c>
      <c r="O28" s="9">
        <v>1072652.1200000001</v>
      </c>
      <c r="P28" s="9">
        <v>1767477.58</v>
      </c>
      <c r="Q28" s="9">
        <v>520787.35</v>
      </c>
      <c r="R28" s="9">
        <v>1060808.72</v>
      </c>
      <c r="S28" s="9">
        <v>2379665.3800000008</v>
      </c>
      <c r="T28" s="9">
        <v>-103230.51999999955</v>
      </c>
      <c r="U28" s="9">
        <f t="shared" si="5"/>
        <v>63077017.450000003</v>
      </c>
      <c r="V28" s="1"/>
      <c r="W28" s="1"/>
      <c r="X28" s="1"/>
    </row>
    <row r="29" spans="2:24" ht="15">
      <c r="B29" s="2" t="s">
        <v>107</v>
      </c>
      <c r="C29" s="10">
        <v>133260</v>
      </c>
      <c r="D29" s="9">
        <v>5437683.79</v>
      </c>
      <c r="E29" s="9">
        <v>4405001.6800000006</v>
      </c>
      <c r="F29" s="9">
        <v>2386807.75</v>
      </c>
      <c r="G29" s="9">
        <v>1006009.1099999994</v>
      </c>
      <c r="H29" s="9">
        <v>1975079.52</v>
      </c>
      <c r="I29" s="9">
        <v>1086343.71</v>
      </c>
      <c r="J29" s="9">
        <v>238139.98</v>
      </c>
      <c r="K29" s="9">
        <v>497448.87999999989</v>
      </c>
      <c r="L29" s="9">
        <v>1561879.20</v>
      </c>
      <c r="M29" s="9">
        <f t="shared" si="4"/>
        <v>18727653.619999997</v>
      </c>
      <c r="N29" s="10">
        <v>583268.81000000006</v>
      </c>
      <c r="O29" s="9">
        <v>95253.929999999935</v>
      </c>
      <c r="P29" s="9">
        <v>895823.83</v>
      </c>
      <c r="Q29" s="9">
        <v>230112.72</v>
      </c>
      <c r="R29" s="9">
        <v>226308.87</v>
      </c>
      <c r="S29" s="9">
        <v>190885.15999999992</v>
      </c>
      <c r="T29" s="9">
        <v>89003.080000000075</v>
      </c>
      <c r="U29" s="9">
        <f t="shared" si="5"/>
        <v>21038310.019999996</v>
      </c>
      <c r="V29" s="1"/>
      <c r="W29" s="1"/>
      <c r="X29" s="1"/>
    </row>
    <row r="30" spans="2:24" ht="15">
      <c r="B30" s="2" t="s">
        <v>108</v>
      </c>
      <c r="C30" s="10">
        <v>140000</v>
      </c>
      <c r="D30" s="9">
        <v>18201859.600000001</v>
      </c>
      <c r="E30" s="9">
        <v>11899935.029999997</v>
      </c>
      <c r="F30" s="9">
        <v>5390494.1100000031</v>
      </c>
      <c r="G30" s="9">
        <v>12626808.809999995</v>
      </c>
      <c r="H30" s="9">
        <v>8614762.5800000001</v>
      </c>
      <c r="I30" s="9">
        <v>3322714.6099999994</v>
      </c>
      <c r="J30" s="9">
        <v>4078421.53</v>
      </c>
      <c r="K30" s="9">
        <v>1149838.589999998</v>
      </c>
      <c r="L30" s="9">
        <v>14585717.130000001</v>
      </c>
      <c r="M30" s="9">
        <f t="shared" si="4"/>
        <v>80010551.989999995</v>
      </c>
      <c r="N30" s="10">
        <v>6200305.2000000002</v>
      </c>
      <c r="O30" s="9">
        <v>1482096.7800000003</v>
      </c>
      <c r="P30" s="9">
        <v>1393666.80</v>
      </c>
      <c r="Q30" s="9">
        <v>1274309.8600000001</v>
      </c>
      <c r="R30" s="9">
        <v>562577.92000000004</v>
      </c>
      <c r="S30" s="9">
        <v>1806797.5599999987</v>
      </c>
      <c r="T30" s="9">
        <v>207615.45000000112</v>
      </c>
      <c r="U30" s="9">
        <f t="shared" si="5"/>
        <v>92937921.560000002</v>
      </c>
      <c r="V30" s="1"/>
      <c r="W30" s="1"/>
      <c r="X30" s="1"/>
    </row>
    <row r="31" spans="2:24" ht="15">
      <c r="B31" s="2" t="s">
        <v>109</v>
      </c>
      <c r="C31" s="10">
        <v>110000</v>
      </c>
      <c r="D31" s="9">
        <v>6616127.8499999996</v>
      </c>
      <c r="E31" s="9">
        <v>3886232.0700000003</v>
      </c>
      <c r="F31" s="9">
        <v>2735261.5700000003</v>
      </c>
      <c r="G31" s="9">
        <v>2870481.7999999989</v>
      </c>
      <c r="H31" s="9">
        <v>2320551.67</v>
      </c>
      <c r="I31" s="9">
        <v>1142171.58</v>
      </c>
      <c r="J31" s="9">
        <v>470762.29</v>
      </c>
      <c r="K31" s="9">
        <v>857002.11000000034</v>
      </c>
      <c r="L31" s="9">
        <v>3452197.79</v>
      </c>
      <c r="M31" s="9">
        <f t="shared" si="4"/>
        <v>24460788.729999997</v>
      </c>
      <c r="N31" s="10">
        <v>3015777.72</v>
      </c>
      <c r="O31" s="9">
        <v>453045.06999999983</v>
      </c>
      <c r="P31" s="9">
        <v>607361.75</v>
      </c>
      <c r="Q31" s="9">
        <v>214240.96</v>
      </c>
      <c r="R31" s="9">
        <v>280197.49</v>
      </c>
      <c r="S31" s="9">
        <v>224805.3599999994</v>
      </c>
      <c r="T31" s="9">
        <v>97068.25</v>
      </c>
      <c r="U31" s="9">
        <f t="shared" si="5"/>
        <v>29353285.329999994</v>
      </c>
      <c r="V31" s="1"/>
      <c r="W31" s="1"/>
      <c r="X31" s="1"/>
    </row>
    <row r="32" spans="2:24" ht="15">
      <c r="B32" s="2" t="s">
        <v>110</v>
      </c>
      <c r="C32" s="10">
        <v>120000</v>
      </c>
      <c r="D32" s="9">
        <v>4358320.53</v>
      </c>
      <c r="E32" s="9">
        <v>2737168.6799999997</v>
      </c>
      <c r="F32" s="9">
        <v>3027727.1100000003</v>
      </c>
      <c r="G32" s="9">
        <v>2300712.5399999991</v>
      </c>
      <c r="H32" s="9">
        <v>2672780.9300000002</v>
      </c>
      <c r="I32" s="9">
        <v>2928491.7499999995</v>
      </c>
      <c r="J32" s="9">
        <v>422714.50</v>
      </c>
      <c r="K32" s="9">
        <v>1155163.5300000003</v>
      </c>
      <c r="L32" s="9">
        <v>3311914.32</v>
      </c>
      <c r="M32" s="9">
        <f t="shared" si="4"/>
        <v>23034993.890000001</v>
      </c>
      <c r="N32" s="10">
        <v>1183146.42</v>
      </c>
      <c r="O32" s="9">
        <v>409956.52</v>
      </c>
      <c r="P32" s="9">
        <v>326840.40000000002</v>
      </c>
      <c r="Q32" s="9">
        <v>300217.28000000003</v>
      </c>
      <c r="R32" s="9">
        <v>905019.15</v>
      </c>
      <c r="S32" s="9">
        <v>498873.43000000017</v>
      </c>
      <c r="T32" s="9">
        <v>488327.90999999968</v>
      </c>
      <c r="U32" s="9">
        <f t="shared" si="5"/>
        <v>27147375</v>
      </c>
      <c r="V32" s="1"/>
      <c r="W32" s="1"/>
      <c r="X32" s="1"/>
    </row>
    <row r="33" spans="2:24" ht="15.75" thickBot="1">
      <c r="B33" s="13" t="s">
        <v>111</v>
      </c>
      <c r="C33" s="14">
        <v>16350</v>
      </c>
      <c r="D33" s="9">
        <v>22288974.140000001</v>
      </c>
      <c r="E33" s="18">
        <v>10690207.27</v>
      </c>
      <c r="F33" s="18">
        <v>18803524.690000001</v>
      </c>
      <c r="G33" s="18">
        <v>48117579.74000001</v>
      </c>
      <c r="H33" s="18">
        <v>40126018.920000002</v>
      </c>
      <c r="I33" s="18">
        <v>5325213.8500000015</v>
      </c>
      <c r="J33" s="18">
        <v>12254729.48</v>
      </c>
      <c r="K33" s="18">
        <v>-31739985.850000001</v>
      </c>
      <c r="L33" s="18">
        <v>81243390.769999996</v>
      </c>
      <c r="M33" s="9">
        <f t="shared" si="4"/>
        <v>207126003.00999999</v>
      </c>
      <c r="N33" s="12">
        <v>2037618.06</v>
      </c>
      <c r="O33" s="18">
        <v>-7154340.4600000009</v>
      </c>
      <c r="P33" s="18">
        <v>16015388.130000001</v>
      </c>
      <c r="Q33" s="18">
        <v>-21698351.329999998</v>
      </c>
      <c r="R33" s="18">
        <v>-141553.07999999999</v>
      </c>
      <c r="S33" s="18">
        <v>34342291</v>
      </c>
      <c r="T33" s="18">
        <v>5509557.3900000006</v>
      </c>
      <c r="U33" s="9">
        <f t="shared" si="5"/>
        <v>236036612.71999997</v>
      </c>
      <c r="V33" s="1"/>
      <c r="W33" s="1"/>
      <c r="X33" s="1"/>
    </row>
    <row r="34" spans="2:21" ht="15.75" thickBot="1">
      <c r="B34" s="16" t="s">
        <v>114</v>
      </c>
      <c r="C34" s="15">
        <f t="shared" si="6" ref="C34:H34">SUM(C20:C33)</f>
        <v>2274314.60</v>
      </c>
      <c r="D34" s="15">
        <f t="shared" si="6"/>
        <v>164420495.80000001</v>
      </c>
      <c r="E34" s="15">
        <f t="shared" si="6"/>
        <v>108801827.93000002</v>
      </c>
      <c r="F34" s="15">
        <f t="shared" si="6"/>
        <v>182060702.35000002</v>
      </c>
      <c r="G34" s="15">
        <f t="shared" si="6"/>
        <v>188556943.38</v>
      </c>
      <c r="H34" s="15">
        <f t="shared" si="6"/>
        <v>309410769.04000002</v>
      </c>
      <c r="I34" s="15">
        <f>SUM(I20:I33)</f>
        <v>159345380.26999998</v>
      </c>
      <c r="J34" s="15">
        <f>SUM(J20:J33)</f>
        <v>92228603.88000001</v>
      </c>
      <c r="K34" s="15">
        <f>SUM(K20:K33)</f>
        <v>104936896.67000002</v>
      </c>
      <c r="L34" s="15">
        <v>338070621.47000003</v>
      </c>
      <c r="M34" s="15">
        <f>SUM(M20:M33)</f>
        <v>1650106555.3899999</v>
      </c>
      <c r="N34" s="15">
        <f>SUM(N20:N33)</f>
        <v>188701558.66999999</v>
      </c>
      <c r="O34" s="15">
        <f>SUM(O20:O33)</f>
        <v>178220361.59</v>
      </c>
      <c r="P34" s="15">
        <f>SUM(P20:P33)</f>
        <v>173093355.51000005</v>
      </c>
      <c r="Q34" s="15">
        <f t="shared" si="7" ref="Q34:U34">SUM(Q20:Q33)</f>
        <v>76531033.049999982</v>
      </c>
      <c r="R34" s="15">
        <f t="shared" si="7"/>
        <v>78700421.49000001</v>
      </c>
      <c r="S34" s="15">
        <f t="shared" si="7"/>
        <v>243258818.79999995</v>
      </c>
      <c r="T34" s="15">
        <f t="shared" si="7"/>
        <v>18492466.560000066</v>
      </c>
      <c r="U34" s="15">
        <f t="shared" si="7"/>
        <v>2607104571.0599995</v>
      </c>
    </row>
    <row r="35" ht="15.75" thickBot="1"/>
    <row r="36" spans="2:21" ht="15.75" thickBot="1">
      <c r="B36" s="6" t="s">
        <v>140</v>
      </c>
      <c r="C36" s="8" t="s">
        <v>40</v>
      </c>
      <c r="D36" s="8" t="s">
        <v>44</v>
      </c>
      <c r="E36" s="8" t="s">
        <v>115</v>
      </c>
      <c r="F36" s="8" t="s">
        <v>125</v>
      </c>
      <c r="G36" s="8" t="s">
        <v>132</v>
      </c>
      <c r="H36" s="8" t="s">
        <v>137</v>
      </c>
      <c r="I36" s="8" t="s">
        <v>146</v>
      </c>
      <c r="J36" s="8" t="s">
        <v>151</v>
      </c>
      <c r="K36" s="8" t="s">
        <v>153</v>
      </c>
      <c r="L36" s="8" t="s">
        <v>155</v>
      </c>
      <c r="M36" s="8" t="s">
        <v>43</v>
      </c>
      <c r="N36" s="8" t="s">
        <v>162</v>
      </c>
      <c r="O36" s="8" t="s">
        <v>166</v>
      </c>
      <c r="P36" s="8" t="s">
        <v>167</v>
      </c>
      <c r="Q36" s="8" t="s">
        <v>168</v>
      </c>
      <c r="R36" s="8" t="s">
        <v>170</v>
      </c>
      <c r="S36" s="8" t="s">
        <v>171</v>
      </c>
      <c r="T36" s="8" t="s">
        <v>172</v>
      </c>
      <c r="U36" s="8" t="s">
        <v>43</v>
      </c>
    </row>
    <row r="37" spans="2:21" ht="15">
      <c r="B37" s="31" t="s">
        <v>113</v>
      </c>
      <c r="C37" s="38">
        <v>119511.90</v>
      </c>
      <c r="D37" s="38">
        <v>12497920</v>
      </c>
      <c r="E37" s="38">
        <v>28372413.990000002</v>
      </c>
      <c r="F37" s="38">
        <v>112893516.85000001</v>
      </c>
      <c r="G37" s="39">
        <v>77858205.809999987</v>
      </c>
      <c r="H37" s="32">
        <v>183601418.88</v>
      </c>
      <c r="I37" s="32">
        <v>109142811.14999998</v>
      </c>
      <c r="J37" s="32">
        <v>50657447.479999997</v>
      </c>
      <c r="K37" s="32">
        <v>110116822.78000003</v>
      </c>
      <c r="L37" s="32">
        <v>175329534.81999999</v>
      </c>
      <c r="M37" s="38">
        <f t="shared" si="8" ref="M37:M50">SUM(C37:L37)</f>
        <v>860589603.65999985</v>
      </c>
      <c r="N37" s="9">
        <v>155224214.61000001</v>
      </c>
      <c r="O37" s="9">
        <v>169907751.65999997</v>
      </c>
      <c r="P37" s="9">
        <v>142236792.75999999</v>
      </c>
      <c r="Q37" s="9">
        <v>84176438.650000006</v>
      </c>
      <c r="R37" s="9">
        <v>62105957.780000001</v>
      </c>
      <c r="S37" s="9">
        <v>188292906.32999992</v>
      </c>
      <c r="T37" s="9">
        <v>5670976.560000062</v>
      </c>
      <c r="U37" s="9">
        <f>M37+N37+O37+P37+Q37+R37+S37+T37</f>
        <v>1668204642.0099998</v>
      </c>
    </row>
    <row r="38" spans="2:21" ht="15">
      <c r="B38" s="33" t="s">
        <v>99</v>
      </c>
      <c r="C38" s="40">
        <v>876771.70</v>
      </c>
      <c r="D38" s="40">
        <v>37284284.369999997</v>
      </c>
      <c r="E38" s="40">
        <v>21665315.109999999</v>
      </c>
      <c r="F38" s="40">
        <v>54472007.440000005</v>
      </c>
      <c r="G38" s="41">
        <v>81200506.399999976</v>
      </c>
      <c r="H38" s="32">
        <v>127311738.84999999</v>
      </c>
      <c r="I38" s="32">
        <v>82318105.039999992</v>
      </c>
      <c r="J38" s="32">
        <v>66093205.68</v>
      </c>
      <c r="K38" s="32">
        <v>94717326.449999988</v>
      </c>
      <c r="L38" s="32">
        <v>101475445.8</v>
      </c>
      <c r="M38" s="40">
        <f t="shared" si="8"/>
        <v>667414706.83999991</v>
      </c>
      <c r="N38" s="10">
        <v>180621181.65000001</v>
      </c>
      <c r="O38" s="9">
        <v>128144956.54999998</v>
      </c>
      <c r="P38" s="9">
        <v>91436110.810000002</v>
      </c>
      <c r="Q38" s="9">
        <v>89187408.150000006</v>
      </c>
      <c r="R38" s="9">
        <v>87535031.769999996</v>
      </c>
      <c r="S38" s="9">
        <v>115001979.26000011</v>
      </c>
      <c r="T38" s="9">
        <v>25293510.559999943</v>
      </c>
      <c r="U38" s="9">
        <f>M38+N38+O38+P38+Q38+R38+S38+T38</f>
        <v>1384634885.5900002</v>
      </c>
    </row>
    <row r="39" spans="2:21" ht="15">
      <c r="B39" s="33" t="s">
        <v>100</v>
      </c>
      <c r="C39" s="40">
        <v>134056</v>
      </c>
      <c r="D39" s="40">
        <v>15820493.92</v>
      </c>
      <c r="E39" s="40">
        <v>8787745.2200000007</v>
      </c>
      <c r="F39" s="40">
        <v>22719979.100000001</v>
      </c>
      <c r="G39" s="41">
        <v>33055796.010000013</v>
      </c>
      <c r="H39" s="32">
        <v>64895190.350000001</v>
      </c>
      <c r="I39" s="32">
        <v>35410511.300000004</v>
      </c>
      <c r="J39" s="32">
        <v>28330484.579999998</v>
      </c>
      <c r="K39" s="32">
        <v>31732527.779999986</v>
      </c>
      <c r="L39" s="32">
        <v>40597180.979999997</v>
      </c>
      <c r="M39" s="40">
        <f>SUM(C39:L39)</f>
        <v>281483965.24000001</v>
      </c>
      <c r="N39" s="10">
        <v>88905989.290000007</v>
      </c>
      <c r="O39" s="9">
        <v>35839685.299999997</v>
      </c>
      <c r="P39" s="9">
        <v>43578926.090000004</v>
      </c>
      <c r="Q39" s="9">
        <v>42631357.909999996</v>
      </c>
      <c r="R39" s="9">
        <v>39452684.609999999</v>
      </c>
      <c r="S39" s="9">
        <v>43893622.829999983</v>
      </c>
      <c r="T39" s="9">
        <v>8790651.4600000381</v>
      </c>
      <c r="U39" s="9">
        <f t="shared" si="9" ref="U39:U49">M39+N39+O39+P39+Q39+R39+S39+T39</f>
        <v>584576882.73000002</v>
      </c>
    </row>
    <row r="40" spans="2:21" ht="15">
      <c r="B40" s="33" t="s">
        <v>101</v>
      </c>
      <c r="C40" s="40">
        <v>84972</v>
      </c>
      <c r="D40" s="40">
        <v>10078875.67</v>
      </c>
      <c r="E40" s="40">
        <v>14557120.689999999</v>
      </c>
      <c r="F40" s="40">
        <v>14526654.439999998</v>
      </c>
      <c r="G40" s="41">
        <v>37793845.63000001</v>
      </c>
      <c r="H40" s="32">
        <v>61620005.740000002</v>
      </c>
      <c r="I40" s="32">
        <v>59448513.949999996</v>
      </c>
      <c r="J40" s="32">
        <v>54062130.68</v>
      </c>
      <c r="K40" s="32">
        <v>5275013.2899999917</v>
      </c>
      <c r="L40" s="32">
        <v>88966754.980000004</v>
      </c>
      <c r="M40" s="40">
        <f t="shared" si="8"/>
        <v>346413887.06999999</v>
      </c>
      <c r="N40" s="10">
        <v>95224691.959999993</v>
      </c>
      <c r="O40" s="9">
        <v>90319932.109999999</v>
      </c>
      <c r="P40" s="9">
        <v>60479562.270000003</v>
      </c>
      <c r="Q40" s="9">
        <v>-36935726.329999998</v>
      </c>
      <c r="R40" s="9">
        <v>168878318.87</v>
      </c>
      <c r="S40" s="9">
        <v>114369060.44999999</v>
      </c>
      <c r="T40" s="9">
        <v>12128875.430000007</v>
      </c>
      <c r="U40" s="9">
        <f t="shared" si="9"/>
        <v>850878601.82999992</v>
      </c>
    </row>
    <row r="41" spans="2:21" ht="15">
      <c r="B41" s="33" t="s">
        <v>102</v>
      </c>
      <c r="C41" s="40">
        <v>100000</v>
      </c>
      <c r="D41" s="40">
        <v>13373404.300000001</v>
      </c>
      <c r="E41" s="40">
        <v>13757612.73</v>
      </c>
      <c r="F41" s="40">
        <v>38734737.839999996</v>
      </c>
      <c r="G41" s="41">
        <v>34986251.550000012</v>
      </c>
      <c r="H41" s="32">
        <v>64860370.960000001</v>
      </c>
      <c r="I41" s="32">
        <v>31991591.809999995</v>
      </c>
      <c r="J41" s="32">
        <v>31722605.890000001</v>
      </c>
      <c r="K41" s="32">
        <v>34054993.159999996</v>
      </c>
      <c r="L41" s="32">
        <v>51278067.5</v>
      </c>
      <c r="M41" s="40">
        <f t="shared" si="8"/>
        <v>314859635.74000001</v>
      </c>
      <c r="N41" s="10">
        <v>114955963.98</v>
      </c>
      <c r="O41" s="9">
        <v>54752916.519999996</v>
      </c>
      <c r="P41" s="9">
        <v>58707337.450000003</v>
      </c>
      <c r="Q41" s="9">
        <v>54719649.829999998</v>
      </c>
      <c r="R41" s="9">
        <v>53466010.93</v>
      </c>
      <c r="S41" s="9">
        <v>70059218.660000026</v>
      </c>
      <c r="T41" s="9">
        <v>14841529.620000005</v>
      </c>
      <c r="U41" s="9">
        <f t="shared" si="9"/>
        <v>736362262.73000014</v>
      </c>
    </row>
    <row r="42" spans="2:21" ht="15">
      <c r="B42" s="33" t="s">
        <v>103</v>
      </c>
      <c r="C42" s="40">
        <v>74774</v>
      </c>
      <c r="D42" s="40">
        <v>22294759.32</v>
      </c>
      <c r="E42" s="40">
        <v>10448667.52</v>
      </c>
      <c r="F42" s="40">
        <v>29930519.91</v>
      </c>
      <c r="G42" s="41">
        <v>25090806.869999994</v>
      </c>
      <c r="H42" s="32">
        <v>61833878.75</v>
      </c>
      <c r="I42" s="32">
        <v>60996068.310000002</v>
      </c>
      <c r="J42" s="32">
        <v>23430292.52</v>
      </c>
      <c r="K42" s="32">
        <v>42295912.379999995</v>
      </c>
      <c r="L42" s="32">
        <v>60261834.689999998</v>
      </c>
      <c r="M42" s="40">
        <f t="shared" si="8"/>
        <v>336657514.27000004</v>
      </c>
      <c r="N42" s="10">
        <v>90105535.549999997</v>
      </c>
      <c r="O42" s="9">
        <v>80894581.769999996</v>
      </c>
      <c r="P42" s="9">
        <v>38919255.810000002</v>
      </c>
      <c r="Q42" s="9">
        <v>52345004.32</v>
      </c>
      <c r="R42" s="9">
        <v>69246002.060000002</v>
      </c>
      <c r="S42" s="9">
        <v>67459472.610000014</v>
      </c>
      <c r="T42" s="9">
        <v>11968963.120000005</v>
      </c>
      <c r="U42" s="9">
        <f t="shared" si="9"/>
        <v>747596329.51000023</v>
      </c>
    </row>
    <row r="43" spans="2:21" ht="15">
      <c r="B43" s="33" t="s">
        <v>104</v>
      </c>
      <c r="C43" s="40">
        <v>124579</v>
      </c>
      <c r="D43" s="40">
        <v>39842961.270000003</v>
      </c>
      <c r="E43" s="40">
        <v>18503103.199999996</v>
      </c>
      <c r="F43" s="40">
        <v>34332926.689999998</v>
      </c>
      <c r="G43" s="41">
        <v>51285775.720000006</v>
      </c>
      <c r="H43" s="32">
        <v>76908942.400000006</v>
      </c>
      <c r="I43" s="32">
        <v>46389574.899999991</v>
      </c>
      <c r="J43" s="32">
        <v>31430372.550000001</v>
      </c>
      <c r="K43" s="32">
        <v>45128470.230000019</v>
      </c>
      <c r="L43" s="32">
        <v>60654978.460000001</v>
      </c>
      <c r="M43" s="40">
        <f t="shared" si="8"/>
        <v>404601684.42000002</v>
      </c>
      <c r="N43" s="10">
        <v>107333275.61</v>
      </c>
      <c r="O43" s="9">
        <v>72976645.350000009</v>
      </c>
      <c r="P43" s="9">
        <v>57845648.990000002</v>
      </c>
      <c r="Q43" s="9">
        <v>35622260.68</v>
      </c>
      <c r="R43" s="9">
        <v>68713098.400000006</v>
      </c>
      <c r="S43" s="9">
        <v>69319161.360000014</v>
      </c>
      <c r="T43" s="9">
        <v>11822068.930000007</v>
      </c>
      <c r="U43" s="9">
        <f t="shared" si="9"/>
        <v>828233843.74000001</v>
      </c>
    </row>
    <row r="44" spans="2:21" ht="15">
      <c r="B44" s="33" t="s">
        <v>105</v>
      </c>
      <c r="C44" s="40">
        <v>92758</v>
      </c>
      <c r="D44" s="40">
        <v>13128433.789999999</v>
      </c>
      <c r="E44" s="40">
        <v>5354522.1999999993</v>
      </c>
      <c r="F44" s="40">
        <v>22040701.489999998</v>
      </c>
      <c r="G44" s="41">
        <v>25182672.329999994</v>
      </c>
      <c r="H44" s="32">
        <v>53185006.840000004</v>
      </c>
      <c r="I44" s="32">
        <v>27822155.799999997</v>
      </c>
      <c r="J44" s="32">
        <v>22349365.609999999</v>
      </c>
      <c r="K44" s="32">
        <v>23929835.739999995</v>
      </c>
      <c r="L44" s="32">
        <v>35139322.640000001</v>
      </c>
      <c r="M44" s="40">
        <f t="shared" si="8"/>
        <v>228224774.44</v>
      </c>
      <c r="N44" s="10">
        <v>67585290.650000006</v>
      </c>
      <c r="O44" s="9">
        <v>32056194.409999996</v>
      </c>
      <c r="P44" s="9">
        <v>35229211.869999997</v>
      </c>
      <c r="Q44" s="9">
        <v>31088788.309999999</v>
      </c>
      <c r="R44" s="9">
        <v>32763279.91</v>
      </c>
      <c r="S44" s="9">
        <v>43116231.039999992</v>
      </c>
      <c r="T44" s="9">
        <v>10369364.460000008</v>
      </c>
      <c r="U44" s="9">
        <f t="shared" si="9"/>
        <v>480433135.09000003</v>
      </c>
    </row>
    <row r="45" spans="2:21" ht="15">
      <c r="B45" s="33" t="s">
        <v>106</v>
      </c>
      <c r="C45" s="40">
        <v>147942</v>
      </c>
      <c r="D45" s="40">
        <v>15220951.59</v>
      </c>
      <c r="E45" s="40">
        <v>3726246.4200000018</v>
      </c>
      <c r="F45" s="40">
        <v>20551447.739999998</v>
      </c>
      <c r="G45" s="41">
        <v>23378124.850000005</v>
      </c>
      <c r="H45" s="32">
        <v>28679553.870000001</v>
      </c>
      <c r="I45" s="32">
        <v>42332771.829999998</v>
      </c>
      <c r="J45" s="32">
        <v>15757599.869999999</v>
      </c>
      <c r="K45" s="32">
        <v>38099963.790000007</v>
      </c>
      <c r="L45" s="32">
        <v>68294587</v>
      </c>
      <c r="M45" s="40">
        <f t="shared" si="8"/>
        <v>256189188.96000004</v>
      </c>
      <c r="N45" s="10">
        <v>74073419.459999993</v>
      </c>
      <c r="O45" s="9">
        <v>42305952.120000005</v>
      </c>
      <c r="P45" s="9">
        <v>3980877.58</v>
      </c>
      <c r="Q45" s="9">
        <v>41659687.350000001</v>
      </c>
      <c r="R45" s="9">
        <v>75718708.719999999</v>
      </c>
      <c r="S45" s="9">
        <v>39196915.380000025</v>
      </c>
      <c r="T45" s="9">
        <v>11292919.479999959</v>
      </c>
      <c r="U45" s="9">
        <f t="shared" si="9"/>
        <v>544417669.04999995</v>
      </c>
    </row>
    <row r="46" spans="2:21" ht="15">
      <c r="B46" s="33" t="s">
        <v>107</v>
      </c>
      <c r="C46" s="40">
        <v>133260</v>
      </c>
      <c r="D46" s="40">
        <v>5465037.79</v>
      </c>
      <c r="E46" s="40">
        <v>4419962.9999999991</v>
      </c>
      <c r="F46" s="40">
        <v>10069337.91</v>
      </c>
      <c r="G46" s="41">
        <v>13624388.110000007</v>
      </c>
      <c r="H46" s="32">
        <v>30684579.52</v>
      </c>
      <c r="I46" s="32">
        <v>15292443.709999997</v>
      </c>
      <c r="J46" s="32">
        <v>13917889.98</v>
      </c>
      <c r="K46" s="32">
        <v>14694198.880000003</v>
      </c>
      <c r="L46" s="32">
        <v>21685379.199999999</v>
      </c>
      <c r="M46" s="40">
        <f t="shared" si="8"/>
        <v>129986478.10000001</v>
      </c>
      <c r="N46" s="10">
        <v>42512518.810000002</v>
      </c>
      <c r="O46" s="9">
        <v>19449303.93</v>
      </c>
      <c r="P46" s="9">
        <v>23081723.829999998</v>
      </c>
      <c r="Q46" s="9">
        <v>21288512.719999999</v>
      </c>
      <c r="R46" s="9">
        <v>20450358.870000001</v>
      </c>
      <c r="S46" s="9">
        <v>29525835.159999996</v>
      </c>
      <c r="T46" s="9">
        <v>3446303.0800000131</v>
      </c>
      <c r="U46" s="9">
        <f t="shared" si="9"/>
        <v>289741034.5</v>
      </c>
    </row>
    <row r="47" spans="2:21" ht="15">
      <c r="B47" s="33" t="s">
        <v>108</v>
      </c>
      <c r="C47" s="40">
        <v>140000</v>
      </c>
      <c r="D47" s="40">
        <v>18557456.300000001</v>
      </c>
      <c r="E47" s="40">
        <v>30262767.779999997</v>
      </c>
      <c r="F47" s="40">
        <v>38496694.760000005</v>
      </c>
      <c r="G47" s="41">
        <v>54160446.629999988</v>
      </c>
      <c r="H47" s="32">
        <v>91562795.689999998</v>
      </c>
      <c r="I47" s="32">
        <v>35308505.170000002</v>
      </c>
      <c r="J47" s="32">
        <v>54927801.490000002</v>
      </c>
      <c r="K47" s="32">
        <v>45227166.090000004</v>
      </c>
      <c r="L47" s="32">
        <v>93299910.510000005</v>
      </c>
      <c r="M47" s="40">
        <f t="shared" si="8"/>
        <v>461943544.41999996</v>
      </c>
      <c r="N47" s="10">
        <v>138501275.16999999</v>
      </c>
      <c r="O47" s="9">
        <v>52752544.350000024</v>
      </c>
      <c r="P47" s="9">
        <v>63337761.539999999</v>
      </c>
      <c r="Q47" s="9">
        <v>60908051.439999998</v>
      </c>
      <c r="R47" s="9">
        <v>66947196.560000002</v>
      </c>
      <c r="S47" s="9">
        <v>82825457.399999976</v>
      </c>
      <c r="T47" s="9">
        <v>20324491.74000001</v>
      </c>
      <c r="U47" s="9">
        <f t="shared" si="9"/>
        <v>947540322.61999977</v>
      </c>
    </row>
    <row r="48" spans="2:21" ht="15">
      <c r="B48" s="33" t="s">
        <v>109</v>
      </c>
      <c r="C48" s="40">
        <v>110000</v>
      </c>
      <c r="D48" s="40">
        <v>7014506.5899999999</v>
      </c>
      <c r="E48" s="40">
        <v>5627139.1099999994</v>
      </c>
      <c r="F48" s="40">
        <v>8153483.9000000022</v>
      </c>
      <c r="G48" s="41">
        <v>15510522.039999995</v>
      </c>
      <c r="H48" s="32">
        <v>35568514.43</v>
      </c>
      <c r="I48" s="32">
        <v>20496445.060000002</v>
      </c>
      <c r="J48" s="32">
        <v>18751547.260000002</v>
      </c>
      <c r="K48" s="32">
        <v>24573365.799999997</v>
      </c>
      <c r="L48" s="32">
        <v>42781524.200000003</v>
      </c>
      <c r="M48" s="40">
        <f t="shared" si="8"/>
        <v>178587048.38999999</v>
      </c>
      <c r="N48" s="10">
        <v>30989947.75</v>
      </c>
      <c r="O48" s="9">
        <v>45880237.700000003</v>
      </c>
      <c r="P48" s="9">
        <v>28512333.829999998</v>
      </c>
      <c r="Q48" s="9">
        <v>12587430.16</v>
      </c>
      <c r="R48" s="9">
        <v>38022697.490000002</v>
      </c>
      <c r="S48" s="9">
        <v>38029455.359999985</v>
      </c>
      <c r="T48" s="9">
        <v>3215918.25</v>
      </c>
      <c r="U48" s="9">
        <f t="shared" si="9"/>
        <v>375825068.92999995</v>
      </c>
    </row>
    <row r="49" spans="2:21" ht="15">
      <c r="B49" s="33" t="s">
        <v>110</v>
      </c>
      <c r="C49" s="40">
        <v>120000</v>
      </c>
      <c r="D49" s="40">
        <v>4496421.53</v>
      </c>
      <c r="E49" s="40">
        <v>2793866.8599999994</v>
      </c>
      <c r="F49" s="40">
        <v>9417949.4899999984</v>
      </c>
      <c r="G49" s="41">
        <v>16666894.370000001</v>
      </c>
      <c r="H49" s="32">
        <v>29975060.739999998</v>
      </c>
      <c r="I49" s="32">
        <v>20568451.620000001</v>
      </c>
      <c r="J49" s="32">
        <v>8287540.1100000003</v>
      </c>
      <c r="K49" s="32">
        <v>20555650.900000006</v>
      </c>
      <c r="L49" s="32">
        <v>26743269.539999999</v>
      </c>
      <c r="M49" s="40">
        <f t="shared" si="8"/>
        <v>139625105.16</v>
      </c>
      <c r="N49" s="10">
        <v>37120801.600000001</v>
      </c>
      <c r="O49" s="9">
        <v>34342814.969999991</v>
      </c>
      <c r="P49" s="9">
        <v>23569064.82</v>
      </c>
      <c r="Q49" s="9">
        <v>22567360.859999999</v>
      </c>
      <c r="R49" s="9">
        <v>21490412.510000002</v>
      </c>
      <c r="S49" s="9">
        <v>31068079.020000011</v>
      </c>
      <c r="T49" s="9">
        <v>5013577.9099999964</v>
      </c>
      <c r="U49" s="9">
        <f t="shared" si="9"/>
        <v>314797216.8499999</v>
      </c>
    </row>
    <row r="50" spans="2:21" ht="15.75" thickBot="1">
      <c r="B50" s="34" t="s">
        <v>111</v>
      </c>
      <c r="C50" s="42">
        <v>120177</v>
      </c>
      <c r="D50" s="42">
        <v>22866503.199999999</v>
      </c>
      <c r="E50" s="42">
        <v>15828511.370000001</v>
      </c>
      <c r="F50" s="42">
        <v>27236113.280000001</v>
      </c>
      <c r="G50" s="43">
        <v>59658165.93</v>
      </c>
      <c r="H50" s="44">
        <v>86329362.489999995</v>
      </c>
      <c r="I50" s="44">
        <v>47990770.820000008</v>
      </c>
      <c r="J50" s="44">
        <v>53652844.149999999</v>
      </c>
      <c r="K50" s="46">
        <v>47257045.25</v>
      </c>
      <c r="L50" s="46">
        <v>157469923.28999999</v>
      </c>
      <c r="M50" s="40">
        <f t="shared" si="8"/>
        <v>518409416.77999997</v>
      </c>
      <c r="N50" s="12">
        <v>152428732.65000001</v>
      </c>
      <c r="O50" s="18">
        <v>79942614.629999995</v>
      </c>
      <c r="P50" s="18">
        <v>115017904.08</v>
      </c>
      <c r="Q50" s="18">
        <v>89637929.390000001</v>
      </c>
      <c r="R50" s="18">
        <v>86826123.569999993</v>
      </c>
      <c r="S50" s="18">
        <v>149103244.84999996</v>
      </c>
      <c r="T50" s="18">
        <v>24434391.950000048</v>
      </c>
      <c r="U50" s="9">
        <f>M50+N50+O50+P50+Q50+R50+S50+T50</f>
        <v>1215800357.8999999</v>
      </c>
    </row>
    <row r="51" spans="2:21" ht="18" thickBot="1">
      <c r="B51" s="35" t="s">
        <v>142</v>
      </c>
      <c r="C51" s="36">
        <f>SUM(C37:C50)</f>
        <v>2378801.60</v>
      </c>
      <c r="D51" s="37">
        <f t="shared" si="10" ref="D51:G51">SUM(D37:D50)</f>
        <v>237942009.63999999</v>
      </c>
      <c r="E51" s="37">
        <f t="shared" si="10"/>
        <v>184104995.20000005</v>
      </c>
      <c r="F51" s="37">
        <f t="shared" si="10"/>
        <v>443576070.84000003</v>
      </c>
      <c r="G51" s="37">
        <f t="shared" si="10"/>
        <v>549452402.25000012</v>
      </c>
      <c r="H51" s="15">
        <f t="shared" si="11" ref="H51:L51">SUM(H37:H50)</f>
        <v>997016419.50999987</v>
      </c>
      <c r="I51" s="15">
        <f t="shared" si="11"/>
        <v>635508720.47000003</v>
      </c>
      <c r="J51" s="15">
        <f t="shared" si="11"/>
        <v>473371127.85000002</v>
      </c>
      <c r="K51" s="15">
        <f t="shared" si="11"/>
        <v>577658292.5200001</v>
      </c>
      <c r="L51" s="15">
        <f t="shared" si="11"/>
        <v>1023977713.61</v>
      </c>
      <c r="M51" s="45">
        <f>SUM(M37:M50)</f>
        <v>5124986553.4899998</v>
      </c>
      <c r="N51" s="45">
        <f t="shared" si="12" ref="N51:T51">SUM(N37:N50)</f>
        <v>1375582838.74</v>
      </c>
      <c r="O51" s="45">
        <f t="shared" si="12"/>
        <v>939566131.37</v>
      </c>
      <c r="P51" s="45">
        <f t="shared" si="12"/>
        <v>785932511.73000002</v>
      </c>
      <c r="Q51" s="45">
        <f t="shared" si="12"/>
        <v>601484153.44000006</v>
      </c>
      <c r="R51" s="45">
        <f t="shared" si="12"/>
        <v>891615882.04999995</v>
      </c>
      <c r="S51" s="45">
        <f t="shared" si="12"/>
        <v>1081260639.71</v>
      </c>
      <c r="T51" s="45">
        <f t="shared" si="12"/>
        <v>168613542.5500001</v>
      </c>
      <c r="U51" s="45">
        <f>SUM(U37:U50)</f>
        <v>10969042253.08</v>
      </c>
    </row>
    <row r="52" spans="2:20" ht="27" customHeight="1">
      <c r="B52" s="71" t="s">
        <v>141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3"/>
      <c r="O52" s="55"/>
      <c r="P52" s="63"/>
      <c r="Q52" s="65"/>
      <c r="R52" s="66"/>
      <c r="S52" s="67"/>
      <c r="T52" s="68"/>
    </row>
    <row r="53" spans="14:20" ht="15">
      <c r="N53" s="1"/>
      <c r="O53" s="1"/>
      <c r="P53" s="1"/>
      <c r="Q53" s="1"/>
      <c r="R53" s="1"/>
      <c r="S53" s="1"/>
      <c r="T53" s="1"/>
    </row>
    <row r="54" spans="14:20" ht="15">
      <c r="N54" s="1"/>
      <c r="O54" s="1"/>
      <c r="P54" s="1"/>
      <c r="Q54" s="1"/>
      <c r="R54" s="1"/>
      <c r="S54" s="1"/>
      <c r="T54" s="1"/>
    </row>
  </sheetData>
  <mergeCells count="2">
    <mergeCell ref="B52:N52"/>
    <mergeCell ref="B2:U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B37"/>
  <sheetViews>
    <sheetView zoomScale="70" zoomScaleNormal="70" workbookViewId="0" topLeftCell="A1">
      <selection pane="topLeft" activeCell="Z21" sqref="Z21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4" width="0" hidden="1" customWidth="1"/>
    <col min="5" max="8" width="0" hidden="1" customWidth="1"/>
    <col min="9" max="13" width="0" hidden="1" customWidth="1"/>
    <col min="14" max="14" width="15" bestFit="1" customWidth="1"/>
    <col min="15" max="15" width="18.8571428571429" bestFit="1" customWidth="1"/>
    <col min="16" max="19" width="18.8571428571429" customWidth="1"/>
    <col min="20" max="20" width="20.5714285714286" bestFit="1" customWidth="1"/>
    <col min="21" max="21" width="20.5714285714286" customWidth="1"/>
    <col min="22" max="22" width="18.5714285714286" bestFit="1" customWidth="1"/>
    <col min="24" max="24" width="18.5714285714286" bestFit="1" customWidth="1"/>
    <col min="25" max="25" width="12.5714285714286" bestFit="1" customWidth="1"/>
    <col min="26" max="27" width="14.2857142857143" bestFit="1" customWidth="1"/>
  </cols>
  <sheetData>
    <row r="1" ht="12.75" customHeight="1" thickBot="1"/>
    <row r="2" spans="2:22" ht="16.5" thickBot="1">
      <c r="B2" s="74" t="s">
        <v>97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8"/>
      <c r="P2" s="78"/>
      <c r="Q2" s="78"/>
      <c r="R2" s="78"/>
      <c r="S2" s="78"/>
      <c r="T2" s="78"/>
      <c r="U2" s="78"/>
      <c r="V2" s="76"/>
    </row>
    <row r="3" spans="2:22" ht="18" customHeight="1" thickBot="1">
      <c r="B3" s="56" t="s">
        <v>0</v>
      </c>
      <c r="C3" s="56" t="s">
        <v>41</v>
      </c>
      <c r="D3" s="57" t="s">
        <v>40</v>
      </c>
      <c r="E3" s="57" t="s">
        <v>44</v>
      </c>
      <c r="F3" s="57" t="s">
        <v>115</v>
      </c>
      <c r="G3" s="57" t="s">
        <v>125</v>
      </c>
      <c r="H3" s="57" t="s">
        <v>132</v>
      </c>
      <c r="I3" s="57" t="s">
        <v>137</v>
      </c>
      <c r="J3" s="57" t="s">
        <v>146</v>
      </c>
      <c r="K3" s="57" t="s">
        <v>151</v>
      </c>
      <c r="L3" s="57" t="s">
        <v>153</v>
      </c>
      <c r="M3" s="57" t="s">
        <v>155</v>
      </c>
      <c r="N3" s="58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43</v>
      </c>
    </row>
    <row r="4" spans="2:28" ht="15">
      <c r="B4" s="28">
        <v>501</v>
      </c>
      <c r="C4" s="3" t="s">
        <v>45</v>
      </c>
      <c r="D4" s="19">
        <v>0</v>
      </c>
      <c r="E4" s="19">
        <v>23367.60</v>
      </c>
      <c r="F4" s="19">
        <v>1024298.04</v>
      </c>
      <c r="G4" s="19">
        <v>1002701.9099999999</v>
      </c>
      <c r="H4" s="19">
        <v>4528608.3900000006</v>
      </c>
      <c r="I4" s="19">
        <v>2362638</v>
      </c>
      <c r="J4" s="19">
        <v>1639286</v>
      </c>
      <c r="K4" s="19">
        <v>1080074</v>
      </c>
      <c r="L4" s="19">
        <v>1224715</v>
      </c>
      <c r="M4" s="19">
        <v>4358942.6500000004</v>
      </c>
      <c r="N4" s="19">
        <f>D4+E4+F4+G4+H4+I4+J4+K4+L4+M4</f>
        <v>17244631.590000004</v>
      </c>
      <c r="O4" s="11">
        <v>1925516.71</v>
      </c>
      <c r="P4" s="11">
        <v>1954731</v>
      </c>
      <c r="Q4" s="11">
        <v>1656096.35</v>
      </c>
      <c r="R4" s="11">
        <v>1445936.38</v>
      </c>
      <c r="S4" s="11">
        <v>3417672.02</v>
      </c>
      <c r="T4" s="11">
        <v>5155914.1999999993</v>
      </c>
      <c r="U4" s="11">
        <v>1629852.0399999991</v>
      </c>
      <c r="V4" s="11">
        <f>N4+O4+P4+Q4+R4+S4+T4+U4</f>
        <v>34430350.290000007</v>
      </c>
      <c r="Z4" s="26"/>
      <c r="AA4" s="1"/>
      <c r="AB4" s="1"/>
    </row>
    <row r="5" spans="2:28" ht="15">
      <c r="B5" s="29">
        <v>502</v>
      </c>
      <c r="C5" s="2" t="s">
        <v>46</v>
      </c>
      <c r="D5" s="20">
        <v>0</v>
      </c>
      <c r="E5" s="20">
        <v>12800</v>
      </c>
      <c r="F5" s="20">
        <v>2731747.98</v>
      </c>
      <c r="G5" s="20">
        <v>4224125.66</v>
      </c>
      <c r="H5" s="20">
        <v>8240883.3999999985</v>
      </c>
      <c r="I5" s="20">
        <v>9465819</v>
      </c>
      <c r="J5" s="20">
        <v>5318414.50</v>
      </c>
      <c r="K5" s="20">
        <v>3020291</v>
      </c>
      <c r="L5" s="20">
        <v>2743620.50</v>
      </c>
      <c r="M5" s="20">
        <v>12988962.960000001</v>
      </c>
      <c r="N5" s="20">
        <f>D5+E5+F5+G5+H5+I5+J5+K5+L5+M5</f>
        <v>48746665</v>
      </c>
      <c r="O5" s="10">
        <v>2582717.02</v>
      </c>
      <c r="P5" s="10">
        <v>2374895.9999999995</v>
      </c>
      <c r="Q5" s="10">
        <v>2020289</v>
      </c>
      <c r="R5" s="10">
        <v>2495481</v>
      </c>
      <c r="S5" s="10">
        <v>2620007</v>
      </c>
      <c r="T5" s="10">
        <v>4500449.50</v>
      </c>
      <c r="U5" s="10">
        <v>2703232.50</v>
      </c>
      <c r="V5" s="10">
        <f>N5+O5+P5+Q5+R5+S5+T5+U5</f>
        <v>68043737.020000011</v>
      </c>
      <c r="Z5" s="26"/>
      <c r="AA5" s="1"/>
      <c r="AB5" s="1"/>
    </row>
    <row r="6" spans="2:28" ht="15">
      <c r="B6" s="29">
        <v>503</v>
      </c>
      <c r="C6" s="2" t="s">
        <v>47</v>
      </c>
      <c r="D6" s="20">
        <v>0</v>
      </c>
      <c r="E6" s="20">
        <v>6430</v>
      </c>
      <c r="F6" s="20">
        <v>863330.17</v>
      </c>
      <c r="G6" s="20">
        <v>1059812.58</v>
      </c>
      <c r="H6" s="20">
        <v>3163364.2199999997</v>
      </c>
      <c r="I6" s="20">
        <v>2566996.08</v>
      </c>
      <c r="J6" s="20">
        <v>1516138.98</v>
      </c>
      <c r="K6" s="20">
        <v>1096116.6000000001</v>
      </c>
      <c r="L6" s="20">
        <v>1158746.3700000001</v>
      </c>
      <c r="M6" s="20">
        <v>3263335.26</v>
      </c>
      <c r="N6" s="20">
        <f t="shared" si="0" ref="N6:N36">D6+E6+F6+G6+H6+I6+J6+K6+L6+M6</f>
        <v>14694270.26</v>
      </c>
      <c r="O6" s="10">
        <v>1251119.76</v>
      </c>
      <c r="P6" s="10">
        <v>1212525.22</v>
      </c>
      <c r="Q6" s="10">
        <v>1023356.79</v>
      </c>
      <c r="R6" s="10">
        <v>907305.99</v>
      </c>
      <c r="S6" s="10">
        <v>1502988.72</v>
      </c>
      <c r="T6" s="10">
        <v>2557316.3499999996</v>
      </c>
      <c r="U6" s="10">
        <v>975159.20999999903</v>
      </c>
      <c r="V6" s="10">
        <f t="shared" si="1" ref="V6:V37">N6+O6+P6+Q6+R6+S6+T6+U6</f>
        <v>24124042.299999997</v>
      </c>
      <c r="Z6" s="26"/>
      <c r="AA6" s="1"/>
      <c r="AB6" s="1"/>
    </row>
    <row r="7" spans="2:26" ht="15">
      <c r="B7" s="29">
        <v>504</v>
      </c>
      <c r="C7" s="2" t="s">
        <v>157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86528.73</v>
      </c>
      <c r="N7" s="20">
        <f t="shared" si="0"/>
        <v>86528.73</v>
      </c>
      <c r="O7" s="10">
        <v>27565.23</v>
      </c>
      <c r="P7" s="10">
        <v>13664.240000000002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f t="shared" si="1"/>
        <v>127758.20</v>
      </c>
      <c r="Z7" s="26"/>
    </row>
    <row r="8" spans="2:26" ht="15">
      <c r="B8" s="29">
        <v>512</v>
      </c>
      <c r="C8" s="2" t="s">
        <v>48</v>
      </c>
      <c r="D8" s="20">
        <v>0</v>
      </c>
      <c r="E8" s="20">
        <v>23368.94</v>
      </c>
      <c r="F8" s="20">
        <v>239495.65999999997</v>
      </c>
      <c r="G8" s="20">
        <v>198303.41000000003</v>
      </c>
      <c r="H8" s="20">
        <v>102478.18</v>
      </c>
      <c r="I8" s="20">
        <v>54352.50</v>
      </c>
      <c r="J8" s="20">
        <v>8190</v>
      </c>
      <c r="K8" s="20">
        <v>0</v>
      </c>
      <c r="L8" s="20">
        <v>30000</v>
      </c>
      <c r="M8" s="20">
        <v>46739.20</v>
      </c>
      <c r="N8" s="20">
        <f t="shared" si="0"/>
        <v>702927.8899999999</v>
      </c>
      <c r="O8" s="10">
        <v>2619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f t="shared" si="1"/>
        <v>705546.8899999999</v>
      </c>
      <c r="Z8" s="26"/>
    </row>
    <row r="9" spans="2:28" ht="15">
      <c r="B9" s="29">
        <v>513</v>
      </c>
      <c r="C9" s="2" t="s">
        <v>1</v>
      </c>
      <c r="D9" s="20">
        <v>45033.70</v>
      </c>
      <c r="E9" s="20">
        <v>24559352.379999999</v>
      </c>
      <c r="F9" s="20">
        <v>23432462.749999996</v>
      </c>
      <c r="G9" s="20">
        <v>13166320.069999997</v>
      </c>
      <c r="H9" s="20">
        <v>12053034.510000005</v>
      </c>
      <c r="I9" s="20">
        <v>14744628.16</v>
      </c>
      <c r="J9" s="20">
        <v>5182209</v>
      </c>
      <c r="K9" s="20">
        <v>2932896.24</v>
      </c>
      <c r="L9" s="20">
        <v>3064142.25</v>
      </c>
      <c r="M9" s="20">
        <v>11209485.59</v>
      </c>
      <c r="N9" s="20">
        <f t="shared" si="0"/>
        <v>110389564.64999999</v>
      </c>
      <c r="O9" s="10">
        <v>1433393.64</v>
      </c>
      <c r="P9" s="10">
        <v>466605.38000000012</v>
      </c>
      <c r="Q9" s="10">
        <v>487140.77</v>
      </c>
      <c r="R9" s="10">
        <v>323800.02</v>
      </c>
      <c r="S9" s="10">
        <v>314716.84999999998</v>
      </c>
      <c r="T9" s="10">
        <v>1088228.8899999997</v>
      </c>
      <c r="U9" s="10">
        <v>368441.87000000011</v>
      </c>
      <c r="V9" s="10">
        <f t="shared" si="1"/>
        <v>114871892.06999998</v>
      </c>
      <c r="Z9" s="26"/>
      <c r="AA9" s="1"/>
      <c r="AB9" s="1"/>
    </row>
    <row r="10" spans="2:28" ht="15">
      <c r="B10" s="29">
        <v>514</v>
      </c>
      <c r="C10" s="2" t="s">
        <v>49</v>
      </c>
      <c r="D10" s="20">
        <v>0</v>
      </c>
      <c r="E10" s="20">
        <v>2336</v>
      </c>
      <c r="F10" s="20">
        <v>0</v>
      </c>
      <c r="G10" s="20">
        <v>2091.92</v>
      </c>
      <c r="H10" s="20">
        <v>0</v>
      </c>
      <c r="I10" s="20">
        <v>17.62</v>
      </c>
      <c r="J10" s="20">
        <v>0</v>
      </c>
      <c r="K10" s="20">
        <v>0</v>
      </c>
      <c r="L10" s="20">
        <v>0</v>
      </c>
      <c r="M10" s="20">
        <v>0</v>
      </c>
      <c r="N10" s="20">
        <f t="shared" si="0"/>
        <v>4445.54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f t="shared" si="1"/>
        <v>4445.54</v>
      </c>
      <c r="Z10" s="26"/>
      <c r="AA10" s="1"/>
      <c r="AB10" s="1"/>
    </row>
    <row r="11" spans="2:28" ht="15">
      <c r="B11" s="29">
        <v>515</v>
      </c>
      <c r="C11" s="2" t="s">
        <v>2</v>
      </c>
      <c r="D11" s="20">
        <v>2686.40</v>
      </c>
      <c r="E11" s="20">
        <v>746685.84</v>
      </c>
      <c r="F11" s="20">
        <v>2802916.5100000002</v>
      </c>
      <c r="G11" s="20">
        <v>3160184.2999999993</v>
      </c>
      <c r="H11" s="20">
        <v>5718276.620000001</v>
      </c>
      <c r="I11" s="20">
        <v>5369764.7300000004</v>
      </c>
      <c r="J11" s="20">
        <v>4522247.7799999993</v>
      </c>
      <c r="K11" s="20">
        <v>5975870.2300000004</v>
      </c>
      <c r="L11" s="20">
        <v>4214187.6800000016</v>
      </c>
      <c r="M11" s="20">
        <v>11370183.880000001</v>
      </c>
      <c r="N11" s="20">
        <f t="shared" si="0"/>
        <v>43883003.970000006</v>
      </c>
      <c r="O11" s="10">
        <v>9682854.5999999996</v>
      </c>
      <c r="P11" s="10">
        <v>6210048.9199999999</v>
      </c>
      <c r="Q11" s="10">
        <v>5532502.8700000001</v>
      </c>
      <c r="R11" s="10">
        <v>4935627.54</v>
      </c>
      <c r="S11" s="10">
        <v>5292288.62</v>
      </c>
      <c r="T11" s="10">
        <v>8278119.0699999966</v>
      </c>
      <c r="U11" s="10">
        <v>1739452.6400000006</v>
      </c>
      <c r="V11" s="10">
        <f t="shared" si="1"/>
        <v>85553898.230000004</v>
      </c>
      <c r="Z11" s="26"/>
      <c r="AA11" s="1"/>
      <c r="AB11" s="1"/>
    </row>
    <row r="12" spans="2:28" ht="15">
      <c r="B12" s="29">
        <v>516</v>
      </c>
      <c r="C12" s="2" t="s">
        <v>3</v>
      </c>
      <c r="D12" s="20">
        <v>0</v>
      </c>
      <c r="E12" s="20">
        <v>16934518.93</v>
      </c>
      <c r="F12" s="20">
        <v>52515239.350000001</v>
      </c>
      <c r="G12" s="20">
        <v>249731858.89000002</v>
      </c>
      <c r="H12" s="20">
        <v>390233726.24000001</v>
      </c>
      <c r="I12" s="20">
        <v>609684454.71000004</v>
      </c>
      <c r="J12" s="20">
        <v>199792231.75999999</v>
      </c>
      <c r="K12" s="20">
        <v>61654813.740000002</v>
      </c>
      <c r="L12" s="20">
        <v>93098511.349999905</v>
      </c>
      <c r="M12" s="20">
        <v>181298347.50999999</v>
      </c>
      <c r="N12" s="20">
        <f t="shared" si="0"/>
        <v>1854943702.48</v>
      </c>
      <c r="O12" s="10">
        <v>288791782.83999997</v>
      </c>
      <c r="P12" s="10">
        <v>150285675.03000003</v>
      </c>
      <c r="Q12" s="10">
        <v>9500232.0099999998</v>
      </c>
      <c r="R12" s="10">
        <v>80876238.069999993</v>
      </c>
      <c r="S12" s="10">
        <v>16938075.75</v>
      </c>
      <c r="T12" s="10">
        <v>19947481.969999909</v>
      </c>
      <c r="U12" s="10">
        <v>8450678.6000000238</v>
      </c>
      <c r="V12" s="10">
        <f t="shared" si="1"/>
        <v>2429733866.75</v>
      </c>
      <c r="Z12" s="26"/>
      <c r="AA12" s="1"/>
      <c r="AB12" s="1"/>
    </row>
    <row r="13" spans="2:28" ht="15">
      <c r="B13" s="29">
        <v>517</v>
      </c>
      <c r="C13" s="2" t="s">
        <v>4</v>
      </c>
      <c r="D13" s="20">
        <v>2309</v>
      </c>
      <c r="E13" s="20">
        <v>2797446.20</v>
      </c>
      <c r="F13" s="20">
        <v>14751513.510000002</v>
      </c>
      <c r="G13" s="20">
        <v>14419563.469999999</v>
      </c>
      <c r="H13" s="20">
        <v>8693228.729999993</v>
      </c>
      <c r="I13" s="20">
        <v>14400059.710000001</v>
      </c>
      <c r="J13" s="20">
        <v>14427620.059999999</v>
      </c>
      <c r="K13" s="20">
        <v>13183585.84</v>
      </c>
      <c r="L13" s="20">
        <v>7044220.3299999982</v>
      </c>
      <c r="M13" s="20">
        <v>55334331.57</v>
      </c>
      <c r="N13" s="20">
        <f t="shared" si="0"/>
        <v>145053878.41999999</v>
      </c>
      <c r="O13" s="10">
        <v>8712533.6099999994</v>
      </c>
      <c r="P13" s="10">
        <v>2111904.7200000007</v>
      </c>
      <c r="Q13" s="10">
        <v>827344.33</v>
      </c>
      <c r="R13" s="10">
        <v>538964.31999999995</v>
      </c>
      <c r="S13" s="10">
        <v>582433.06000000006</v>
      </c>
      <c r="T13" s="10">
        <v>2274019.7400000002</v>
      </c>
      <c r="U13" s="10">
        <v>253073.46000000089</v>
      </c>
      <c r="V13" s="10">
        <f t="shared" si="1"/>
        <v>160354151.66</v>
      </c>
      <c r="Z13" s="26"/>
      <c r="AA13" s="1"/>
      <c r="AB13" s="1"/>
    </row>
    <row r="14" spans="2:28" ht="15">
      <c r="B14" s="29">
        <v>519</v>
      </c>
      <c r="C14" s="2" t="s">
        <v>5</v>
      </c>
      <c r="D14" s="20">
        <v>521030.50</v>
      </c>
      <c r="E14" s="20">
        <v>26834451</v>
      </c>
      <c r="F14" s="20">
        <v>24149400.579999998</v>
      </c>
      <c r="G14" s="20">
        <v>17729524.090000004</v>
      </c>
      <c r="H14" s="20">
        <v>8217812.6200000048</v>
      </c>
      <c r="I14" s="20">
        <v>7110191.5499999998</v>
      </c>
      <c r="J14" s="20">
        <v>1004025.8100000005</v>
      </c>
      <c r="K14" s="20">
        <v>4265206.4000000004</v>
      </c>
      <c r="L14" s="20">
        <v>1362729.7300000004</v>
      </c>
      <c r="M14" s="20">
        <v>5399929.5</v>
      </c>
      <c r="N14" s="20">
        <f t="shared" si="0"/>
        <v>96594301.780000016</v>
      </c>
      <c r="O14" s="10">
        <v>1412984.17</v>
      </c>
      <c r="P14" s="10">
        <v>2991635.96</v>
      </c>
      <c r="Q14" s="10">
        <v>266312.61</v>
      </c>
      <c r="R14" s="10">
        <v>117137</v>
      </c>
      <c r="S14" s="10">
        <v>739325.24</v>
      </c>
      <c r="T14" s="10">
        <v>1356741.17</v>
      </c>
      <c r="U14" s="10">
        <v>76607.429999999702</v>
      </c>
      <c r="V14" s="10">
        <f t="shared" si="1"/>
        <v>103555045.36000001</v>
      </c>
      <c r="Z14" s="26"/>
      <c r="AA14" s="1"/>
      <c r="AB14" s="1"/>
    </row>
    <row r="15" spans="2:28" ht="15">
      <c r="B15" s="29">
        <v>521</v>
      </c>
      <c r="C15" s="2" t="s">
        <v>50</v>
      </c>
      <c r="D15" s="20">
        <v>0</v>
      </c>
      <c r="E15" s="20">
        <v>140000</v>
      </c>
      <c r="F15" s="20">
        <v>3443174</v>
      </c>
      <c r="G15" s="20">
        <v>8255250</v>
      </c>
      <c r="H15" s="20">
        <v>8124900</v>
      </c>
      <c r="I15" s="20">
        <v>5326950</v>
      </c>
      <c r="J15" s="20">
        <v>308200</v>
      </c>
      <c r="K15" s="20">
        <v>304870</v>
      </c>
      <c r="L15" s="20">
        <v>-349579</v>
      </c>
      <c r="M15" s="20">
        <v>324400</v>
      </c>
      <c r="N15" s="20">
        <f t="shared" si="0"/>
        <v>25878165</v>
      </c>
      <c r="O15" s="10">
        <v>299150</v>
      </c>
      <c r="P15" s="10">
        <v>6721100</v>
      </c>
      <c r="Q15" s="10">
        <v>130200</v>
      </c>
      <c r="R15" s="10">
        <v>126000</v>
      </c>
      <c r="S15" s="10">
        <v>130200</v>
      </c>
      <c r="T15" s="10">
        <v>2000000</v>
      </c>
      <c r="U15" s="10">
        <v>10250</v>
      </c>
      <c r="V15" s="10">
        <f t="shared" si="1"/>
        <v>35295065</v>
      </c>
      <c r="Z15" s="26"/>
      <c r="AA15" s="1"/>
      <c r="AB15" s="1"/>
    </row>
    <row r="16" spans="2:28" ht="15">
      <c r="B16" s="29">
        <v>522</v>
      </c>
      <c r="C16" s="2" t="s">
        <v>6</v>
      </c>
      <c r="D16" s="20">
        <v>1380957</v>
      </c>
      <c r="E16" s="20">
        <v>79596539.290000007</v>
      </c>
      <c r="F16" s="20">
        <v>17308256</v>
      </c>
      <c r="G16" s="20">
        <v>81283106.469999984</v>
      </c>
      <c r="H16" s="20">
        <v>27361014</v>
      </c>
      <c r="I16" s="20">
        <v>37469615.5</v>
      </c>
      <c r="J16" s="20">
        <v>1440518</v>
      </c>
      <c r="K16" s="20">
        <v>6118600</v>
      </c>
      <c r="L16" s="20">
        <v>-85000</v>
      </c>
      <c r="M16" s="20">
        <v>-3490029.52</v>
      </c>
      <c r="N16" s="20">
        <f t="shared" si="0"/>
        <v>248383576.73999998</v>
      </c>
      <c r="O16" s="10">
        <v>794926</v>
      </c>
      <c r="P16" s="10">
        <v>2121723</v>
      </c>
      <c r="Q16" s="10">
        <v>14567590.199999999</v>
      </c>
      <c r="R16" s="10">
        <v>602120</v>
      </c>
      <c r="S16" s="10">
        <v>3331705</v>
      </c>
      <c r="T16" s="10">
        <v>61027798</v>
      </c>
      <c r="U16" s="10">
        <v>8845000</v>
      </c>
      <c r="V16" s="10">
        <f t="shared" si="1"/>
        <v>339674438.93999994</v>
      </c>
      <c r="Z16" s="26"/>
      <c r="AA16" s="1"/>
      <c r="AB16" s="1"/>
    </row>
    <row r="17" spans="2:28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 t="shared" si="0"/>
        <v>66750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f t="shared" si="1"/>
        <v>66750</v>
      </c>
      <c r="Z17" s="26"/>
      <c r="AA17" s="1"/>
      <c r="AB17" s="1"/>
    </row>
    <row r="18" spans="2:28" ht="15">
      <c r="B18" s="29">
        <v>532</v>
      </c>
      <c r="C18" s="2" t="s">
        <v>7</v>
      </c>
      <c r="D18" s="20">
        <v>0</v>
      </c>
      <c r="E18" s="20">
        <v>380000</v>
      </c>
      <c r="F18" s="20">
        <v>67000</v>
      </c>
      <c r="G18" s="20">
        <v>20000</v>
      </c>
      <c r="H18" s="20">
        <v>20000</v>
      </c>
      <c r="I18" s="20">
        <v>0</v>
      </c>
      <c r="J18" s="20">
        <v>20000</v>
      </c>
      <c r="K18" s="20">
        <v>0</v>
      </c>
      <c r="L18" s="20">
        <v>0</v>
      </c>
      <c r="M18" s="20">
        <v>0</v>
      </c>
      <c r="N18" s="20">
        <f t="shared" si="0"/>
        <v>507000</v>
      </c>
      <c r="O18" s="10">
        <v>0</v>
      </c>
      <c r="P18" s="10">
        <v>0</v>
      </c>
      <c r="Q18" s="10">
        <v>0</v>
      </c>
      <c r="R18" s="10">
        <v>0</v>
      </c>
      <c r="S18" s="10">
        <v>6000</v>
      </c>
      <c r="T18" s="10">
        <v>0</v>
      </c>
      <c r="U18" s="10">
        <v>0</v>
      </c>
      <c r="V18" s="10">
        <f t="shared" si="1"/>
        <v>513000</v>
      </c>
      <c r="Z18" s="26"/>
      <c r="AA18" s="1"/>
      <c r="AB18" s="1"/>
    </row>
    <row r="19" spans="2:28" ht="15">
      <c r="B19" s="29">
        <v>533</v>
      </c>
      <c r="C19" s="2" t="s">
        <v>51</v>
      </c>
      <c r="D19" s="20">
        <v>0</v>
      </c>
      <c r="E19" s="20">
        <v>4054408</v>
      </c>
      <c r="F19" s="20">
        <v>21500016</v>
      </c>
      <c r="G19" s="20">
        <v>30933649.960000001</v>
      </c>
      <c r="H19" s="20">
        <v>53810664.289999999</v>
      </c>
      <c r="I19" s="20">
        <v>78764067.269999996</v>
      </c>
      <c r="J19" s="20">
        <v>61138358.540000007</v>
      </c>
      <c r="K19" s="20">
        <v>58873602.409999996</v>
      </c>
      <c r="L19" s="20">
        <v>86323126.830000013</v>
      </c>
      <c r="M19" s="20">
        <v>70383264.159999996</v>
      </c>
      <c r="N19" s="20">
        <f t="shared" si="0"/>
        <v>465781157.46000004</v>
      </c>
      <c r="O19" s="10">
        <v>38864442</v>
      </c>
      <c r="P19" s="10">
        <v>184513282.22</v>
      </c>
      <c r="Q19" s="10">
        <v>58295638</v>
      </c>
      <c r="R19" s="10">
        <v>46662121</v>
      </c>
      <c r="S19" s="10">
        <v>29808842</v>
      </c>
      <c r="T19" s="10">
        <v>51826521.919999957</v>
      </c>
      <c r="U19" s="10">
        <v>-23940388.079999983</v>
      </c>
      <c r="V19" s="10">
        <f t="shared" si="1"/>
        <v>851811616.51999998</v>
      </c>
      <c r="Z19" s="26"/>
      <c r="AA19" s="1"/>
      <c r="AB19" s="1"/>
    </row>
    <row r="20" spans="2:28" ht="30">
      <c r="B20" s="29">
        <v>534</v>
      </c>
      <c r="C20" s="27" t="s">
        <v>145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136200</v>
      </c>
      <c r="J20" s="20">
        <v>842400</v>
      </c>
      <c r="K20" s="20">
        <v>853800</v>
      </c>
      <c r="L20" s="20">
        <v>1387600</v>
      </c>
      <c r="M20" s="20">
        <v>1428600</v>
      </c>
      <c r="N20" s="20">
        <f t="shared" si="0"/>
        <v>4648600</v>
      </c>
      <c r="O20" s="10">
        <v>2439300</v>
      </c>
      <c r="P20" s="10">
        <v>1385700</v>
      </c>
      <c r="Q20" s="10">
        <v>1174800</v>
      </c>
      <c r="R20" s="10">
        <v>1013100</v>
      </c>
      <c r="S20" s="10">
        <v>1029300</v>
      </c>
      <c r="T20" s="10">
        <v>832500</v>
      </c>
      <c r="U20" s="10">
        <v>596400</v>
      </c>
      <c r="V20" s="10">
        <f t="shared" si="1"/>
        <v>13119700</v>
      </c>
      <c r="Z20" s="26"/>
      <c r="AA20" s="1"/>
      <c r="AB20" s="1"/>
    </row>
    <row r="21" spans="2:27" ht="15">
      <c r="B21" s="29">
        <v>536</v>
      </c>
      <c r="C21" s="2" t="s">
        <v>52</v>
      </c>
      <c r="D21" s="20">
        <v>0</v>
      </c>
      <c r="E21" s="20">
        <v>5328.43</v>
      </c>
      <c r="F21" s="20">
        <v>0</v>
      </c>
      <c r="G21" s="20">
        <v>620</v>
      </c>
      <c r="H21" s="20">
        <v>0</v>
      </c>
      <c r="I21" s="20">
        <v>302598.34999999998</v>
      </c>
      <c r="J21" s="20">
        <v>33168.050000000047</v>
      </c>
      <c r="K21" s="20">
        <v>-15213.75</v>
      </c>
      <c r="L21" s="20">
        <v>186195.56999999995</v>
      </c>
      <c r="M21" s="20">
        <v>500</v>
      </c>
      <c r="N21" s="20">
        <f t="shared" si="0"/>
        <v>513196.64999999997</v>
      </c>
      <c r="O21" s="10">
        <v>117354.55</v>
      </c>
      <c r="P21" s="10">
        <v>0</v>
      </c>
      <c r="Q21" s="10">
        <v>102136.40</v>
      </c>
      <c r="R21" s="10">
        <v>57718.18</v>
      </c>
      <c r="S21" s="10">
        <v>41481.82</v>
      </c>
      <c r="T21" s="10">
        <v>40336.359999999986</v>
      </c>
      <c r="U21" s="10">
        <v>73929.090000000026</v>
      </c>
      <c r="V21" s="10">
        <f t="shared" si="1"/>
        <v>946153.05</v>
      </c>
      <c r="Z21" s="26"/>
      <c r="AA21" s="1"/>
    </row>
    <row r="22" spans="2:26" ht="15">
      <c r="B22" s="29">
        <v>542</v>
      </c>
      <c r="C22" s="2" t="s">
        <v>123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6163</v>
      </c>
      <c r="J22" s="20">
        <v>7319</v>
      </c>
      <c r="K22" s="20">
        <v>5264</v>
      </c>
      <c r="L22" s="20">
        <v>9474</v>
      </c>
      <c r="M22" s="20">
        <v>98695.50</v>
      </c>
      <c r="N22" s="20">
        <f t="shared" si="0"/>
        <v>126915.50</v>
      </c>
      <c r="O22" s="10">
        <v>14690</v>
      </c>
      <c r="P22" s="10">
        <v>19109</v>
      </c>
      <c r="Q22" s="10">
        <v>23111</v>
      </c>
      <c r="R22" s="10">
        <v>16886</v>
      </c>
      <c r="S22" s="10">
        <v>9416</v>
      </c>
      <c r="T22" s="10">
        <v>21039</v>
      </c>
      <c r="U22" s="10">
        <v>1243</v>
      </c>
      <c r="V22" s="10">
        <f t="shared" si="1"/>
        <v>232409.50</v>
      </c>
      <c r="Z22" s="26"/>
    </row>
    <row r="23" spans="2:27" ht="15">
      <c r="B23" s="29">
        <v>549</v>
      </c>
      <c r="C23" s="2" t="s">
        <v>8</v>
      </c>
      <c r="D23" s="20">
        <v>46785</v>
      </c>
      <c r="E23" s="20">
        <v>3086173.68</v>
      </c>
      <c r="F23" s="20">
        <v>3481236.56</v>
      </c>
      <c r="G23" s="20">
        <v>2657286.85</v>
      </c>
      <c r="H23" s="20">
        <v>1319552.540000001</v>
      </c>
      <c r="I23" s="20">
        <v>892299.01</v>
      </c>
      <c r="J23" s="20">
        <v>138866.07999999996</v>
      </c>
      <c r="K23" s="20">
        <v>227070.09</v>
      </c>
      <c r="L23" s="20">
        <v>128636.30000000005</v>
      </c>
      <c r="M23" s="20">
        <v>1744172.64</v>
      </c>
      <c r="N23" s="20">
        <f t="shared" si="0"/>
        <v>13722078.750000002</v>
      </c>
      <c r="O23" s="10">
        <v>75146.84</v>
      </c>
      <c r="P23" s="10">
        <v>41280.83</v>
      </c>
      <c r="Q23" s="10">
        <v>-12918.66</v>
      </c>
      <c r="R23" s="10">
        <v>-19692.63</v>
      </c>
      <c r="S23" s="10">
        <v>18712.84</v>
      </c>
      <c r="T23" s="10">
        <v>-32250.11</v>
      </c>
      <c r="U23" s="10">
        <v>32255.990000000005</v>
      </c>
      <c r="V23" s="10">
        <f t="shared" si="1"/>
        <v>13824613.850000001</v>
      </c>
      <c r="Z23" s="26"/>
      <c r="AA23" s="1"/>
    </row>
    <row r="24" spans="2:26" ht="15">
      <c r="B24" s="29">
        <v>551</v>
      </c>
      <c r="C24" s="2" t="s">
        <v>9</v>
      </c>
      <c r="D24" s="20">
        <v>50000</v>
      </c>
      <c r="E24" s="20">
        <v>962727</v>
      </c>
      <c r="F24" s="20">
        <v>50000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f t="shared" si="0"/>
        <v>1062727</v>
      </c>
      <c r="O24" s="10">
        <v>0</v>
      </c>
      <c r="P24" s="10">
        <v>0</v>
      </c>
      <c r="Q24" s="10">
        <v>50000</v>
      </c>
      <c r="R24" s="10">
        <v>0</v>
      </c>
      <c r="S24" s="10">
        <v>0</v>
      </c>
      <c r="T24" s="10">
        <v>0</v>
      </c>
      <c r="U24" s="10">
        <v>0</v>
      </c>
      <c r="V24" s="10">
        <f t="shared" si="1"/>
        <v>1112727</v>
      </c>
      <c r="Z24" s="26"/>
    </row>
    <row r="25" spans="2:28" ht="15">
      <c r="B25" s="29">
        <v>552</v>
      </c>
      <c r="C25" s="2" t="s">
        <v>10</v>
      </c>
      <c r="D25" s="20">
        <v>250000</v>
      </c>
      <c r="E25" s="20">
        <v>43372259.229999997</v>
      </c>
      <c r="F25" s="20">
        <v>12533284</v>
      </c>
      <c r="G25" s="20">
        <v>6000</v>
      </c>
      <c r="H25" s="20">
        <v>280000</v>
      </c>
      <c r="I25" s="20">
        <v>178800</v>
      </c>
      <c r="J25" s="20">
        <v>150000</v>
      </c>
      <c r="K25" s="20">
        <v>0</v>
      </c>
      <c r="L25" s="20">
        <v>0</v>
      </c>
      <c r="M25" s="20">
        <v>1600000</v>
      </c>
      <c r="N25" s="20">
        <f t="shared" si="0"/>
        <v>58370343.229999997</v>
      </c>
      <c r="O25" s="10">
        <v>2842963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50000</v>
      </c>
      <c r="V25" s="10">
        <f t="shared" si="1"/>
        <v>61263306.229999997</v>
      </c>
      <c r="Z25" s="26"/>
      <c r="AA25" s="1"/>
      <c r="AB25" s="1"/>
    </row>
    <row r="26" spans="2:27" ht="15">
      <c r="B26" s="29">
        <v>553</v>
      </c>
      <c r="C26" s="2" t="s">
        <v>11</v>
      </c>
      <c r="D26" s="20">
        <v>80000</v>
      </c>
      <c r="E26" s="20">
        <v>34174173.170000002</v>
      </c>
      <c r="F26" s="20">
        <v>1120320.4699999988</v>
      </c>
      <c r="G26" s="20">
        <v>114818</v>
      </c>
      <c r="H26" s="20">
        <v>448198.70000000298</v>
      </c>
      <c r="I26" s="20">
        <v>623059.82999999996</v>
      </c>
      <c r="J26" s="20">
        <v>0</v>
      </c>
      <c r="K26" s="20">
        <v>0</v>
      </c>
      <c r="L26" s="20">
        <v>496400.00000000012</v>
      </c>
      <c r="M26" s="20">
        <v>0</v>
      </c>
      <c r="N26" s="20">
        <f t="shared" si="0"/>
        <v>37056970.170000002</v>
      </c>
      <c r="O26" s="10">
        <v>0</v>
      </c>
      <c r="P26" s="10">
        <v>60000</v>
      </c>
      <c r="Q26" s="10">
        <v>100000</v>
      </c>
      <c r="R26" s="10">
        <v>0</v>
      </c>
      <c r="S26" s="10">
        <v>0</v>
      </c>
      <c r="T26" s="10">
        <v>7200000</v>
      </c>
      <c r="U26" s="10">
        <v>0</v>
      </c>
      <c r="V26" s="10">
        <f t="shared" si="1"/>
        <v>44416970.170000002</v>
      </c>
      <c r="Z26" s="26"/>
      <c r="AA26" s="1"/>
    </row>
    <row r="27" spans="2:28" ht="15">
      <c r="B27" s="29">
        <v>562</v>
      </c>
      <c r="C27" s="2" t="s">
        <v>165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0</v>
      </c>
      <c r="O27" s="10">
        <v>1000000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f t="shared" si="1"/>
        <v>1000000</v>
      </c>
      <c r="Z27" s="26"/>
      <c r="AA27" s="1"/>
      <c r="AB27" s="1"/>
    </row>
    <row r="28" spans="2:28" ht="15">
      <c r="B28" s="29">
        <v>566</v>
      </c>
      <c r="C28" s="2" t="s">
        <v>126</v>
      </c>
      <c r="D28" s="20">
        <v>0</v>
      </c>
      <c r="E28" s="20">
        <v>0</v>
      </c>
      <c r="F28" s="20">
        <v>0</v>
      </c>
      <c r="G28" s="20">
        <v>38000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f t="shared" si="0"/>
        <v>38000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f t="shared" si="1"/>
        <v>38000</v>
      </c>
      <c r="AA28" s="1"/>
      <c r="AB28" s="1"/>
    </row>
    <row r="29" spans="2:27" ht="15">
      <c r="B29" s="29">
        <v>581</v>
      </c>
      <c r="C29" s="2" t="s">
        <v>124</v>
      </c>
      <c r="D29" s="20">
        <v>0</v>
      </c>
      <c r="E29" s="20">
        <v>0</v>
      </c>
      <c r="F29" s="20">
        <v>0</v>
      </c>
      <c r="G29" s="20">
        <v>12728266.189999999</v>
      </c>
      <c r="H29" s="20">
        <v>0</v>
      </c>
      <c r="I29" s="20">
        <v>170191382.93000001</v>
      </c>
      <c r="J29" s="20">
        <v>320415934.27999997</v>
      </c>
      <c r="K29" s="20">
        <v>307136532.57999998</v>
      </c>
      <c r="L29" s="20">
        <v>360311028.69000006</v>
      </c>
      <c r="M29" s="20">
        <v>654717248.04999995</v>
      </c>
      <c r="N29" s="20">
        <f t="shared" si="0"/>
        <v>1825500392.72</v>
      </c>
      <c r="O29" s="10">
        <v>1005465991.98</v>
      </c>
      <c r="P29" s="10">
        <v>575866740.23000002</v>
      </c>
      <c r="Q29" s="10">
        <v>685425744.82000005</v>
      </c>
      <c r="R29" s="10">
        <v>460661493.57999998</v>
      </c>
      <c r="S29" s="10">
        <v>824317193.36000001</v>
      </c>
      <c r="T29" s="10">
        <v>884934693.79000044</v>
      </c>
      <c r="U29" s="10">
        <v>165762038</v>
      </c>
      <c r="V29" s="10">
        <f t="shared" si="1"/>
        <v>6427934288.4799995</v>
      </c>
      <c r="Z29" s="49"/>
      <c r="AA29" s="1"/>
    </row>
    <row r="30" spans="2:26" ht="15">
      <c r="B30" s="29">
        <v>590</v>
      </c>
      <c r="C30" s="2" t="s">
        <v>12</v>
      </c>
      <c r="D30" s="20">
        <v>0</v>
      </c>
      <c r="E30" s="20">
        <v>6534</v>
      </c>
      <c r="F30" s="20">
        <v>0</v>
      </c>
      <c r="G30" s="20">
        <v>12000</v>
      </c>
      <c r="H30" s="20">
        <v>0</v>
      </c>
      <c r="I30" s="20">
        <v>12000</v>
      </c>
      <c r="J30" s="20">
        <v>10946</v>
      </c>
      <c r="K30" s="20">
        <v>0</v>
      </c>
      <c r="L30" s="20">
        <v>0</v>
      </c>
      <c r="M30" s="20">
        <v>-24000</v>
      </c>
      <c r="N30" s="20">
        <f t="shared" si="0"/>
        <v>17480</v>
      </c>
      <c r="O30" s="10">
        <v>79700</v>
      </c>
      <c r="P30" s="10">
        <v>17882.75</v>
      </c>
      <c r="Q30" s="10">
        <v>0</v>
      </c>
      <c r="R30" s="10">
        <v>0</v>
      </c>
      <c r="S30" s="10">
        <v>0</v>
      </c>
      <c r="T30" s="10">
        <v>127101.79999999999</v>
      </c>
      <c r="U30" s="10">
        <v>0</v>
      </c>
      <c r="V30" s="10">
        <f t="shared" si="1"/>
        <v>242164.55</v>
      </c>
      <c r="Z30" s="1"/>
    </row>
    <row r="31" spans="2:26" ht="15">
      <c r="B31" s="29">
        <v>612</v>
      </c>
      <c r="C31" s="2" t="s">
        <v>53</v>
      </c>
      <c r="D31" s="20">
        <v>0</v>
      </c>
      <c r="E31" s="20">
        <v>223109.95</v>
      </c>
      <c r="F31" s="20">
        <v>2091303.6199999999</v>
      </c>
      <c r="G31" s="20">
        <v>2832587.0699999994</v>
      </c>
      <c r="H31" s="20">
        <v>5046659.8100000005</v>
      </c>
      <c r="I31" s="20">
        <v>36804361.560000002</v>
      </c>
      <c r="J31" s="20">
        <v>17112646.629999995</v>
      </c>
      <c r="K31" s="20">
        <v>4852094.87</v>
      </c>
      <c r="L31" s="20">
        <v>5809536.9199999943</v>
      </c>
      <c r="M31" s="20">
        <v>11574857.699999999</v>
      </c>
      <c r="N31" s="20">
        <f t="shared" si="0"/>
        <v>86347158.13000001</v>
      </c>
      <c r="O31" s="10">
        <v>7766087.79</v>
      </c>
      <c r="P31" s="10">
        <v>1197626.8700000001</v>
      </c>
      <c r="Q31" s="10">
        <v>4217835.24</v>
      </c>
      <c r="R31" s="10">
        <v>1068016.99</v>
      </c>
      <c r="S31" s="10">
        <v>1515523.77</v>
      </c>
      <c r="T31" s="10">
        <v>24054628.059999999</v>
      </c>
      <c r="U31" s="10">
        <v>986316.80000000447</v>
      </c>
      <c r="V31" s="10">
        <f t="shared" si="1"/>
        <v>127153193.65000001</v>
      </c>
      <c r="Z31" s="1"/>
    </row>
    <row r="32" spans="2:22" ht="15">
      <c r="B32" s="29">
        <v>631</v>
      </c>
      <c r="C32" s="2" t="s">
        <v>133</v>
      </c>
      <c r="D32" s="20">
        <v>0</v>
      </c>
      <c r="E32" s="20">
        <v>0</v>
      </c>
      <c r="F32" s="20">
        <v>0</v>
      </c>
      <c r="G32" s="20">
        <v>0</v>
      </c>
      <c r="H32" s="20">
        <v>2000000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f t="shared" si="0"/>
        <v>2000000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f t="shared" si="1"/>
        <v>2000000</v>
      </c>
    </row>
    <row r="33" spans="2:22" ht="15">
      <c r="B33" s="29">
        <v>632</v>
      </c>
      <c r="C33" s="2" t="s">
        <v>148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150000</v>
      </c>
      <c r="K33" s="20">
        <v>700000</v>
      </c>
      <c r="L33" s="20">
        <v>0</v>
      </c>
      <c r="M33" s="20">
        <v>0</v>
      </c>
      <c r="N33" s="20">
        <f t="shared" si="0"/>
        <v>850000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f t="shared" si="1"/>
        <v>850000</v>
      </c>
    </row>
    <row r="34" spans="2:22" ht="15">
      <c r="B34" s="29">
        <v>635</v>
      </c>
      <c r="C34" s="2" t="s">
        <v>127</v>
      </c>
      <c r="D34" s="20">
        <v>0</v>
      </c>
      <c r="E34" s="20">
        <v>0</v>
      </c>
      <c r="F34" s="20">
        <v>0</v>
      </c>
      <c r="G34" s="20">
        <v>0</v>
      </c>
      <c r="H34" s="20">
        <v>10090000</v>
      </c>
      <c r="I34" s="20">
        <v>550000</v>
      </c>
      <c r="J34" s="20">
        <v>273000</v>
      </c>
      <c r="K34" s="20">
        <v>1105653.6000000001</v>
      </c>
      <c r="L34" s="20">
        <v>9500000</v>
      </c>
      <c r="M34" s="20">
        <v>0</v>
      </c>
      <c r="N34" s="20">
        <f t="shared" si="0"/>
        <v>21518653.600000001</v>
      </c>
      <c r="O34" s="10">
        <v>0</v>
      </c>
      <c r="P34" s="10">
        <v>0</v>
      </c>
      <c r="Q34" s="10">
        <v>344100</v>
      </c>
      <c r="R34" s="10">
        <v>-344100</v>
      </c>
      <c r="S34" s="10">
        <v>0</v>
      </c>
      <c r="T34" s="10">
        <v>4070000</v>
      </c>
      <c r="U34" s="10">
        <v>0</v>
      </c>
      <c r="V34" s="10">
        <f t="shared" si="1"/>
        <v>25588653.600000001</v>
      </c>
    </row>
    <row r="35" spans="2:26" ht="15">
      <c r="B35" s="48">
        <v>637</v>
      </c>
      <c r="C35" s="4" t="s">
        <v>147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57000</v>
      </c>
      <c r="K35" s="52">
        <v>0</v>
      </c>
      <c r="L35" s="52">
        <v>0</v>
      </c>
      <c r="M35" s="52">
        <v>0</v>
      </c>
      <c r="N35" s="20">
        <f t="shared" si="0"/>
        <v>57000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f t="shared" si="1"/>
        <v>57000</v>
      </c>
      <c r="Z35" s="1"/>
    </row>
    <row r="36" spans="2:26" ht="15.75" thickBot="1">
      <c r="B36" s="30">
        <v>638</v>
      </c>
      <c r="C36" s="13" t="s">
        <v>158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196468.23</v>
      </c>
      <c r="N36" s="20">
        <f t="shared" si="0"/>
        <v>196468.23</v>
      </c>
      <c r="O36" s="12">
        <v>0</v>
      </c>
      <c r="P36" s="12">
        <v>0</v>
      </c>
      <c r="Q36" s="12">
        <v>201000</v>
      </c>
      <c r="R36" s="12">
        <v>0</v>
      </c>
      <c r="S36" s="12">
        <v>0</v>
      </c>
      <c r="T36" s="12">
        <v>0</v>
      </c>
      <c r="U36" s="12">
        <v>0</v>
      </c>
      <c r="V36" s="12">
        <f>N36+O36+P36+Q36+R36+S36+T36+U36</f>
        <v>397468.23</v>
      </c>
      <c r="Z36" s="1"/>
    </row>
    <row r="37" spans="2:22" ht="15.75" thickBot="1">
      <c r="B37" s="77" t="s">
        <v>43</v>
      </c>
      <c r="C37" s="76"/>
      <c r="D37" s="15">
        <f t="shared" si="2" ref="D37:L37">SUM(D4:D36)</f>
        <v>2378801.60</v>
      </c>
      <c r="E37" s="15">
        <f t="shared" si="2"/>
        <v>237942009.63999999</v>
      </c>
      <c r="F37" s="15">
        <f t="shared" si="2"/>
        <v>184104995.20000002</v>
      </c>
      <c r="G37" s="15">
        <f t="shared" si="2"/>
        <v>443576070.84000003</v>
      </c>
      <c r="H37" s="15">
        <f t="shared" si="2"/>
        <v>549452402.25</v>
      </c>
      <c r="I37" s="15">
        <f t="shared" si="2"/>
        <v>997016419.50999999</v>
      </c>
      <c r="J37" s="15">
        <f t="shared" si="2"/>
        <v>635508720.46999991</v>
      </c>
      <c r="K37" s="15">
        <f t="shared" si="2"/>
        <v>473371127.85000002</v>
      </c>
      <c r="L37" s="15">
        <f t="shared" si="2"/>
        <v>577658292.51999986</v>
      </c>
      <c r="M37" s="15">
        <f>SUM(M4:M36)</f>
        <v>1023977713.61</v>
      </c>
      <c r="N37" s="15">
        <f>SUM(N4:N36)</f>
        <v>5124986553.4900007</v>
      </c>
      <c r="O37" s="15">
        <f t="shared" si="3" ref="O37">SUM(O4:O36)</f>
        <v>1375582838.74</v>
      </c>
      <c r="P37" s="15">
        <f t="shared" si="4" ref="P37:T37">SUM(P4:P36)</f>
        <v>939566131.37</v>
      </c>
      <c r="Q37" s="15">
        <f t="shared" si="4"/>
        <v>785932511.73000002</v>
      </c>
      <c r="R37" s="15">
        <f t="shared" si="4"/>
        <v>601484153.44000006</v>
      </c>
      <c r="S37" s="15">
        <f t="shared" si="4"/>
        <v>891615882.04999995</v>
      </c>
      <c r="T37" s="15">
        <f t="shared" si="4"/>
        <v>1081260639.7100003</v>
      </c>
      <c r="U37" s="15">
        <f>SUM(U4:U36)</f>
        <v>168613542.55000004</v>
      </c>
      <c r="V37" s="15">
        <f t="shared" si="1"/>
        <v>10969042253.08</v>
      </c>
    </row>
  </sheetData>
  <mergeCells count="2">
    <mergeCell ref="B37:C37"/>
    <mergeCell ref="B2:V2"/>
  </mergeCell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101"/>
  <sheetViews>
    <sheetView zoomScale="70" zoomScaleNormal="70" workbookViewId="0" topLeftCell="A1">
      <selection pane="topLeft" activeCell="X104" sqref="X104"/>
    </sheetView>
  </sheetViews>
  <sheetFormatPr defaultRowHeight="15"/>
  <cols>
    <col min="1" max="1" width="2.57142857142857" customWidth="1"/>
    <col min="3" max="3" width="58.1428571428571" customWidth="1"/>
    <col min="4" max="8" width="0" hidden="1" customWidth="1"/>
    <col min="9" max="13" width="0" hidden="1" customWidth="1"/>
    <col min="14" max="14" width="15" customWidth="1"/>
    <col min="15" max="15" width="18.8571428571429" bestFit="1" customWidth="1"/>
    <col min="16" max="19" width="18.8571428571429" customWidth="1"/>
    <col min="20" max="20" width="20.5714285714286" bestFit="1" customWidth="1"/>
    <col min="21" max="21" width="20.5714285714286" customWidth="1"/>
    <col min="22" max="22" width="18.5714285714286" bestFit="1" customWidth="1"/>
    <col min="24" max="24" width="18.5714285714286" bestFit="1" customWidth="1"/>
    <col min="28" max="28" width="12.5714285714286" bestFit="1" customWidth="1"/>
  </cols>
  <sheetData>
    <row r="1" ht="12.75" customHeight="1" thickBot="1"/>
    <row r="2" spans="2:22" ht="16.5" thickBot="1">
      <c r="B2" s="74" t="s">
        <v>96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8"/>
      <c r="P2" s="78"/>
      <c r="Q2" s="78"/>
      <c r="R2" s="78"/>
      <c r="S2" s="78"/>
      <c r="T2" s="78"/>
      <c r="U2" s="78"/>
      <c r="V2" s="76"/>
    </row>
    <row r="3" spans="2:22" ht="15" customHeight="1" thickBot="1">
      <c r="B3" s="6" t="s">
        <v>13</v>
      </c>
      <c r="C3" s="6" t="s">
        <v>42</v>
      </c>
      <c r="D3" s="8" t="s">
        <v>40</v>
      </c>
      <c r="E3" s="8" t="s">
        <v>44</v>
      </c>
      <c r="F3" s="8" t="s">
        <v>115</v>
      </c>
      <c r="G3" s="8" t="s">
        <v>125</v>
      </c>
      <c r="H3" s="8" t="s">
        <v>132</v>
      </c>
      <c r="I3" s="8" t="s">
        <v>137</v>
      </c>
      <c r="J3" s="8" t="s">
        <v>146</v>
      </c>
      <c r="K3" s="8" t="s">
        <v>151</v>
      </c>
      <c r="L3" s="8" t="s">
        <v>153</v>
      </c>
      <c r="M3" s="8" t="s">
        <v>155</v>
      </c>
      <c r="N3" s="7" t="s">
        <v>43</v>
      </c>
      <c r="O3" s="59" t="s">
        <v>162</v>
      </c>
      <c r="P3" s="59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43</v>
      </c>
    </row>
    <row r="4" spans="2:22" ht="15">
      <c r="B4" s="28">
        <v>5011</v>
      </c>
      <c r="C4" s="3" t="s">
        <v>54</v>
      </c>
      <c r="D4" s="11">
        <v>0</v>
      </c>
      <c r="E4" s="11">
        <v>17383</v>
      </c>
      <c r="F4" s="11">
        <v>938557.32</v>
      </c>
      <c r="G4" s="11">
        <v>944004.00000000012</v>
      </c>
      <c r="H4" s="11">
        <v>4474828.09</v>
      </c>
      <c r="I4" s="11">
        <v>2105690</v>
      </c>
      <c r="J4" s="11">
        <v>1551506</v>
      </c>
      <c r="K4" s="11">
        <v>978460</v>
      </c>
      <c r="L4" s="11">
        <v>1132850</v>
      </c>
      <c r="M4" s="11">
        <v>4181208.65</v>
      </c>
      <c r="N4" s="11">
        <f>D4+E4+F4+G4+H4+I4+J4+K4+L4+M4</f>
        <v>16324487.060000001</v>
      </c>
      <c r="O4" s="11">
        <v>1843972.71</v>
      </c>
      <c r="P4" s="11">
        <v>1894931</v>
      </c>
      <c r="Q4" s="11">
        <v>1601896.35</v>
      </c>
      <c r="R4" s="11">
        <v>1387536.38</v>
      </c>
      <c r="S4" s="11">
        <v>3349672.02</v>
      </c>
      <c r="T4" s="11">
        <v>5019914.1999999993</v>
      </c>
      <c r="U4" s="11">
        <v>1561852.0399999991</v>
      </c>
      <c r="V4" s="11">
        <f>N4+O4+P4+Q4+R4+S4+T4+U4</f>
        <v>32984261.759999998</v>
      </c>
    </row>
    <row r="5" spans="2:22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v>54200</v>
      </c>
      <c r="R5" s="10">
        <v>58400</v>
      </c>
      <c r="S5" s="10">
        <v>68000</v>
      </c>
      <c r="T5" s="10">
        <v>136000</v>
      </c>
      <c r="U5" s="10">
        <v>68000</v>
      </c>
      <c r="V5" s="10">
        <f>N5+O5+P5+Q5+R5+S5+T5+U5</f>
        <v>1446088.53</v>
      </c>
    </row>
    <row r="6" spans="2:22" ht="15">
      <c r="B6" s="29">
        <v>5021</v>
      </c>
      <c r="C6" s="2" t="s">
        <v>56</v>
      </c>
      <c r="D6" s="10">
        <v>0</v>
      </c>
      <c r="E6" s="10">
        <v>12800</v>
      </c>
      <c r="F6" s="10">
        <v>2714625.98</v>
      </c>
      <c r="G6" s="10">
        <v>4218765</v>
      </c>
      <c r="H6" s="10">
        <v>8239833.4000000004</v>
      </c>
      <c r="I6" s="10">
        <v>9351234</v>
      </c>
      <c r="J6" s="10">
        <v>5156696.50</v>
      </c>
      <c r="K6" s="10">
        <v>2930373</v>
      </c>
      <c r="L6" s="10">
        <v>2542469.50</v>
      </c>
      <c r="M6" s="10">
        <v>12717001.960000001</v>
      </c>
      <c r="N6" s="10">
        <f t="shared" si="0" ref="N6:N70">D6+E6+F6+G6+H6+I6+J6+K6+L6+M6</f>
        <v>47883799.340000004</v>
      </c>
      <c r="O6" s="10">
        <v>2445241.02</v>
      </c>
      <c r="P6" s="10">
        <v>2135363.9999999995</v>
      </c>
      <c r="Q6" s="10">
        <v>1940701</v>
      </c>
      <c r="R6" s="10">
        <v>2253713</v>
      </c>
      <c r="S6" s="10">
        <v>2460326</v>
      </c>
      <c r="T6" s="10">
        <v>4260382.50</v>
      </c>
      <c r="U6" s="10">
        <v>2703232.50</v>
      </c>
      <c r="V6" s="10">
        <f t="shared" si="1" ref="V6:V69">N6+O6+P6+Q6+R6+S6+T6+U6</f>
        <v>66082759.360000007</v>
      </c>
    </row>
    <row r="7" spans="2:22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f t="shared" si="1"/>
        <v>2435</v>
      </c>
    </row>
    <row r="8" spans="2:22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v>79588</v>
      </c>
      <c r="R8" s="10">
        <v>241768</v>
      </c>
      <c r="S8" s="10">
        <v>159681</v>
      </c>
      <c r="T8" s="10">
        <v>240067</v>
      </c>
      <c r="U8" s="10">
        <v>0</v>
      </c>
      <c r="V8" s="10">
        <f t="shared" si="1"/>
        <v>1958542.6600000001</v>
      </c>
    </row>
    <row r="9" spans="2:22" ht="15">
      <c r="B9" s="29">
        <v>5031</v>
      </c>
      <c r="C9" s="2" t="s">
        <v>57</v>
      </c>
      <c r="D9" s="10">
        <v>0</v>
      </c>
      <c r="E9" s="10">
        <v>4311</v>
      </c>
      <c r="F9" s="10">
        <v>616929.67000000004</v>
      </c>
      <c r="G9" s="10">
        <v>771041.58</v>
      </c>
      <c r="H9" s="10">
        <v>2315045.2200000002</v>
      </c>
      <c r="I9" s="10">
        <v>1802897.22</v>
      </c>
      <c r="J9" s="10">
        <v>1085759.8699999999</v>
      </c>
      <c r="K9" s="10">
        <v>762042.26</v>
      </c>
      <c r="L9" s="10">
        <v>839358.55000000028</v>
      </c>
      <c r="M9" s="10">
        <v>2322503.44</v>
      </c>
      <c r="N9" s="10">
        <f t="shared" si="0"/>
        <v>10519888.810000001</v>
      </c>
      <c r="O9" s="10">
        <v>875846.04</v>
      </c>
      <c r="P9" s="10">
        <v>837887.07000000007</v>
      </c>
      <c r="Q9" s="10">
        <v>717771.93</v>
      </c>
      <c r="R9" s="10">
        <v>609054.46</v>
      </c>
      <c r="S9" s="10">
        <v>1047509.20</v>
      </c>
      <c r="T9" s="10">
        <v>1791212.67</v>
      </c>
      <c r="U9" s="10">
        <v>702839.58999999985</v>
      </c>
      <c r="V9" s="10">
        <f t="shared" si="1"/>
        <v>17102009.770000003</v>
      </c>
    </row>
    <row r="10" spans="2:22" ht="15">
      <c r="B10" s="29">
        <v>5032</v>
      </c>
      <c r="C10" s="2" t="s">
        <v>58</v>
      </c>
      <c r="D10" s="10">
        <v>0</v>
      </c>
      <c r="E10" s="10">
        <v>1564</v>
      </c>
      <c r="F10" s="10">
        <v>223881.82</v>
      </c>
      <c r="G10" s="10">
        <v>284300</v>
      </c>
      <c r="H10" s="10">
        <v>842467</v>
      </c>
      <c r="I10" s="10">
        <v>661730</v>
      </c>
      <c r="J10" s="10">
        <v>394041.1100000001</v>
      </c>
      <c r="K10" s="10">
        <v>274084</v>
      </c>
      <c r="L10" s="10">
        <v>244974.59999999986</v>
      </c>
      <c r="M10" s="10">
        <v>832817.06</v>
      </c>
      <c r="N10" s="10">
        <f t="shared" si="0"/>
        <v>3759859.5900000003</v>
      </c>
      <c r="O10" s="10">
        <v>317648.21999999997</v>
      </c>
      <c r="P10" s="10">
        <v>300891.15000000002</v>
      </c>
      <c r="Q10" s="10">
        <v>261364</v>
      </c>
      <c r="R10" s="10">
        <v>221025.53</v>
      </c>
      <c r="S10" s="10">
        <v>383413.52</v>
      </c>
      <c r="T10" s="10">
        <v>650817.4700000002</v>
      </c>
      <c r="U10" s="10">
        <v>254067.61999999965</v>
      </c>
      <c r="V10" s="10">
        <f t="shared" si="1"/>
        <v>6149087.1000000015</v>
      </c>
    </row>
    <row r="11" spans="2:22" ht="15">
      <c r="B11" s="29">
        <v>5038</v>
      </c>
      <c r="C11" s="2" t="s">
        <v>59</v>
      </c>
      <c r="D11" s="10">
        <v>0</v>
      </c>
      <c r="E11" s="10">
        <v>0</v>
      </c>
      <c r="F11" s="10">
        <v>7161.68</v>
      </c>
      <c r="G11" s="10">
        <v>386</v>
      </c>
      <c r="H11" s="10">
        <v>5852</v>
      </c>
      <c r="I11" s="10">
        <v>15401.86</v>
      </c>
      <c r="J11" s="10">
        <v>-125</v>
      </c>
      <c r="K11" s="10">
        <v>12024.34</v>
      </c>
      <c r="L11" s="10">
        <v>218.21999999999753</v>
      </c>
      <c r="M11" s="10">
        <v>5112.76</v>
      </c>
      <c r="N11" s="10">
        <f t="shared" si="0"/>
        <v>46031.860000000008</v>
      </c>
      <c r="O11" s="10">
        <v>3753.50</v>
      </c>
      <c r="P11" s="10">
        <v>0</v>
      </c>
      <c r="Q11" s="10">
        <v>7294.86</v>
      </c>
      <c r="R11" s="10">
        <v>1488</v>
      </c>
      <c r="S11" s="10">
        <v>5466</v>
      </c>
      <c r="T11" s="10">
        <v>9739.2099999999991</v>
      </c>
      <c r="U11" s="10">
        <v>0</v>
      </c>
      <c r="V11" s="10">
        <f t="shared" si="1"/>
        <v>73773.430000000008</v>
      </c>
    </row>
    <row r="12" spans="2:22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v>36926</v>
      </c>
      <c r="R12" s="10">
        <v>75738</v>
      </c>
      <c r="S12" s="10">
        <v>66600</v>
      </c>
      <c r="T12" s="10">
        <v>105547</v>
      </c>
      <c r="U12" s="10">
        <v>18252</v>
      </c>
      <c r="V12" s="10">
        <f t="shared" si="1"/>
        <v>799172</v>
      </c>
    </row>
    <row r="13" spans="2:22" ht="15">
      <c r="B13" s="29">
        <v>5042</v>
      </c>
      <c r="C13" s="2" t="s">
        <v>156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86528.73</v>
      </c>
      <c r="N13" s="10">
        <f t="shared" si="0"/>
        <v>86528.73</v>
      </c>
      <c r="O13" s="10">
        <v>27565.23</v>
      </c>
      <c r="P13" s="10">
        <v>13664.240000000002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f t="shared" si="1"/>
        <v>127758.20</v>
      </c>
    </row>
    <row r="14" spans="2:22" ht="15">
      <c r="B14" s="29">
        <v>5123</v>
      </c>
      <c r="C14" s="2" t="s">
        <v>61</v>
      </c>
      <c r="D14" s="10">
        <v>0</v>
      </c>
      <c r="E14" s="10">
        <v>23368.94</v>
      </c>
      <c r="F14" s="10">
        <v>239495.65999999997</v>
      </c>
      <c r="G14" s="10">
        <v>198303.41000000003</v>
      </c>
      <c r="H14" s="10">
        <v>102478.18</v>
      </c>
      <c r="I14" s="10">
        <v>54352.50</v>
      </c>
      <c r="J14" s="10">
        <v>8190</v>
      </c>
      <c r="K14" s="10">
        <v>0</v>
      </c>
      <c r="L14" s="10">
        <v>30000</v>
      </c>
      <c r="M14" s="10">
        <v>46739.20</v>
      </c>
      <c r="N14" s="10">
        <f t="shared" si="0"/>
        <v>702927.8899999999</v>
      </c>
      <c r="O14" s="10">
        <v>2619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f t="shared" si="1"/>
        <v>705546.8899999999</v>
      </c>
    </row>
    <row r="15" spans="2:22" ht="15">
      <c r="B15" s="29">
        <v>5131</v>
      </c>
      <c r="C15" s="2" t="s">
        <v>22</v>
      </c>
      <c r="D15" s="10">
        <v>1387</v>
      </c>
      <c r="E15" s="10">
        <v>579813.01</v>
      </c>
      <c r="F15" s="10">
        <v>1815302.01</v>
      </c>
      <c r="G15" s="10">
        <v>3241020.2200000007</v>
      </c>
      <c r="H15" s="10">
        <v>3989175.7899999991</v>
      </c>
      <c r="I15" s="10">
        <v>5281945.8099999996</v>
      </c>
      <c r="J15" s="10">
        <v>953123.56000000052</v>
      </c>
      <c r="K15" s="10">
        <v>838676.87</v>
      </c>
      <c r="L15" s="10">
        <v>1142914.6399999997</v>
      </c>
      <c r="M15" s="10">
        <v>3634120.17</v>
      </c>
      <c r="N15" s="10">
        <f t="shared" si="0"/>
        <v>21477479.079999998</v>
      </c>
      <c r="O15" s="10">
        <v>403870.22</v>
      </c>
      <c r="P15" s="10">
        <v>163951.84999999998</v>
      </c>
      <c r="Q15" s="10">
        <v>254054.59</v>
      </c>
      <c r="R15" s="10">
        <v>15044.59</v>
      </c>
      <c r="S15" s="10">
        <v>0</v>
      </c>
      <c r="T15" s="10">
        <v>12512</v>
      </c>
      <c r="U15" s="10">
        <v>5704.109999999986</v>
      </c>
      <c r="V15" s="10">
        <f t="shared" si="1"/>
        <v>22332616.439999998</v>
      </c>
    </row>
    <row r="16" spans="2:22" ht="15">
      <c r="B16" s="29">
        <v>5132</v>
      </c>
      <c r="C16" s="2" t="s">
        <v>62</v>
      </c>
      <c r="D16" s="10">
        <v>0</v>
      </c>
      <c r="E16" s="10">
        <v>447</v>
      </c>
      <c r="F16" s="10">
        <v>0</v>
      </c>
      <c r="G16" s="10">
        <v>15582.19</v>
      </c>
      <c r="H16" s="10">
        <v>5359.8199999999979</v>
      </c>
      <c r="I16" s="10">
        <v>22154.87</v>
      </c>
      <c r="J16" s="10">
        <v>199</v>
      </c>
      <c r="K16" s="10">
        <v>0</v>
      </c>
      <c r="L16" s="10">
        <v>0</v>
      </c>
      <c r="M16" s="10">
        <v>0</v>
      </c>
      <c r="N16" s="10">
        <f t="shared" si="0"/>
        <v>43742.88</v>
      </c>
      <c r="O16" s="10">
        <v>0</v>
      </c>
      <c r="P16" s="10">
        <v>0</v>
      </c>
      <c r="Q16" s="10">
        <v>1641</v>
      </c>
      <c r="R16" s="10">
        <v>0</v>
      </c>
      <c r="S16" s="10">
        <v>8009.35</v>
      </c>
      <c r="T16" s="10">
        <v>0</v>
      </c>
      <c r="U16" s="10">
        <v>0</v>
      </c>
      <c r="V16" s="10">
        <f t="shared" si="1"/>
        <v>53393.229999999996</v>
      </c>
    </row>
    <row r="17" spans="2:22" ht="15">
      <c r="B17" s="29">
        <v>5133</v>
      </c>
      <c r="C17" s="2" t="s">
        <v>23</v>
      </c>
      <c r="D17" s="10">
        <v>1789.70</v>
      </c>
      <c r="E17" s="10">
        <v>87549.80</v>
      </c>
      <c r="F17" s="10">
        <v>131126.76</v>
      </c>
      <c r="G17" s="10">
        <v>144187.40999999997</v>
      </c>
      <c r="H17" s="10">
        <v>823578.44000000018</v>
      </c>
      <c r="I17" s="10">
        <v>973003.82</v>
      </c>
      <c r="J17" s="10">
        <v>713</v>
      </c>
      <c r="K17" s="10">
        <v>0</v>
      </c>
      <c r="L17" s="10">
        <v>8862</v>
      </c>
      <c r="M17" s="10">
        <v>1665106.58</v>
      </c>
      <c r="N17" s="10">
        <f t="shared" si="0"/>
        <v>3835917.5100000002</v>
      </c>
      <c r="O17" s="10">
        <v>578</v>
      </c>
      <c r="P17" s="10">
        <v>8533.31</v>
      </c>
      <c r="Q17" s="10">
        <v>0</v>
      </c>
      <c r="R17" s="10">
        <v>0</v>
      </c>
      <c r="S17" s="10">
        <v>298</v>
      </c>
      <c r="T17" s="10">
        <v>3666</v>
      </c>
      <c r="U17" s="10">
        <v>0</v>
      </c>
      <c r="V17" s="10">
        <f t="shared" si="1"/>
        <v>3848992.8200000003</v>
      </c>
    </row>
    <row r="18" spans="2:22" ht="15">
      <c r="B18" s="29">
        <v>5134</v>
      </c>
      <c r="C18" s="2" t="s">
        <v>24</v>
      </c>
      <c r="D18" s="10">
        <v>0</v>
      </c>
      <c r="E18" s="10">
        <v>171205</v>
      </c>
      <c r="F18" s="10">
        <v>824464.07</v>
      </c>
      <c r="G18" s="10">
        <v>53656.599999999977</v>
      </c>
      <c r="H18" s="10">
        <v>34423.180000000168</v>
      </c>
      <c r="I18" s="10">
        <v>1372</v>
      </c>
      <c r="J18" s="10">
        <v>47060.78</v>
      </c>
      <c r="K18" s="10">
        <v>1457</v>
      </c>
      <c r="L18" s="10">
        <v>2648</v>
      </c>
      <c r="M18" s="10">
        <v>0</v>
      </c>
      <c r="N18" s="10">
        <f t="shared" si="0"/>
        <v>1136286.6300000001</v>
      </c>
      <c r="O18" s="10">
        <v>0</v>
      </c>
      <c r="P18" s="10">
        <v>0</v>
      </c>
      <c r="Q18" s="10">
        <v>0</v>
      </c>
      <c r="R18" s="10">
        <v>156000</v>
      </c>
      <c r="S18" s="10">
        <v>15271.73</v>
      </c>
      <c r="T18" s="10">
        <v>0</v>
      </c>
      <c r="U18" s="10">
        <v>20892</v>
      </c>
      <c r="V18" s="10">
        <f t="shared" si="1"/>
        <v>1328450.3600000001</v>
      </c>
    </row>
    <row r="19" spans="2:22" ht="15">
      <c r="B19" s="29">
        <v>5135</v>
      </c>
      <c r="C19" s="2" t="s">
        <v>134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11650</v>
      </c>
      <c r="J19" s="10">
        <v>2000</v>
      </c>
      <c r="K19" s="10">
        <v>0</v>
      </c>
      <c r="L19" s="10">
        <v>0</v>
      </c>
      <c r="M19" s="10">
        <v>0</v>
      </c>
      <c r="N19" s="10">
        <f t="shared" si="0"/>
        <v>13650</v>
      </c>
      <c r="O19" s="10">
        <v>0</v>
      </c>
      <c r="P19" s="10">
        <v>3034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f t="shared" si="1"/>
        <v>16684</v>
      </c>
    </row>
    <row r="20" spans="2:22" ht="15">
      <c r="B20" s="29">
        <v>5136</v>
      </c>
      <c r="C20" s="2" t="s">
        <v>63</v>
      </c>
      <c r="D20" s="10">
        <v>0</v>
      </c>
      <c r="E20" s="10">
        <v>7788</v>
      </c>
      <c r="F20" s="10">
        <v>75699.75</v>
      </c>
      <c r="G20" s="10">
        <v>120134.16</v>
      </c>
      <c r="H20" s="10">
        <v>31456</v>
      </c>
      <c r="I20" s="10">
        <v>195413.10</v>
      </c>
      <c r="J20" s="10">
        <v>44285.199999999983</v>
      </c>
      <c r="K20" s="10">
        <v>23689</v>
      </c>
      <c r="L20" s="10">
        <v>16485</v>
      </c>
      <c r="M20" s="10">
        <v>20052.75</v>
      </c>
      <c r="N20" s="10">
        <f t="shared" si="0"/>
        <v>535002.96</v>
      </c>
      <c r="O20" s="10">
        <v>1856</v>
      </c>
      <c r="P20" s="10">
        <v>0</v>
      </c>
      <c r="Q20" s="10">
        <v>0</v>
      </c>
      <c r="R20" s="10">
        <v>0</v>
      </c>
      <c r="S20" s="10">
        <v>0</v>
      </c>
      <c r="T20" s="10">
        <v>46486.65</v>
      </c>
      <c r="U20" s="10">
        <v>12299.50</v>
      </c>
      <c r="V20" s="10">
        <f t="shared" si="1"/>
        <v>595645.11</v>
      </c>
    </row>
    <row r="21" spans="2:22" ht="15">
      <c r="B21" s="29">
        <v>5137</v>
      </c>
      <c r="C21" s="2" t="s">
        <v>25</v>
      </c>
      <c r="D21" s="10">
        <v>16174</v>
      </c>
      <c r="E21" s="10">
        <v>10112576.029999999</v>
      </c>
      <c r="F21" s="10">
        <v>12067094.959999999</v>
      </c>
      <c r="G21" s="10">
        <v>5450936.4200000037</v>
      </c>
      <c r="H21" s="10">
        <v>3711686.8399999961</v>
      </c>
      <c r="I21" s="10">
        <v>5207626.8499999996</v>
      </c>
      <c r="J21" s="10">
        <v>2398625.5300000003</v>
      </c>
      <c r="K21" s="10">
        <v>1304657.71</v>
      </c>
      <c r="L21" s="10">
        <v>1158269.8000000007</v>
      </c>
      <c r="M21" s="10">
        <v>3933115.02</v>
      </c>
      <c r="N21" s="10">
        <f t="shared" si="0"/>
        <v>45360763.160000004</v>
      </c>
      <c r="O21" s="10">
        <v>613778.74</v>
      </c>
      <c r="P21" s="10">
        <v>79806.589999999967</v>
      </c>
      <c r="Q21" s="10">
        <v>103346.35</v>
      </c>
      <c r="R21" s="10">
        <v>82757.97</v>
      </c>
      <c r="S21" s="10">
        <v>77246</v>
      </c>
      <c r="T21" s="10">
        <v>525474.32999999996</v>
      </c>
      <c r="U21" s="10">
        <v>198821.44999999995</v>
      </c>
      <c r="V21" s="10">
        <f t="shared" si="1"/>
        <v>47041994.590000011</v>
      </c>
    </row>
    <row r="22" spans="2:22" ht="15">
      <c r="B22" s="29">
        <v>5139</v>
      </c>
      <c r="C22" s="2" t="s">
        <v>14</v>
      </c>
      <c r="D22" s="10">
        <v>25683</v>
      </c>
      <c r="E22" s="10">
        <v>13599973.539999999</v>
      </c>
      <c r="F22" s="10">
        <v>8518775.1999999993</v>
      </c>
      <c r="G22" s="10">
        <v>4140803.0700000003</v>
      </c>
      <c r="H22" s="10">
        <v>3457354.4400000013</v>
      </c>
      <c r="I22" s="10">
        <v>3051461.71</v>
      </c>
      <c r="J22" s="10">
        <v>1736201.9299999997</v>
      </c>
      <c r="K22" s="10">
        <v>764415.66</v>
      </c>
      <c r="L22" s="10">
        <v>734962.81000000052</v>
      </c>
      <c r="M22" s="10">
        <v>1957091.07</v>
      </c>
      <c r="N22" s="10">
        <f t="shared" si="0"/>
        <v>37986722.43</v>
      </c>
      <c r="O22" s="10">
        <v>413310.68</v>
      </c>
      <c r="P22" s="10">
        <v>211279.63000000006</v>
      </c>
      <c r="Q22" s="10">
        <v>128098.83</v>
      </c>
      <c r="R22" s="10">
        <v>69997.460000000006</v>
      </c>
      <c r="S22" s="10">
        <v>213891.77</v>
      </c>
      <c r="T22" s="10">
        <v>500089.91000000003</v>
      </c>
      <c r="U22" s="10">
        <v>130724.81000000006</v>
      </c>
      <c r="V22" s="10">
        <f t="shared" si="1"/>
        <v>39654115.520000003</v>
      </c>
    </row>
    <row r="23" spans="2:22" ht="15">
      <c r="B23" s="29">
        <v>5141</v>
      </c>
      <c r="C23" s="2" t="s">
        <v>64</v>
      </c>
      <c r="D23" s="10">
        <v>0</v>
      </c>
      <c r="E23" s="10">
        <v>2336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2336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f t="shared" si="1"/>
        <v>2336</v>
      </c>
    </row>
    <row r="24" spans="2:22" ht="15">
      <c r="B24" s="29">
        <v>5142</v>
      </c>
      <c r="C24" s="2" t="s">
        <v>128</v>
      </c>
      <c r="D24" s="10">
        <v>0</v>
      </c>
      <c r="E24" s="10">
        <v>0</v>
      </c>
      <c r="F24" s="10">
        <v>0</v>
      </c>
      <c r="G24" s="10">
        <v>2091.92</v>
      </c>
      <c r="H24" s="10">
        <v>0</v>
      </c>
      <c r="I24" s="10">
        <v>17.62</v>
      </c>
      <c r="J24" s="10">
        <v>0</v>
      </c>
      <c r="K24" s="10">
        <v>0</v>
      </c>
      <c r="L24" s="10">
        <v>0</v>
      </c>
      <c r="M24" s="10">
        <v>0</v>
      </c>
      <c r="N24" s="10">
        <f t="shared" si="0"/>
        <v>2109.54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f t="shared" si="1"/>
        <v>2109.54</v>
      </c>
    </row>
    <row r="25" spans="2:22" ht="15">
      <c r="B25" s="29">
        <v>5151</v>
      </c>
      <c r="C25" s="2" t="s">
        <v>65</v>
      </c>
      <c r="D25" s="10">
        <v>0</v>
      </c>
      <c r="E25" s="10">
        <v>22878</v>
      </c>
      <c r="F25" s="10">
        <v>182221.48</v>
      </c>
      <c r="G25" s="10">
        <v>241226.09</v>
      </c>
      <c r="H25" s="10">
        <v>602858.4800000001</v>
      </c>
      <c r="I25" s="10">
        <v>1051931.81</v>
      </c>
      <c r="J25" s="10">
        <v>525890.53</v>
      </c>
      <c r="K25" s="10">
        <v>878101.92</v>
      </c>
      <c r="L25" s="10">
        <v>783966.43000000017</v>
      </c>
      <c r="M25" s="10">
        <v>1454902.86</v>
      </c>
      <c r="N25" s="10">
        <f t="shared" si="0"/>
        <v>5743977.6000000006</v>
      </c>
      <c r="O25" s="10">
        <v>1303902.23</v>
      </c>
      <c r="P25" s="10">
        <v>441303.01</v>
      </c>
      <c r="Q25" s="10">
        <v>931671.41</v>
      </c>
      <c r="R25" s="10">
        <v>716929.71</v>
      </c>
      <c r="S25" s="10">
        <v>687087.99</v>
      </c>
      <c r="T25" s="10">
        <v>1374212.0900000003</v>
      </c>
      <c r="U25" s="10">
        <v>307327.02999999933</v>
      </c>
      <c r="V25" s="10">
        <f t="shared" si="1"/>
        <v>11506411.07</v>
      </c>
    </row>
    <row r="26" spans="2:22" ht="15">
      <c r="B26" s="29">
        <v>5152</v>
      </c>
      <c r="C26" s="2" t="s">
        <v>66</v>
      </c>
      <c r="D26" s="10">
        <v>0</v>
      </c>
      <c r="E26" s="10">
        <v>1128</v>
      </c>
      <c r="F26" s="10">
        <v>871183.93</v>
      </c>
      <c r="G26" s="10">
        <v>867307.13</v>
      </c>
      <c r="H26" s="10">
        <v>1021626.12</v>
      </c>
      <c r="I26" s="10">
        <v>428391.60</v>
      </c>
      <c r="J26" s="10">
        <v>516438.27</v>
      </c>
      <c r="K26" s="10">
        <v>941134.95</v>
      </c>
      <c r="L26" s="10">
        <v>540979.07000000007</v>
      </c>
      <c r="M26" s="10">
        <v>2496850.5099999998</v>
      </c>
      <c r="N26" s="10">
        <f t="shared" si="0"/>
        <v>7685039.5800000001</v>
      </c>
      <c r="O26" s="10">
        <v>2459268.48</v>
      </c>
      <c r="P26" s="10">
        <v>1548263.5499999998</v>
      </c>
      <c r="Q26" s="10">
        <v>822163.96</v>
      </c>
      <c r="R26" s="10">
        <v>504031.04</v>
      </c>
      <c r="S26" s="10">
        <v>1480473.43</v>
      </c>
      <c r="T26" s="10">
        <v>1854243.6800000006</v>
      </c>
      <c r="U26" s="10">
        <v>263010.21999999881</v>
      </c>
      <c r="V26" s="10">
        <f t="shared" si="1"/>
        <v>16616493.939999998</v>
      </c>
    </row>
    <row r="27" spans="2:22" ht="15">
      <c r="B27" s="29">
        <v>5153</v>
      </c>
      <c r="C27" s="2" t="s">
        <v>67</v>
      </c>
      <c r="D27" s="10">
        <v>0</v>
      </c>
      <c r="E27" s="10">
        <v>27170</v>
      </c>
      <c r="F27" s="10">
        <v>148593</v>
      </c>
      <c r="G27" s="10">
        <v>522986.89</v>
      </c>
      <c r="H27" s="10">
        <v>717144.38</v>
      </c>
      <c r="I27" s="10">
        <v>736844.25</v>
      </c>
      <c r="J27" s="10">
        <v>509152.44999999995</v>
      </c>
      <c r="K27" s="10">
        <v>765818.19</v>
      </c>
      <c r="L27" s="10">
        <v>677094.22</v>
      </c>
      <c r="M27" s="10">
        <v>1673061.83</v>
      </c>
      <c r="N27" s="10">
        <f t="shared" si="0"/>
        <v>5777865.21</v>
      </c>
      <c r="O27" s="10">
        <v>2089077.55</v>
      </c>
      <c r="P27" s="10">
        <v>1195563.43</v>
      </c>
      <c r="Q27" s="10">
        <v>1559453.01</v>
      </c>
      <c r="R27" s="10">
        <v>1703818.05</v>
      </c>
      <c r="S27" s="10">
        <v>1051906.23</v>
      </c>
      <c r="T27" s="10">
        <v>1334687.1300000008</v>
      </c>
      <c r="U27" s="10">
        <v>-29469.790000000969</v>
      </c>
      <c r="V27" s="10">
        <f t="shared" si="1"/>
        <v>14682900.82</v>
      </c>
    </row>
    <row r="28" spans="2:22" ht="15">
      <c r="B28" s="29">
        <v>5154</v>
      </c>
      <c r="C28" s="2" t="s">
        <v>68</v>
      </c>
      <c r="D28" s="10">
        <v>0</v>
      </c>
      <c r="E28" s="10">
        <v>26009</v>
      </c>
      <c r="F28" s="10">
        <v>904841.14</v>
      </c>
      <c r="G28" s="10">
        <v>1255059.3599999999</v>
      </c>
      <c r="H28" s="10">
        <v>2664467.3899999997</v>
      </c>
      <c r="I28" s="10">
        <v>3041429.01</v>
      </c>
      <c r="J28" s="10">
        <v>2187918.7999999998</v>
      </c>
      <c r="K28" s="10">
        <v>3010768.55</v>
      </c>
      <c r="L28" s="10">
        <v>1993236.419999999</v>
      </c>
      <c r="M28" s="10">
        <v>5033475.12</v>
      </c>
      <c r="N28" s="10">
        <f t="shared" si="0"/>
        <v>20117204.789999999</v>
      </c>
      <c r="O28" s="10">
        <v>3751770.14</v>
      </c>
      <c r="P28" s="10">
        <v>2911961.36</v>
      </c>
      <c r="Q28" s="10">
        <v>2174531.4900000002</v>
      </c>
      <c r="R28" s="10">
        <v>1785124.08</v>
      </c>
      <c r="S28" s="10">
        <v>2018519.90</v>
      </c>
      <c r="T28" s="10">
        <v>3491598.6999999993</v>
      </c>
      <c r="U28" s="10">
        <v>1190010.1800000016</v>
      </c>
      <c r="V28" s="10">
        <f t="shared" si="1"/>
        <v>37440720.639999993</v>
      </c>
    </row>
    <row r="29" spans="2:22" ht="15">
      <c r="B29" s="29">
        <v>5155</v>
      </c>
      <c r="C29" s="2" t="s">
        <v>69</v>
      </c>
      <c r="D29" s="10">
        <v>0</v>
      </c>
      <c r="E29" s="10">
        <v>53608.80</v>
      </c>
      <c r="F29" s="10">
        <v>56254</v>
      </c>
      <c r="G29" s="10">
        <v>26625.999999999985</v>
      </c>
      <c r="H29" s="10">
        <v>41410</v>
      </c>
      <c r="I29" s="10">
        <v>14765.50</v>
      </c>
      <c r="J29" s="10">
        <v>255245</v>
      </c>
      <c r="K29" s="10">
        <v>26122.91</v>
      </c>
      <c r="L29" s="10">
        <v>141474</v>
      </c>
      <c r="M29" s="10">
        <v>221569</v>
      </c>
      <c r="N29" s="10">
        <f t="shared" si="0"/>
        <v>837075.21</v>
      </c>
      <c r="O29" s="10">
        <v>33364</v>
      </c>
      <c r="P29" s="10">
        <v>49618</v>
      </c>
      <c r="Q29" s="10">
        <v>44683</v>
      </c>
      <c r="R29" s="10">
        <v>68307</v>
      </c>
      <c r="S29" s="10">
        <v>0</v>
      </c>
      <c r="T29" s="10">
        <v>90055.010000000009</v>
      </c>
      <c r="U29" s="10">
        <v>0</v>
      </c>
      <c r="V29" s="10">
        <f t="shared" si="1"/>
        <v>1123102.22</v>
      </c>
    </row>
    <row r="30" spans="2:22" ht="15">
      <c r="B30" s="29">
        <v>5156</v>
      </c>
      <c r="C30" s="2" t="s">
        <v>26</v>
      </c>
      <c r="D30" s="10">
        <v>2686.40</v>
      </c>
      <c r="E30" s="10">
        <v>615892.03999999992</v>
      </c>
      <c r="F30" s="10">
        <v>639822.96000000008</v>
      </c>
      <c r="G30" s="10">
        <v>246978.83000000007</v>
      </c>
      <c r="H30" s="10">
        <v>670770.24999999988</v>
      </c>
      <c r="I30" s="10">
        <v>87402.56</v>
      </c>
      <c r="J30" s="10">
        <v>511902.73000000004</v>
      </c>
      <c r="K30" s="10">
        <v>89844.50</v>
      </c>
      <c r="L30" s="10">
        <v>53197.539999999921</v>
      </c>
      <c r="M30" s="10">
        <v>237431.80</v>
      </c>
      <c r="N30" s="10">
        <f t="shared" si="0"/>
        <v>3155929.61</v>
      </c>
      <c r="O30" s="10">
        <v>0</v>
      </c>
      <c r="P30" s="10">
        <v>25839.57</v>
      </c>
      <c r="Q30" s="10">
        <v>0</v>
      </c>
      <c r="R30" s="10">
        <v>0</v>
      </c>
      <c r="S30" s="10">
        <v>223</v>
      </c>
      <c r="T30" s="10">
        <v>37060</v>
      </c>
      <c r="U30" s="10">
        <v>8575.0000000000073</v>
      </c>
      <c r="V30" s="10">
        <f t="shared" si="1"/>
        <v>3227627.1799999997</v>
      </c>
    </row>
    <row r="31" spans="2:22" ht="15">
      <c r="B31" s="29">
        <v>5157</v>
      </c>
      <c r="C31" s="2" t="s">
        <v>117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9000</v>
      </c>
      <c r="J31" s="10">
        <v>15700</v>
      </c>
      <c r="K31" s="10">
        <v>264079.21000000002</v>
      </c>
      <c r="L31" s="10">
        <v>24240</v>
      </c>
      <c r="M31" s="10">
        <v>252892.76</v>
      </c>
      <c r="N31" s="10">
        <f t="shared" si="0"/>
        <v>565911.97</v>
      </c>
      <c r="O31" s="10">
        <v>45120</v>
      </c>
      <c r="P31" s="10">
        <v>37500</v>
      </c>
      <c r="Q31" s="10">
        <v>0</v>
      </c>
      <c r="R31" s="10">
        <v>157417.66</v>
      </c>
      <c r="S31" s="10">
        <v>54078.07</v>
      </c>
      <c r="T31" s="10">
        <v>96262.460000000021</v>
      </c>
      <c r="U31" s="10">
        <v>0</v>
      </c>
      <c r="V31" s="10">
        <f t="shared" si="1"/>
        <v>956290.15999999992</v>
      </c>
    </row>
    <row r="32" spans="2:22" ht="15">
      <c r="B32" s="29">
        <v>5159</v>
      </c>
      <c r="C32" s="2" t="s">
        <v>163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si="0"/>
        <v>0</v>
      </c>
      <c r="O32" s="10">
        <v>352.20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f t="shared" si="1"/>
        <v>352.20</v>
      </c>
    </row>
    <row r="33" spans="2:22" ht="15">
      <c r="B33" s="29">
        <v>5161</v>
      </c>
      <c r="C33" s="2" t="s">
        <v>70</v>
      </c>
      <c r="D33" s="10">
        <v>0</v>
      </c>
      <c r="E33" s="10">
        <v>50</v>
      </c>
      <c r="F33" s="10">
        <v>125</v>
      </c>
      <c r="G33" s="10">
        <v>270</v>
      </c>
      <c r="H33" s="10">
        <v>226</v>
      </c>
      <c r="I33" s="10">
        <v>86</v>
      </c>
      <c r="J33" s="10">
        <v>0</v>
      </c>
      <c r="K33" s="10">
        <v>18</v>
      </c>
      <c r="L33" s="10">
        <v>0</v>
      </c>
      <c r="M33" s="10">
        <v>20785.38</v>
      </c>
      <c r="N33" s="10">
        <f t="shared" si="0"/>
        <v>21560.38</v>
      </c>
      <c r="O33" s="10">
        <v>82</v>
      </c>
      <c r="P33" s="10">
        <v>0</v>
      </c>
      <c r="Q33" s="10">
        <v>22</v>
      </c>
      <c r="R33" s="10">
        <v>48</v>
      </c>
      <c r="S33" s="10">
        <v>0</v>
      </c>
      <c r="T33" s="10">
        <v>26</v>
      </c>
      <c r="U33" s="10">
        <v>0</v>
      </c>
      <c r="V33" s="10">
        <f t="shared" si="1"/>
        <v>21738.38</v>
      </c>
    </row>
    <row r="34" spans="2:22" ht="15">
      <c r="B34" s="29">
        <v>5162</v>
      </c>
      <c r="C34" s="2" t="s">
        <v>71</v>
      </c>
      <c r="D34" s="10">
        <v>0</v>
      </c>
      <c r="E34" s="10">
        <v>9045.7999999999993</v>
      </c>
      <c r="F34" s="10">
        <v>81422.039999999994</v>
      </c>
      <c r="G34" s="10">
        <v>95045.250000000015</v>
      </c>
      <c r="H34" s="10">
        <v>99027.21</v>
      </c>
      <c r="I34" s="10">
        <v>156363.54999999999</v>
      </c>
      <c r="J34" s="10">
        <v>69989.840000000026</v>
      </c>
      <c r="K34" s="10">
        <v>57766.43</v>
      </c>
      <c r="L34" s="10">
        <v>47492.849999999977</v>
      </c>
      <c r="M34" s="10">
        <v>843472.98</v>
      </c>
      <c r="N34" s="10">
        <f t="shared" si="0"/>
        <v>1459625.9500000002</v>
      </c>
      <c r="O34" s="10">
        <v>208039.07</v>
      </c>
      <c r="P34" s="10">
        <v>210927.49</v>
      </c>
      <c r="Q34" s="10">
        <v>120061.48</v>
      </c>
      <c r="R34" s="10">
        <v>125772.82</v>
      </c>
      <c r="S34" s="10">
        <v>104111.25</v>
      </c>
      <c r="T34" s="10">
        <v>158203.67000000004</v>
      </c>
      <c r="U34" s="10">
        <v>54564.54999999993</v>
      </c>
      <c r="V34" s="10">
        <f t="shared" si="1"/>
        <v>2441306.2799999998</v>
      </c>
    </row>
    <row r="35" spans="2:22" ht="15">
      <c r="B35" s="29">
        <v>5163</v>
      </c>
      <c r="C35" s="2" t="s">
        <v>72</v>
      </c>
      <c r="D35" s="10">
        <v>0</v>
      </c>
      <c r="E35" s="10">
        <v>5740</v>
      </c>
      <c r="F35" s="10">
        <v>222129</v>
      </c>
      <c r="G35" s="10">
        <v>16253</v>
      </c>
      <c r="H35" s="10">
        <v>4110</v>
      </c>
      <c r="I35" s="10">
        <v>3817</v>
      </c>
      <c r="J35" s="10">
        <v>32105</v>
      </c>
      <c r="K35" s="10">
        <v>0</v>
      </c>
      <c r="L35" s="10">
        <v>0</v>
      </c>
      <c r="M35" s="10">
        <v>2313.15</v>
      </c>
      <c r="N35" s="10">
        <f t="shared" si="0"/>
        <v>286467.15000000002</v>
      </c>
      <c r="O35" s="10">
        <v>7100</v>
      </c>
      <c r="P35" s="10">
        <v>818300</v>
      </c>
      <c r="Q35" s="10">
        <v>-5900</v>
      </c>
      <c r="R35" s="10">
        <v>0</v>
      </c>
      <c r="S35" s="10">
        <v>0</v>
      </c>
      <c r="T35" s="10">
        <v>3698</v>
      </c>
      <c r="U35" s="10">
        <v>0</v>
      </c>
      <c r="V35" s="10">
        <f t="shared" si="1"/>
        <v>1109665.1499999999</v>
      </c>
    </row>
    <row r="36" spans="2:22" ht="15">
      <c r="B36" s="29">
        <v>5164</v>
      </c>
      <c r="C36" s="2" t="s">
        <v>15</v>
      </c>
      <c r="D36" s="10">
        <v>0</v>
      </c>
      <c r="E36" s="10">
        <v>8332008.0499999998</v>
      </c>
      <c r="F36" s="10">
        <v>5904579.7999999998</v>
      </c>
      <c r="G36" s="10">
        <v>-4270544.2899999991</v>
      </c>
      <c r="H36" s="10">
        <v>2169405.1899999995</v>
      </c>
      <c r="I36" s="10">
        <v>4844371.9000000004</v>
      </c>
      <c r="J36" s="10">
        <v>2215487.7799999993</v>
      </c>
      <c r="K36" s="10">
        <v>2336944.21</v>
      </c>
      <c r="L36" s="10">
        <v>1450170.5700000003</v>
      </c>
      <c r="M36" s="10">
        <v>1639086.98</v>
      </c>
      <c r="N36" s="10">
        <f t="shared" si="0"/>
        <v>24621510.190000001</v>
      </c>
      <c r="O36" s="10">
        <v>1783707.16</v>
      </c>
      <c r="P36" s="10">
        <v>861803.81000000029</v>
      </c>
      <c r="Q36" s="10">
        <v>616550.18999999994</v>
      </c>
      <c r="R36" s="10">
        <v>718236.27</v>
      </c>
      <c r="S36" s="10">
        <v>704558.53</v>
      </c>
      <c r="T36" s="10">
        <v>712889.98000000045</v>
      </c>
      <c r="U36" s="10">
        <v>736209.94999999925</v>
      </c>
      <c r="V36" s="10">
        <f t="shared" si="1"/>
        <v>30755466.080000002</v>
      </c>
    </row>
    <row r="37" spans="2:22" ht="15">
      <c r="B37" s="29">
        <v>5165</v>
      </c>
      <c r="C37" s="2" t="s">
        <v>154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3950</v>
      </c>
      <c r="M37" s="10">
        <v>0</v>
      </c>
      <c r="N37" s="10">
        <f t="shared" si="0"/>
        <v>3950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f t="shared" si="1"/>
        <v>3950</v>
      </c>
    </row>
    <row r="38" spans="2:22" ht="15">
      <c r="B38" s="29">
        <v>5166</v>
      </c>
      <c r="C38" s="2" t="s">
        <v>118</v>
      </c>
      <c r="D38" s="10">
        <v>0</v>
      </c>
      <c r="E38" s="10">
        <v>0</v>
      </c>
      <c r="F38" s="10">
        <v>67953.66</v>
      </c>
      <c r="G38" s="10">
        <v>1138.8199999999924</v>
      </c>
      <c r="H38" s="10">
        <v>0</v>
      </c>
      <c r="I38" s="10">
        <v>287850</v>
      </c>
      <c r="J38" s="10">
        <v>819442</v>
      </c>
      <c r="K38" s="10">
        <v>32000</v>
      </c>
      <c r="L38" s="10">
        <v>24000</v>
      </c>
      <c r="M38" s="10">
        <v>271774.75</v>
      </c>
      <c r="N38" s="10">
        <f t="shared" si="0"/>
        <v>1504159.23</v>
      </c>
      <c r="O38" s="10">
        <v>5000</v>
      </c>
      <c r="P38" s="10">
        <v>96000</v>
      </c>
      <c r="Q38" s="10">
        <v>40000</v>
      </c>
      <c r="R38" s="10">
        <v>32000</v>
      </c>
      <c r="S38" s="10">
        <v>361120</v>
      </c>
      <c r="T38" s="10">
        <v>32000</v>
      </c>
      <c r="U38" s="10">
        <v>0</v>
      </c>
      <c r="V38" s="10">
        <f t="shared" si="1"/>
        <v>2070279.23</v>
      </c>
    </row>
    <row r="39" spans="2:22" ht="15">
      <c r="B39" s="29">
        <v>5167</v>
      </c>
      <c r="C39" s="2" t="s">
        <v>73</v>
      </c>
      <c r="D39" s="10">
        <v>0</v>
      </c>
      <c r="E39" s="10">
        <v>0</v>
      </c>
      <c r="F39" s="10">
        <v>19555.900000000001</v>
      </c>
      <c r="G39" s="10">
        <v>92807</v>
      </c>
      <c r="H39" s="10">
        <v>315329.80</v>
      </c>
      <c r="I39" s="10">
        <v>116610.12</v>
      </c>
      <c r="J39" s="10">
        <v>21000</v>
      </c>
      <c r="K39" s="10">
        <v>6400</v>
      </c>
      <c r="L39" s="10">
        <v>4800</v>
      </c>
      <c r="M39" s="10">
        <v>203027.80</v>
      </c>
      <c r="N39" s="10">
        <f t="shared" si="0"/>
        <v>779530.61999999988</v>
      </c>
      <c r="O39" s="10">
        <v>4800</v>
      </c>
      <c r="P39" s="10">
        <v>20000</v>
      </c>
      <c r="Q39" s="10">
        <v>6400</v>
      </c>
      <c r="R39" s="10">
        <v>6037.90</v>
      </c>
      <c r="S39" s="10">
        <v>92430</v>
      </c>
      <c r="T39" s="10">
        <v>18000</v>
      </c>
      <c r="U39" s="10">
        <v>0</v>
      </c>
      <c r="V39" s="10">
        <f t="shared" si="1"/>
        <v>927198.5199999999</v>
      </c>
    </row>
    <row r="40" spans="2:22" ht="15">
      <c r="B40" s="29">
        <v>5168</v>
      </c>
      <c r="C40" s="2" t="s">
        <v>74</v>
      </c>
      <c r="D40" s="10">
        <v>0</v>
      </c>
      <c r="E40" s="10">
        <v>0</v>
      </c>
      <c r="F40" s="10">
        <v>85894.46</v>
      </c>
      <c r="G40" s="10">
        <v>173583</v>
      </c>
      <c r="H40" s="10">
        <v>232720</v>
      </c>
      <c r="I40" s="10">
        <v>998</v>
      </c>
      <c r="J40" s="10">
        <v>1648</v>
      </c>
      <c r="K40" s="10">
        <v>97699.40</v>
      </c>
      <c r="L40" s="10">
        <v>56948</v>
      </c>
      <c r="M40" s="10">
        <v>397066</v>
      </c>
      <c r="N40" s="10">
        <f t="shared" si="0"/>
        <v>1046556.86</v>
      </c>
      <c r="O40" s="10">
        <v>524675.50</v>
      </c>
      <c r="P40" s="10">
        <v>13326</v>
      </c>
      <c r="Q40" s="10">
        <v>12927</v>
      </c>
      <c r="R40" s="10">
        <v>948</v>
      </c>
      <c r="S40" s="10">
        <v>948</v>
      </c>
      <c r="T40" s="10">
        <v>3469</v>
      </c>
      <c r="U40" s="10">
        <v>5363.4899999999907</v>
      </c>
      <c r="V40" s="10">
        <f t="shared" si="1"/>
        <v>1608213.8499999999</v>
      </c>
    </row>
    <row r="41" spans="2:22" ht="15">
      <c r="B41" s="29">
        <v>5169</v>
      </c>
      <c r="C41" s="2" t="s">
        <v>16</v>
      </c>
      <c r="D41" s="10">
        <v>0</v>
      </c>
      <c r="E41" s="10">
        <v>8587675.0800000001</v>
      </c>
      <c r="F41" s="10">
        <v>46133579.490000002</v>
      </c>
      <c r="G41" s="10">
        <v>253623306.11000001</v>
      </c>
      <c r="H41" s="10">
        <v>387412908.03999996</v>
      </c>
      <c r="I41" s="10">
        <v>604274358.13999999</v>
      </c>
      <c r="J41" s="10">
        <v>196632559.13999999</v>
      </c>
      <c r="K41" s="10">
        <v>59123985.700000003</v>
      </c>
      <c r="L41" s="10">
        <v>91511149.929999948</v>
      </c>
      <c r="M41" s="10">
        <v>177920820.47</v>
      </c>
      <c r="N41" s="10">
        <f t="shared" si="0"/>
        <v>1825220342.1000001</v>
      </c>
      <c r="O41" s="10">
        <v>286258379.11000001</v>
      </c>
      <c r="P41" s="10">
        <v>148265317.72999996</v>
      </c>
      <c r="Q41" s="10">
        <v>8710171.3399999999</v>
      </c>
      <c r="R41" s="10">
        <v>79993195.079999998</v>
      </c>
      <c r="S41" s="10">
        <v>15674907.970000001</v>
      </c>
      <c r="T41" s="10">
        <v>19019195.319999933</v>
      </c>
      <c r="U41" s="10">
        <v>7654540.6100000143</v>
      </c>
      <c r="V41" s="10">
        <f t="shared" si="1"/>
        <v>2390796049.2599998</v>
      </c>
    </row>
    <row r="42" spans="2:22" ht="15">
      <c r="B42" s="29">
        <v>5171</v>
      </c>
      <c r="C42" s="2" t="s">
        <v>27</v>
      </c>
      <c r="D42" s="10">
        <v>1891</v>
      </c>
      <c r="E42" s="10">
        <v>2268092.9900000002</v>
      </c>
      <c r="F42" s="10">
        <v>13939380.82</v>
      </c>
      <c r="G42" s="10">
        <v>13796816.329999998</v>
      </c>
      <c r="H42" s="10">
        <v>7880744.799999997</v>
      </c>
      <c r="I42" s="10">
        <v>13783512</v>
      </c>
      <c r="J42" s="10">
        <v>14094373.77</v>
      </c>
      <c r="K42" s="10">
        <v>13142946.34</v>
      </c>
      <c r="L42" s="10">
        <v>6799320.5399999991</v>
      </c>
      <c r="M42" s="10">
        <v>54832587.229999997</v>
      </c>
      <c r="N42" s="10">
        <f t="shared" si="0"/>
        <v>140539665.81999999</v>
      </c>
      <c r="O42" s="10">
        <v>8623637.3100000005</v>
      </c>
      <c r="P42" s="10">
        <v>2034374.2400000002</v>
      </c>
      <c r="Q42" s="10">
        <v>724661.64</v>
      </c>
      <c r="R42" s="10">
        <v>524418.54</v>
      </c>
      <c r="S42" s="10">
        <v>553817.06000000006</v>
      </c>
      <c r="T42" s="10">
        <v>2198330</v>
      </c>
      <c r="U42" s="10">
        <v>230740.46000000089</v>
      </c>
      <c r="V42" s="10">
        <f t="shared" si="1"/>
        <v>155429645.06999999</v>
      </c>
    </row>
    <row r="43" spans="2:22" ht="15">
      <c r="B43" s="29">
        <v>5172</v>
      </c>
      <c r="C43" s="2" t="s">
        <v>75</v>
      </c>
      <c r="D43" s="10">
        <v>0</v>
      </c>
      <c r="E43" s="10">
        <v>3690</v>
      </c>
      <c r="F43" s="10">
        <v>0</v>
      </c>
      <c r="G43" s="10">
        <v>0</v>
      </c>
      <c r="H43" s="10">
        <v>19964.099999999999</v>
      </c>
      <c r="I43" s="10">
        <v>0</v>
      </c>
      <c r="J43" s="10">
        <v>0</v>
      </c>
      <c r="K43" s="10">
        <v>0</v>
      </c>
      <c r="L43" s="10">
        <v>29519.02</v>
      </c>
      <c r="M43" s="10">
        <v>19964.099999999999</v>
      </c>
      <c r="N43" s="10">
        <f t="shared" si="0"/>
        <v>73137.22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f t="shared" si="1"/>
        <v>73137.22</v>
      </c>
    </row>
    <row r="44" spans="2:22" ht="15">
      <c r="B44" s="29">
        <v>5173</v>
      </c>
      <c r="C44" s="2" t="s">
        <v>17</v>
      </c>
      <c r="D44" s="10">
        <v>0</v>
      </c>
      <c r="E44" s="10">
        <v>79143.20</v>
      </c>
      <c r="F44" s="10">
        <v>19774.130000000005</v>
      </c>
      <c r="G44" s="10">
        <v>18956.979999999996</v>
      </c>
      <c r="H44" s="10">
        <v>40808</v>
      </c>
      <c r="I44" s="10">
        <v>11262</v>
      </c>
      <c r="J44" s="10">
        <v>844</v>
      </c>
      <c r="K44" s="10">
        <v>11932</v>
      </c>
      <c r="L44" s="10">
        <v>780</v>
      </c>
      <c r="M44" s="10">
        <v>7265</v>
      </c>
      <c r="N44" s="10">
        <f t="shared" si="0"/>
        <v>190765.31</v>
      </c>
      <c r="O44" s="10">
        <v>0</v>
      </c>
      <c r="P44" s="10">
        <v>9993.02</v>
      </c>
      <c r="Q44" s="10">
        <v>7344</v>
      </c>
      <c r="R44" s="10">
        <v>0</v>
      </c>
      <c r="S44" s="10">
        <v>11583</v>
      </c>
      <c r="T44" s="10">
        <v>0</v>
      </c>
      <c r="U44" s="10">
        <v>0</v>
      </c>
      <c r="V44" s="10">
        <f t="shared" si="1"/>
        <v>219685.33</v>
      </c>
    </row>
    <row r="45" spans="2:22" ht="15">
      <c r="B45" s="29">
        <v>5175</v>
      </c>
      <c r="C45" s="2" t="s">
        <v>18</v>
      </c>
      <c r="D45" s="10">
        <v>418</v>
      </c>
      <c r="E45" s="10">
        <v>400123.49</v>
      </c>
      <c r="F45" s="10">
        <v>750657.39999999991</v>
      </c>
      <c r="G45" s="10">
        <v>512608.41000000015</v>
      </c>
      <c r="H45" s="10">
        <v>306001.32999999984</v>
      </c>
      <c r="I45" s="10">
        <v>565772.21</v>
      </c>
      <c r="J45" s="10">
        <v>296888.79000000004</v>
      </c>
      <c r="K45" s="10">
        <v>-42319.50</v>
      </c>
      <c r="L45" s="10">
        <v>179087.27000000002</v>
      </c>
      <c r="M45" s="10">
        <v>317863.82</v>
      </c>
      <c r="N45" s="10">
        <f t="shared" si="0"/>
        <v>3287101.2199999997</v>
      </c>
      <c r="O45" s="10">
        <v>17869.30</v>
      </c>
      <c r="P45" s="10">
        <v>31567.55</v>
      </c>
      <c r="Q45" s="10">
        <v>95338.69</v>
      </c>
      <c r="R45" s="10">
        <v>14545.78</v>
      </c>
      <c r="S45" s="10">
        <v>17033</v>
      </c>
      <c r="T45" s="10">
        <v>75069.739999999991</v>
      </c>
      <c r="U45" s="10">
        <v>22333</v>
      </c>
      <c r="V45" s="10">
        <f t="shared" si="1"/>
        <v>3560858.2799999993</v>
      </c>
    </row>
    <row r="46" spans="2:22" ht="15">
      <c r="B46" s="29">
        <v>5178</v>
      </c>
      <c r="C46" s="2" t="s">
        <v>129</v>
      </c>
      <c r="D46" s="10">
        <v>0</v>
      </c>
      <c r="E46" s="10">
        <v>0</v>
      </c>
      <c r="F46" s="10">
        <v>0</v>
      </c>
      <c r="G46" s="10">
        <v>50000</v>
      </c>
      <c r="H46" s="10">
        <v>90000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f t="shared" si="0"/>
        <v>140000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f t="shared" si="1"/>
        <v>140000</v>
      </c>
    </row>
    <row r="47" spans="2:22" ht="15">
      <c r="B47" s="29">
        <v>5179</v>
      </c>
      <c r="C47" s="2" t="s">
        <v>76</v>
      </c>
      <c r="D47" s="10">
        <v>0</v>
      </c>
      <c r="E47" s="10">
        <v>46396.52</v>
      </c>
      <c r="F47" s="10">
        <v>41701.159999999996</v>
      </c>
      <c r="G47" s="10">
        <v>41181.750000000007</v>
      </c>
      <c r="H47" s="10">
        <v>355710.50</v>
      </c>
      <c r="I47" s="10">
        <v>39513.50</v>
      </c>
      <c r="J47" s="10">
        <v>35513.50</v>
      </c>
      <c r="K47" s="10">
        <v>71027</v>
      </c>
      <c r="L47" s="10">
        <v>35513.50</v>
      </c>
      <c r="M47" s="10">
        <v>156651.42000000001</v>
      </c>
      <c r="N47" s="10">
        <f t="shared" si="0"/>
        <v>823208.85</v>
      </c>
      <c r="O47" s="10">
        <v>71027</v>
      </c>
      <c r="P47" s="10">
        <v>35969.910000000003</v>
      </c>
      <c r="Q47" s="10">
        <v>0</v>
      </c>
      <c r="R47" s="10">
        <v>0</v>
      </c>
      <c r="S47" s="10">
        <v>0</v>
      </c>
      <c r="T47" s="10">
        <v>620</v>
      </c>
      <c r="U47" s="10">
        <v>0</v>
      </c>
      <c r="V47" s="10">
        <f t="shared" si="1"/>
        <v>930825.76</v>
      </c>
    </row>
    <row r="48" spans="2:22" ht="15">
      <c r="B48" s="29">
        <v>5192</v>
      </c>
      <c r="C48" s="2" t="s">
        <v>28</v>
      </c>
      <c r="D48" s="10">
        <v>0</v>
      </c>
      <c r="E48" s="10">
        <v>0</v>
      </c>
      <c r="F48" s="10">
        <v>8825180.1699999999</v>
      </c>
      <c r="G48" s="10">
        <v>10510685.340000002</v>
      </c>
      <c r="H48" s="10">
        <v>4452795.0799999982</v>
      </c>
      <c r="I48" s="10">
        <v>1808783.18</v>
      </c>
      <c r="J48" s="10">
        <v>225507.35000000009</v>
      </c>
      <c r="K48" s="10">
        <v>16520.20</v>
      </c>
      <c r="L48" s="10">
        <v>405374.7799999998</v>
      </c>
      <c r="M48" s="10">
        <v>0</v>
      </c>
      <c r="N48" s="10">
        <f t="shared" si="0"/>
        <v>26244846.100000001</v>
      </c>
      <c r="O48" s="10">
        <v>3200</v>
      </c>
      <c r="P48" s="10">
        <v>5530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f t="shared" si="1"/>
        <v>26253576.100000001</v>
      </c>
    </row>
    <row r="49" spans="2:22" ht="15">
      <c r="B49" s="29">
        <v>5194</v>
      </c>
      <c r="C49" s="2" t="s">
        <v>19</v>
      </c>
      <c r="D49" s="10">
        <v>421030.50</v>
      </c>
      <c r="E49" s="10">
        <v>26811579</v>
      </c>
      <c r="F49" s="10">
        <v>15266348.409999996</v>
      </c>
      <c r="G49" s="10">
        <v>7265966.75</v>
      </c>
      <c r="H49" s="10">
        <v>3765017.5400000066</v>
      </c>
      <c r="I49" s="10">
        <v>5301408.37</v>
      </c>
      <c r="J49" s="10">
        <v>798518.46</v>
      </c>
      <c r="K49" s="10">
        <v>4203061.20</v>
      </c>
      <c r="L49" s="10">
        <v>957354.95000000112</v>
      </c>
      <c r="M49" s="10">
        <v>5399929.5</v>
      </c>
      <c r="N49" s="10">
        <f t="shared" si="0"/>
        <v>70190214.680000007</v>
      </c>
      <c r="O49" s="10">
        <v>1396524.17</v>
      </c>
      <c r="P49" s="10">
        <v>2979475.96</v>
      </c>
      <c r="Q49" s="10">
        <v>259682.61</v>
      </c>
      <c r="R49" s="10">
        <v>110507</v>
      </c>
      <c r="S49" s="10">
        <v>732695.24</v>
      </c>
      <c r="T49" s="10">
        <v>1356741.17</v>
      </c>
      <c r="U49" s="10">
        <v>76607.429999999702</v>
      </c>
      <c r="V49" s="10">
        <f t="shared" si="1"/>
        <v>77102448.25999999</v>
      </c>
    </row>
    <row r="50" spans="2:22" ht="15">
      <c r="B50" s="29">
        <v>5197</v>
      </c>
      <c r="C50" s="2" t="s">
        <v>77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f t="shared" si="1"/>
        <v>0</v>
      </c>
    </row>
    <row r="51" spans="2:22" ht="15">
      <c r="B51" s="29">
        <v>5199</v>
      </c>
      <c r="C51" s="2" t="s">
        <v>29</v>
      </c>
      <c r="D51" s="10">
        <v>100000</v>
      </c>
      <c r="E51" s="10">
        <v>22872</v>
      </c>
      <c r="F51" s="10">
        <v>57872</v>
      </c>
      <c r="G51" s="10">
        <v>-47128</v>
      </c>
      <c r="H51" s="10">
        <v>0</v>
      </c>
      <c r="I51" s="10">
        <v>0</v>
      </c>
      <c r="J51" s="10">
        <v>-20000</v>
      </c>
      <c r="K51" s="10">
        <v>45625</v>
      </c>
      <c r="L51" s="10">
        <v>0</v>
      </c>
      <c r="M51" s="10">
        <v>0</v>
      </c>
      <c r="N51" s="10">
        <f t="shared" si="0"/>
        <v>159241</v>
      </c>
      <c r="O51" s="10">
        <v>13260</v>
      </c>
      <c r="P51" s="10">
        <v>6630</v>
      </c>
      <c r="Q51" s="10">
        <v>6630</v>
      </c>
      <c r="R51" s="10">
        <v>6630</v>
      </c>
      <c r="S51" s="10">
        <v>6630</v>
      </c>
      <c r="T51" s="10">
        <v>0</v>
      </c>
      <c r="U51" s="10">
        <v>0</v>
      </c>
      <c r="V51" s="10">
        <f t="shared" si="1"/>
        <v>199021</v>
      </c>
    </row>
    <row r="52" spans="2:22" ht="15">
      <c r="B52" s="29">
        <v>5211</v>
      </c>
      <c r="C52" s="2" t="s">
        <v>122</v>
      </c>
      <c r="D52" s="10">
        <v>0</v>
      </c>
      <c r="E52" s="10">
        <v>0</v>
      </c>
      <c r="F52" s="10">
        <v>15000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f t="shared" si="0"/>
        <v>15000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f t="shared" si="1"/>
        <v>15000</v>
      </c>
    </row>
    <row r="53" spans="2:22" ht="15">
      <c r="B53" s="29">
        <v>5212</v>
      </c>
      <c r="C53" s="2" t="s">
        <v>119</v>
      </c>
      <c r="D53" s="10">
        <v>0</v>
      </c>
      <c r="E53" s="10">
        <v>0</v>
      </c>
      <c r="F53" s="10">
        <v>10000</v>
      </c>
      <c r="G53" s="10">
        <v>114000</v>
      </c>
      <c r="H53" s="10">
        <v>501450</v>
      </c>
      <c r="I53" s="10">
        <v>1307500</v>
      </c>
      <c r="J53" s="10">
        <v>75000</v>
      </c>
      <c r="K53" s="10">
        <v>45000</v>
      </c>
      <c r="L53" s="10">
        <v>-159529</v>
      </c>
      <c r="M53" s="10">
        <v>105500</v>
      </c>
      <c r="N53" s="10">
        <f t="shared" si="0"/>
        <v>1998921</v>
      </c>
      <c r="O53" s="10">
        <v>0</v>
      </c>
      <c r="P53" s="10">
        <v>0</v>
      </c>
      <c r="Q53" s="10">
        <v>0</v>
      </c>
      <c r="R53" s="10">
        <v>0</v>
      </c>
      <c r="S53" s="10">
        <v>130200</v>
      </c>
      <c r="T53" s="10">
        <v>0</v>
      </c>
      <c r="U53" s="10">
        <v>0</v>
      </c>
      <c r="V53" s="10">
        <f t="shared" si="1"/>
        <v>2129121</v>
      </c>
    </row>
    <row r="54" spans="2:22" ht="15">
      <c r="B54" s="29">
        <v>5213</v>
      </c>
      <c r="C54" s="2" t="s">
        <v>78</v>
      </c>
      <c r="D54" s="10">
        <v>0</v>
      </c>
      <c r="E54" s="10">
        <v>120000</v>
      </c>
      <c r="F54" s="10">
        <v>0</v>
      </c>
      <c r="G54" s="10">
        <v>1411250</v>
      </c>
      <c r="H54" s="10">
        <v>7623450</v>
      </c>
      <c r="I54" s="10">
        <v>4019450</v>
      </c>
      <c r="J54" s="10">
        <v>233200</v>
      </c>
      <c r="K54" s="10">
        <v>259870</v>
      </c>
      <c r="L54" s="10">
        <v>-190050</v>
      </c>
      <c r="M54" s="10">
        <v>218900</v>
      </c>
      <c r="N54" s="10">
        <f t="shared" si="0"/>
        <v>13696070</v>
      </c>
      <c r="O54" s="10">
        <v>299150</v>
      </c>
      <c r="P54" s="10">
        <v>6721100</v>
      </c>
      <c r="Q54" s="10">
        <v>130200</v>
      </c>
      <c r="R54" s="10">
        <v>126000</v>
      </c>
      <c r="S54" s="10">
        <v>0</v>
      </c>
      <c r="T54" s="10">
        <v>2000000</v>
      </c>
      <c r="U54" s="10">
        <v>10250</v>
      </c>
      <c r="V54" s="10">
        <f t="shared" si="1"/>
        <v>22982770</v>
      </c>
    </row>
    <row r="55" spans="2:22" ht="15">
      <c r="B55" s="29">
        <v>5216</v>
      </c>
      <c r="C55" s="2" t="s">
        <v>79</v>
      </c>
      <c r="D55" s="10">
        <v>0</v>
      </c>
      <c r="E55" s="10">
        <v>0</v>
      </c>
      <c r="F55" s="10">
        <v>3418174</v>
      </c>
      <c r="G55" s="10">
        <v>6730000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0"/>
        <v>10148174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f t="shared" si="1"/>
        <v>10148174</v>
      </c>
    </row>
    <row r="56" spans="2:22" ht="15">
      <c r="B56" s="29">
        <v>5219</v>
      </c>
      <c r="C56" s="2" t="s">
        <v>80</v>
      </c>
      <c r="D56" s="10">
        <v>0</v>
      </c>
      <c r="E56" s="10">
        <v>20000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0"/>
        <v>20000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f t="shared" si="1"/>
        <v>20000</v>
      </c>
    </row>
    <row r="57" spans="2:22" ht="15">
      <c r="B57" s="29">
        <v>5221</v>
      </c>
      <c r="C57" s="2" t="s">
        <v>30</v>
      </c>
      <c r="D57" s="10">
        <v>830057</v>
      </c>
      <c r="E57" s="10">
        <v>42920245.689999998</v>
      </c>
      <c r="F57" s="10">
        <v>5284601</v>
      </c>
      <c r="G57" s="10">
        <v>19084000</v>
      </c>
      <c r="H57" s="10">
        <v>14489459</v>
      </c>
      <c r="I57" s="10">
        <v>8589013.5</v>
      </c>
      <c r="J57" s="10">
        <v>369000</v>
      </c>
      <c r="K57" s="10">
        <v>350000</v>
      </c>
      <c r="L57" s="10">
        <v>-170000</v>
      </c>
      <c r="M57" s="10">
        <v>467900</v>
      </c>
      <c r="N57" s="10">
        <f t="shared" si="0"/>
        <v>92214276.189999998</v>
      </c>
      <c r="O57" s="10">
        <v>127038</v>
      </c>
      <c r="P57" s="10">
        <v>321819</v>
      </c>
      <c r="Q57" s="10">
        <v>7038008</v>
      </c>
      <c r="R57" s="10">
        <v>0</v>
      </c>
      <c r="S57" s="10">
        <v>202445</v>
      </c>
      <c r="T57" s="10">
        <v>11984778</v>
      </c>
      <c r="U57" s="10">
        <v>2286841</v>
      </c>
      <c r="V57" s="10">
        <f t="shared" si="1"/>
        <v>114175205.19</v>
      </c>
    </row>
    <row r="58" spans="2:22" ht="15">
      <c r="B58" s="29">
        <v>5222</v>
      </c>
      <c r="C58" s="2" t="s">
        <v>20</v>
      </c>
      <c r="D58" s="10">
        <v>289000</v>
      </c>
      <c r="E58" s="10">
        <v>18664330</v>
      </c>
      <c r="F58" s="10">
        <v>7387067</v>
      </c>
      <c r="G58" s="10">
        <v>59326150</v>
      </c>
      <c r="H58" s="10">
        <v>12116470</v>
      </c>
      <c r="I58" s="10">
        <v>25649186</v>
      </c>
      <c r="J58" s="10">
        <v>761980</v>
      </c>
      <c r="K58" s="10">
        <v>5342000</v>
      </c>
      <c r="L58" s="10">
        <v>115000</v>
      </c>
      <c r="M58" s="10">
        <v>-5677209.7400000002</v>
      </c>
      <c r="N58" s="10">
        <f t="shared" si="0"/>
        <v>123973973.26000001</v>
      </c>
      <c r="O58" s="10">
        <v>662500</v>
      </c>
      <c r="P58" s="10">
        <v>1799904</v>
      </c>
      <c r="Q58" s="10">
        <v>7529582.2000000002</v>
      </c>
      <c r="R58" s="10">
        <v>602120</v>
      </c>
      <c r="S58" s="10">
        <v>2394260</v>
      </c>
      <c r="T58" s="10">
        <v>43473020</v>
      </c>
      <c r="U58" s="10">
        <v>5113159</v>
      </c>
      <c r="V58" s="10">
        <f t="shared" si="1"/>
        <v>185548518.46000001</v>
      </c>
    </row>
    <row r="59" spans="2:22" ht="15">
      <c r="B59" s="29">
        <v>5223</v>
      </c>
      <c r="C59" s="2" t="s">
        <v>31</v>
      </c>
      <c r="D59" s="10">
        <v>161900</v>
      </c>
      <c r="E59" s="10">
        <v>14406501</v>
      </c>
      <c r="F59" s="10">
        <v>3747528</v>
      </c>
      <c r="G59" s="10">
        <v>1828519</v>
      </c>
      <c r="H59" s="10">
        <v>646820</v>
      </c>
      <c r="I59" s="10">
        <v>2675370</v>
      </c>
      <c r="J59" s="10">
        <v>217000</v>
      </c>
      <c r="K59" s="10">
        <v>386600</v>
      </c>
      <c r="L59" s="10">
        <v>0</v>
      </c>
      <c r="M59" s="10">
        <v>1286628.22</v>
      </c>
      <c r="N59" s="10">
        <f t="shared" si="0"/>
        <v>25356866.219999999</v>
      </c>
      <c r="O59" s="10">
        <v>0</v>
      </c>
      <c r="P59" s="10">
        <v>0</v>
      </c>
      <c r="Q59" s="10">
        <v>0</v>
      </c>
      <c r="R59" s="10">
        <v>0</v>
      </c>
      <c r="S59" s="10">
        <v>735000</v>
      </c>
      <c r="T59" s="10">
        <v>5570000</v>
      </c>
      <c r="U59" s="10">
        <v>1435000</v>
      </c>
      <c r="V59" s="10">
        <f t="shared" si="1"/>
        <v>33096866.219999999</v>
      </c>
    </row>
    <row r="60" spans="2:22" ht="15">
      <c r="B60" s="29">
        <v>5229</v>
      </c>
      <c r="C60" s="2" t="s">
        <v>32</v>
      </c>
      <c r="D60" s="10">
        <v>100000</v>
      </c>
      <c r="E60" s="10">
        <v>3605462.60</v>
      </c>
      <c r="F60" s="10">
        <v>889059.99999999953</v>
      </c>
      <c r="G60" s="10">
        <v>1044437.4700000007</v>
      </c>
      <c r="H60" s="10">
        <v>108265</v>
      </c>
      <c r="I60" s="10">
        <v>556046</v>
      </c>
      <c r="J60" s="10">
        <v>92538</v>
      </c>
      <c r="K60" s="10">
        <v>40000</v>
      </c>
      <c r="L60" s="10">
        <v>-30000</v>
      </c>
      <c r="M60" s="10">
        <v>432652</v>
      </c>
      <c r="N60" s="10">
        <f t="shared" si="0"/>
        <v>6838461.0700000003</v>
      </c>
      <c r="O60" s="10">
        <v>5388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10000</v>
      </c>
      <c r="V60" s="10">
        <f t="shared" si="1"/>
        <v>6853849.0700000003</v>
      </c>
    </row>
    <row r="61" spans="2:22" ht="15">
      <c r="B61" s="29">
        <v>5313</v>
      </c>
      <c r="C61" s="2" t="s">
        <v>160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66750</v>
      </c>
      <c r="N61" s="10">
        <f t="shared" si="0"/>
        <v>66750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f t="shared" si="1"/>
        <v>66750</v>
      </c>
    </row>
    <row r="62" spans="2:22" ht="15">
      <c r="B62" s="29">
        <v>5329</v>
      </c>
      <c r="C62" s="2" t="s">
        <v>33</v>
      </c>
      <c r="D62" s="10">
        <v>0</v>
      </c>
      <c r="E62" s="10">
        <v>380000</v>
      </c>
      <c r="F62" s="10">
        <v>67000</v>
      </c>
      <c r="G62" s="10">
        <v>20000</v>
      </c>
      <c r="H62" s="10">
        <v>20000</v>
      </c>
      <c r="I62" s="10">
        <v>0</v>
      </c>
      <c r="J62" s="10">
        <v>20000</v>
      </c>
      <c r="K62" s="10">
        <v>0</v>
      </c>
      <c r="L62" s="10">
        <v>0</v>
      </c>
      <c r="M62" s="10">
        <v>0</v>
      </c>
      <c r="N62" s="10">
        <f t="shared" si="0"/>
        <v>507000</v>
      </c>
      <c r="O62" s="10">
        <v>0</v>
      </c>
      <c r="P62" s="10">
        <v>0</v>
      </c>
      <c r="Q62" s="10">
        <v>0</v>
      </c>
      <c r="R62" s="10">
        <v>0</v>
      </c>
      <c r="S62" s="10">
        <v>6000</v>
      </c>
      <c r="T62" s="10">
        <v>0</v>
      </c>
      <c r="U62" s="10">
        <v>0</v>
      </c>
      <c r="V62" s="10">
        <f t="shared" si="1"/>
        <v>513000</v>
      </c>
    </row>
    <row r="63" spans="2:22" ht="15">
      <c r="B63" s="29">
        <v>5331</v>
      </c>
      <c r="C63" s="2" t="s">
        <v>83</v>
      </c>
      <c r="D63" s="10">
        <v>0</v>
      </c>
      <c r="E63" s="10">
        <v>3404408</v>
      </c>
      <c r="F63" s="10">
        <v>16223896</v>
      </c>
      <c r="G63" s="10">
        <v>15532636.960000001</v>
      </c>
      <c r="H63" s="10">
        <v>40863886.289999999</v>
      </c>
      <c r="I63" s="10">
        <v>32559659.77</v>
      </c>
      <c r="J63" s="10">
        <v>43453959.299999997</v>
      </c>
      <c r="K63" s="10">
        <v>31639546</v>
      </c>
      <c r="L63" s="10">
        <v>19226568.580000013</v>
      </c>
      <c r="M63" s="10">
        <v>43806214.460000001</v>
      </c>
      <c r="N63" s="10">
        <f t="shared" si="0"/>
        <v>246710775.36000001</v>
      </c>
      <c r="O63" s="10">
        <v>34474542</v>
      </c>
      <c r="P63" s="10">
        <v>33187512.219999999</v>
      </c>
      <c r="Q63" s="10">
        <v>19388300</v>
      </c>
      <c r="R63" s="10">
        <v>33385932</v>
      </c>
      <c r="S63" s="10">
        <v>27837000</v>
      </c>
      <c r="T63" s="10">
        <v>41606588</v>
      </c>
      <c r="U63" s="10">
        <v>9358473.8799999952</v>
      </c>
      <c r="V63" s="10">
        <f t="shared" si="1"/>
        <v>445949123.46000004</v>
      </c>
    </row>
    <row r="64" spans="2:22" ht="15">
      <c r="B64" s="29">
        <v>5332</v>
      </c>
      <c r="C64" s="2" t="s">
        <v>130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181400</v>
      </c>
      <c r="J64" s="10">
        <v>0</v>
      </c>
      <c r="K64" s="10">
        <v>0</v>
      </c>
      <c r="L64" s="10">
        <v>0</v>
      </c>
      <c r="M64" s="10">
        <v>0</v>
      </c>
      <c r="N64" s="10">
        <f t="shared" si="0"/>
        <v>181400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f t="shared" si="1"/>
        <v>181400</v>
      </c>
    </row>
    <row r="65" spans="2:22" ht="15">
      <c r="B65" s="29">
        <v>5333</v>
      </c>
      <c r="C65" s="2" t="s">
        <v>159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79959.399999999994</v>
      </c>
      <c r="N65" s="10">
        <f t="shared" si="0"/>
        <v>79959.399999999994</v>
      </c>
      <c r="O65" s="10">
        <v>294200</v>
      </c>
      <c r="P65" s="10">
        <v>0</v>
      </c>
      <c r="Q65" s="10">
        <v>0</v>
      </c>
      <c r="R65" s="10">
        <v>0</v>
      </c>
      <c r="S65" s="10">
        <v>-294200</v>
      </c>
      <c r="T65" s="10">
        <v>0</v>
      </c>
      <c r="U65" s="10">
        <v>0</v>
      </c>
      <c r="V65" s="10">
        <f t="shared" si="1"/>
        <v>79959.400000000023</v>
      </c>
    </row>
    <row r="66" spans="2:22" ht="15">
      <c r="B66" s="29">
        <v>5336</v>
      </c>
      <c r="C66" s="2" t="s">
        <v>84</v>
      </c>
      <c r="D66" s="10">
        <v>0</v>
      </c>
      <c r="E66" s="10">
        <v>650000</v>
      </c>
      <c r="F66" s="10">
        <v>5086324</v>
      </c>
      <c r="G66" s="10">
        <v>14604513</v>
      </c>
      <c r="H66" s="10">
        <v>12851450</v>
      </c>
      <c r="I66" s="10">
        <v>45902520.5</v>
      </c>
      <c r="J66" s="10">
        <v>17673599.240000002</v>
      </c>
      <c r="K66" s="10">
        <v>27197261.41</v>
      </c>
      <c r="L66" s="10">
        <v>38438578</v>
      </c>
      <c r="M66" s="10">
        <v>27394428.260000002</v>
      </c>
      <c r="N66" s="10">
        <f t="shared" si="0"/>
        <v>189798674.41</v>
      </c>
      <c r="O66" s="10">
        <v>4095700</v>
      </c>
      <c r="P66" s="10">
        <v>64288653</v>
      </c>
      <c r="Q66" s="10">
        <v>38907338</v>
      </c>
      <c r="R66" s="10">
        <v>13274689</v>
      </c>
      <c r="S66" s="10">
        <v>1905042</v>
      </c>
      <c r="T66" s="10">
        <v>10743380</v>
      </c>
      <c r="U66" s="10">
        <v>-31483649</v>
      </c>
      <c r="V66" s="10">
        <f t="shared" si="1"/>
        <v>291529827.40999997</v>
      </c>
    </row>
    <row r="67" spans="2:22" ht="15">
      <c r="B67" s="29">
        <v>5339</v>
      </c>
      <c r="C67" s="2" t="s">
        <v>85</v>
      </c>
      <c r="D67" s="10">
        <v>0</v>
      </c>
      <c r="E67" s="10">
        <v>0</v>
      </c>
      <c r="F67" s="10">
        <v>189796</v>
      </c>
      <c r="G67" s="10">
        <v>796500</v>
      </c>
      <c r="H67" s="10">
        <v>95328</v>
      </c>
      <c r="I67" s="10">
        <v>120487</v>
      </c>
      <c r="J67" s="10">
        <v>10800</v>
      </c>
      <c r="K67" s="10">
        <v>36795</v>
      </c>
      <c r="L67" s="10">
        <v>28657980.25</v>
      </c>
      <c r="M67" s="10">
        <v>-897337.96</v>
      </c>
      <c r="N67" s="10">
        <f t="shared" si="0"/>
        <v>29010348.289999999</v>
      </c>
      <c r="O67" s="10">
        <v>0</v>
      </c>
      <c r="P67" s="10">
        <v>87037117</v>
      </c>
      <c r="Q67" s="10">
        <v>0</v>
      </c>
      <c r="R67" s="10">
        <v>1500</v>
      </c>
      <c r="S67" s="10">
        <v>361000</v>
      </c>
      <c r="T67" s="10">
        <v>-523446.07999999821</v>
      </c>
      <c r="U67" s="10">
        <v>-1815212.9600000083</v>
      </c>
      <c r="V67" s="10">
        <f t="shared" si="1"/>
        <v>114071306.24999999</v>
      </c>
    </row>
    <row r="68" spans="2:22" ht="15">
      <c r="B68" s="29">
        <v>5341</v>
      </c>
      <c r="C68" s="2" t="s">
        <v>139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136200</v>
      </c>
      <c r="J68" s="10">
        <v>842400</v>
      </c>
      <c r="K68" s="10">
        <v>853800</v>
      </c>
      <c r="L68" s="10">
        <v>1387600</v>
      </c>
      <c r="M68" s="10">
        <v>1428600</v>
      </c>
      <c r="N68" s="10">
        <f t="shared" si="0"/>
        <v>4648600</v>
      </c>
      <c r="O68" s="10">
        <v>2439300</v>
      </c>
      <c r="P68" s="10">
        <v>1385700</v>
      </c>
      <c r="Q68" s="10">
        <v>1174800</v>
      </c>
      <c r="R68" s="10">
        <v>1013100</v>
      </c>
      <c r="S68" s="10">
        <v>1029300</v>
      </c>
      <c r="T68" s="10">
        <v>832500</v>
      </c>
      <c r="U68" s="10">
        <v>596400</v>
      </c>
      <c r="V68" s="10">
        <f t="shared" si="1"/>
        <v>13119700</v>
      </c>
    </row>
    <row r="69" spans="2:22" ht="15">
      <c r="B69" s="29">
        <v>5361</v>
      </c>
      <c r="C69" s="2" t="s">
        <v>86</v>
      </c>
      <c r="D69" s="10">
        <v>0</v>
      </c>
      <c r="E69" s="10">
        <v>531.02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f t="shared" si="0"/>
        <v>531.02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f t="shared" si="1"/>
        <v>531.02</v>
      </c>
    </row>
    <row r="70" spans="2:22" ht="15">
      <c r="B70" s="29">
        <v>5362</v>
      </c>
      <c r="C70" s="2" t="s">
        <v>87</v>
      </c>
      <c r="D70" s="10">
        <v>0</v>
      </c>
      <c r="E70" s="10">
        <v>4797.41</v>
      </c>
      <c r="F70" s="10">
        <v>0</v>
      </c>
      <c r="G70" s="10">
        <v>620</v>
      </c>
      <c r="H70" s="10">
        <v>0</v>
      </c>
      <c r="I70" s="10">
        <v>302598.34999999998</v>
      </c>
      <c r="J70" s="10">
        <v>33168.050000000047</v>
      </c>
      <c r="K70" s="10">
        <v>-15213.75</v>
      </c>
      <c r="L70" s="10">
        <v>186195.56999999995</v>
      </c>
      <c r="M70" s="10">
        <v>500</v>
      </c>
      <c r="N70" s="10">
        <f t="shared" si="0"/>
        <v>512665.62999999995</v>
      </c>
      <c r="O70" s="10">
        <v>117354.55</v>
      </c>
      <c r="P70" s="10">
        <v>0</v>
      </c>
      <c r="Q70" s="10">
        <v>102136.40</v>
      </c>
      <c r="R70" s="10">
        <v>49718.18</v>
      </c>
      <c r="S70" s="10">
        <v>41481.82</v>
      </c>
      <c r="T70" s="10">
        <v>40336.359999999986</v>
      </c>
      <c r="U70" s="10">
        <v>35209.090000000026</v>
      </c>
      <c r="V70" s="10">
        <f t="shared" si="2" ref="V70:V96">N70+O70+P70+Q70+R70+S70+T70+U70</f>
        <v>898902.03</v>
      </c>
    </row>
    <row r="71" spans="2:22" ht="15">
      <c r="B71" s="29">
        <v>5363</v>
      </c>
      <c r="C71" s="2" t="s">
        <v>169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8000</v>
      </c>
      <c r="S71" s="10">
        <v>0</v>
      </c>
      <c r="T71" s="10">
        <v>0</v>
      </c>
      <c r="U71" s="10">
        <v>38720</v>
      </c>
      <c r="V71" s="10">
        <f t="shared" si="2"/>
        <v>46720</v>
      </c>
    </row>
    <row r="72" spans="2:22" ht="15">
      <c r="B72" s="29">
        <v>5424</v>
      </c>
      <c r="C72" s="2" t="s">
        <v>120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6163</v>
      </c>
      <c r="J72" s="10">
        <v>7319</v>
      </c>
      <c r="K72" s="10">
        <v>5264</v>
      </c>
      <c r="L72" s="10">
        <v>9474</v>
      </c>
      <c r="M72" s="10">
        <v>98695.50</v>
      </c>
      <c r="N72" s="10">
        <f t="shared" si="3" ref="N72:N82">D72+E72+F72+G72+H72+I72+J72+K72+L72+M72</f>
        <v>126915.50</v>
      </c>
      <c r="O72" s="10">
        <v>14690</v>
      </c>
      <c r="P72" s="10">
        <v>19109</v>
      </c>
      <c r="Q72" s="10">
        <v>23111</v>
      </c>
      <c r="R72" s="10">
        <v>16886</v>
      </c>
      <c r="S72" s="10">
        <v>9416</v>
      </c>
      <c r="T72" s="10">
        <v>21039</v>
      </c>
      <c r="U72" s="10">
        <v>1243</v>
      </c>
      <c r="V72" s="10">
        <f t="shared" si="2"/>
        <v>232409.50</v>
      </c>
    </row>
    <row r="73" spans="2:22" ht="15">
      <c r="B73" s="29">
        <v>5492</v>
      </c>
      <c r="C73" s="2" t="s">
        <v>34</v>
      </c>
      <c r="D73" s="10">
        <v>20000</v>
      </c>
      <c r="E73" s="10">
        <v>2418824.6800000002</v>
      </c>
      <c r="F73" s="10">
        <v>2585201.56</v>
      </c>
      <c r="G73" s="10">
        <v>1972536.9900000007</v>
      </c>
      <c r="H73" s="10">
        <v>1044085.5399999991</v>
      </c>
      <c r="I73" s="10">
        <v>743733.01</v>
      </c>
      <c r="J73" s="10">
        <v>144707.07999999996</v>
      </c>
      <c r="K73" s="10">
        <v>132256.09</v>
      </c>
      <c r="L73" s="10">
        <v>121552.29999999993</v>
      </c>
      <c r="M73" s="10">
        <v>1691762.64</v>
      </c>
      <c r="N73" s="10">
        <f t="shared" si="3"/>
        <v>10874659.890000001</v>
      </c>
      <c r="O73" s="10">
        <v>63988.84</v>
      </c>
      <c r="P73" s="10">
        <v>24893.83</v>
      </c>
      <c r="Q73" s="10">
        <v>-30157.66</v>
      </c>
      <c r="R73" s="10">
        <v>-25483.63</v>
      </c>
      <c r="S73" s="10">
        <v>-2100.16</v>
      </c>
      <c r="T73" s="10">
        <v>-38205.020000000004</v>
      </c>
      <c r="U73" s="10">
        <v>8012.99</v>
      </c>
      <c r="V73" s="10">
        <f t="shared" si="2"/>
        <v>10875609.08</v>
      </c>
    </row>
    <row r="74" spans="2:22" ht="15">
      <c r="B74" s="29">
        <v>5493</v>
      </c>
      <c r="C74" s="2" t="s">
        <v>35</v>
      </c>
      <c r="D74" s="10">
        <v>0</v>
      </c>
      <c r="E74" s="10">
        <v>140900</v>
      </c>
      <c r="F74" s="10">
        <v>419250</v>
      </c>
      <c r="G74" s="10">
        <v>18214</v>
      </c>
      <c r="H74" s="10">
        <v>1786</v>
      </c>
      <c r="I74" s="10">
        <v>21170</v>
      </c>
      <c r="J74" s="10">
        <v>0</v>
      </c>
      <c r="K74" s="10">
        <v>0</v>
      </c>
      <c r="L74" s="10">
        <v>0</v>
      </c>
      <c r="M74" s="10">
        <v>10000</v>
      </c>
      <c r="N74" s="10">
        <f t="shared" si="3"/>
        <v>611320</v>
      </c>
      <c r="O74" s="10">
        <v>5000</v>
      </c>
      <c r="P74" s="10">
        <v>10000</v>
      </c>
      <c r="Q74" s="10">
        <v>10000</v>
      </c>
      <c r="R74" s="10">
        <v>0</v>
      </c>
      <c r="S74" s="10">
        <v>0</v>
      </c>
      <c r="T74" s="10">
        <v>0</v>
      </c>
      <c r="U74" s="10">
        <v>0</v>
      </c>
      <c r="V74" s="10">
        <f t="shared" si="2"/>
        <v>636320</v>
      </c>
    </row>
    <row r="75" spans="2:22" ht="15">
      <c r="B75" s="29">
        <v>5494</v>
      </c>
      <c r="C75" s="2" t="s">
        <v>36</v>
      </c>
      <c r="D75" s="10">
        <v>0</v>
      </c>
      <c r="E75" s="10">
        <v>2328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f t="shared" si="3"/>
        <v>2328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f t="shared" si="2"/>
        <v>2328</v>
      </c>
    </row>
    <row r="76" spans="2:22" ht="15">
      <c r="B76" s="29">
        <v>5499</v>
      </c>
      <c r="C76" s="2" t="s">
        <v>8</v>
      </c>
      <c r="D76" s="10">
        <v>26785</v>
      </c>
      <c r="E76" s="10">
        <v>524121</v>
      </c>
      <c r="F76" s="10">
        <v>476785</v>
      </c>
      <c r="G76" s="10">
        <v>666535.8600000001</v>
      </c>
      <c r="H76" s="10">
        <v>273681</v>
      </c>
      <c r="I76" s="10">
        <v>127396</v>
      </c>
      <c r="J76" s="10">
        <v>-5841</v>
      </c>
      <c r="K76" s="10">
        <v>94814</v>
      </c>
      <c r="L76" s="10">
        <v>7084</v>
      </c>
      <c r="M76" s="10">
        <v>42410</v>
      </c>
      <c r="N76" s="10">
        <f t="shared" si="3"/>
        <v>2233770.8600000003</v>
      </c>
      <c r="O76" s="10">
        <v>6158</v>
      </c>
      <c r="P76" s="10">
        <v>6387</v>
      </c>
      <c r="Q76" s="10">
        <v>7239</v>
      </c>
      <c r="R76" s="10">
        <v>5791</v>
      </c>
      <c r="S76" s="10">
        <v>20813</v>
      </c>
      <c r="T76" s="10">
        <v>5954.9100000000035</v>
      </c>
      <c r="U76" s="10">
        <v>24243</v>
      </c>
      <c r="V76" s="10">
        <f t="shared" si="2"/>
        <v>2310356.7700000005</v>
      </c>
    </row>
    <row r="77" spans="2:22" ht="15">
      <c r="B77" s="29">
        <v>5511</v>
      </c>
      <c r="C77" s="2" t="s">
        <v>37</v>
      </c>
      <c r="D77" s="10">
        <v>50000</v>
      </c>
      <c r="E77" s="10">
        <v>962727</v>
      </c>
      <c r="F77" s="10">
        <v>50000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1062727</v>
      </c>
      <c r="O77" s="10">
        <v>0</v>
      </c>
      <c r="P77" s="10">
        <v>0</v>
      </c>
      <c r="Q77" s="10">
        <v>50000</v>
      </c>
      <c r="R77" s="10">
        <v>0</v>
      </c>
      <c r="S77" s="10">
        <v>0</v>
      </c>
      <c r="T77" s="10">
        <v>0</v>
      </c>
      <c r="U77" s="10">
        <v>0</v>
      </c>
      <c r="V77" s="10">
        <f t="shared" si="2"/>
        <v>1112727</v>
      </c>
    </row>
    <row r="78" spans="2:22" ht="15">
      <c r="B78" s="29">
        <v>5520</v>
      </c>
      <c r="C78" s="2" t="s">
        <v>10</v>
      </c>
      <c r="D78" s="10">
        <v>250000</v>
      </c>
      <c r="E78" s="10">
        <v>43372259.229999997</v>
      </c>
      <c r="F78" s="10">
        <v>12533284</v>
      </c>
      <c r="G78" s="10">
        <v>6000</v>
      </c>
      <c r="H78" s="10">
        <v>280000</v>
      </c>
      <c r="I78" s="10">
        <v>178800</v>
      </c>
      <c r="J78" s="10">
        <v>150000</v>
      </c>
      <c r="K78" s="10">
        <v>0</v>
      </c>
      <c r="L78" s="10">
        <v>0</v>
      </c>
      <c r="M78" s="10">
        <v>1600000</v>
      </c>
      <c r="N78" s="10">
        <f t="shared" si="3"/>
        <v>58370343.229999997</v>
      </c>
      <c r="O78" s="10">
        <v>2842963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50000</v>
      </c>
      <c r="V78" s="10">
        <f t="shared" si="2"/>
        <v>61263306.229999997</v>
      </c>
    </row>
    <row r="79" spans="2:22" ht="15">
      <c r="B79" s="29">
        <v>5531</v>
      </c>
      <c r="C79" s="2" t="s">
        <v>21</v>
      </c>
      <c r="D79" s="10">
        <v>80000</v>
      </c>
      <c r="E79" s="10">
        <v>34149173.170000002</v>
      </c>
      <c r="F79" s="10">
        <v>1120320.4699999988</v>
      </c>
      <c r="G79" s="10">
        <v>114818</v>
      </c>
      <c r="H79" s="10">
        <v>448198.70000000298</v>
      </c>
      <c r="I79" s="10">
        <v>623059.82999999996</v>
      </c>
      <c r="J79" s="10">
        <v>0</v>
      </c>
      <c r="K79" s="10">
        <v>0</v>
      </c>
      <c r="L79" s="10">
        <v>496400.00000000012</v>
      </c>
      <c r="M79" s="10">
        <v>0</v>
      </c>
      <c r="N79" s="10">
        <f t="shared" si="3"/>
        <v>37031970.170000002</v>
      </c>
      <c r="O79" s="10">
        <v>0</v>
      </c>
      <c r="P79" s="10">
        <v>60000</v>
      </c>
      <c r="Q79" s="10">
        <v>100000</v>
      </c>
      <c r="R79" s="10">
        <v>0</v>
      </c>
      <c r="S79" s="10">
        <v>0</v>
      </c>
      <c r="T79" s="10">
        <v>7200000</v>
      </c>
      <c r="U79" s="10">
        <v>0</v>
      </c>
      <c r="V79" s="10">
        <f t="shared" si="2"/>
        <v>44391970.170000002</v>
      </c>
    </row>
    <row r="80" spans="2:22" ht="15">
      <c r="B80" s="29">
        <v>5532</v>
      </c>
      <c r="C80" s="2" t="s">
        <v>11</v>
      </c>
      <c r="D80" s="10">
        <v>0</v>
      </c>
      <c r="E80" s="10">
        <v>25000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3"/>
        <v>25000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f t="shared" si="2"/>
        <v>25000</v>
      </c>
    </row>
    <row r="81" spans="2:22" ht="15">
      <c r="B81" s="29">
        <v>5622</v>
      </c>
      <c r="C81" s="2" t="s">
        <v>164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 t="shared" si="3"/>
        <v>0</v>
      </c>
      <c r="O81" s="10">
        <v>1000000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f t="shared" si="2"/>
        <v>1000000</v>
      </c>
    </row>
    <row r="82" spans="2:22" ht="15">
      <c r="B82" s="29">
        <v>5660</v>
      </c>
      <c r="C82" s="2" t="s">
        <v>126</v>
      </c>
      <c r="D82" s="10">
        <v>0</v>
      </c>
      <c r="E82" s="10">
        <v>0</v>
      </c>
      <c r="F82" s="10">
        <v>0</v>
      </c>
      <c r="G82" s="10">
        <v>38000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38000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f t="shared" si="2"/>
        <v>38000</v>
      </c>
    </row>
    <row r="83" spans="2:22" ht="15">
      <c r="B83" s="29">
        <v>5811</v>
      </c>
      <c r="C83" s="2" t="s">
        <v>121</v>
      </c>
      <c r="D83" s="10">
        <v>0</v>
      </c>
      <c r="E83" s="10">
        <v>0</v>
      </c>
      <c r="F83" s="10">
        <v>0</v>
      </c>
      <c r="G83" s="10">
        <v>12728266.189999999</v>
      </c>
      <c r="H83" s="10">
        <v>0</v>
      </c>
      <c r="I83" s="10">
        <v>170191382.93000001</v>
      </c>
      <c r="J83" s="10">
        <v>320415934.27999997</v>
      </c>
      <c r="K83" s="10">
        <v>307136532.57999998</v>
      </c>
      <c r="L83" s="10">
        <v>360311028.69000006</v>
      </c>
      <c r="M83" s="10">
        <v>654717248.04999995</v>
      </c>
      <c r="N83" s="10">
        <f t="shared" si="4" ref="N83:N96">D83+E83+F83+G83+H83+I83+J83+K83+L83+M83</f>
        <v>1825500392.72</v>
      </c>
      <c r="O83" s="10">
        <v>1005465991.98</v>
      </c>
      <c r="P83" s="10">
        <v>575866740.23000002</v>
      </c>
      <c r="Q83" s="10">
        <v>685425744.82000005</v>
      </c>
      <c r="R83" s="10">
        <v>460661493.57999998</v>
      </c>
      <c r="S83" s="10">
        <v>824317193.36000001</v>
      </c>
      <c r="T83" s="10">
        <v>884934693.79000044</v>
      </c>
      <c r="U83" s="10">
        <v>165762038</v>
      </c>
      <c r="V83" s="10">
        <f t="shared" si="2"/>
        <v>6427934288.4799995</v>
      </c>
    </row>
    <row r="84" spans="2:22" ht="15">
      <c r="B84" s="29">
        <v>5901</v>
      </c>
      <c r="C84" s="2" t="s">
        <v>38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f t="shared" si="4"/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f t="shared" si="2"/>
        <v>0</v>
      </c>
    </row>
    <row r="85" spans="2:22" ht="15">
      <c r="B85" s="29">
        <v>5903</v>
      </c>
      <c r="C85" s="2" t="s">
        <v>39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f t="shared" si="4"/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f t="shared" si="2"/>
        <v>0</v>
      </c>
    </row>
    <row r="86" spans="2:22" ht="15">
      <c r="B86" s="29">
        <v>5909</v>
      </c>
      <c r="C86" s="2" t="s">
        <v>88</v>
      </c>
      <c r="D86" s="10">
        <v>0</v>
      </c>
      <c r="E86" s="10">
        <v>6534</v>
      </c>
      <c r="F86" s="10">
        <v>0</v>
      </c>
      <c r="G86" s="10">
        <v>12000</v>
      </c>
      <c r="H86" s="10">
        <v>0</v>
      </c>
      <c r="I86" s="10">
        <v>12000</v>
      </c>
      <c r="J86" s="10">
        <v>10946</v>
      </c>
      <c r="K86" s="10">
        <v>0</v>
      </c>
      <c r="L86" s="10">
        <v>0</v>
      </c>
      <c r="M86" s="10">
        <v>-24000</v>
      </c>
      <c r="N86" s="10">
        <f t="shared" si="4"/>
        <v>17480</v>
      </c>
      <c r="O86" s="10">
        <v>79700</v>
      </c>
      <c r="P86" s="10">
        <v>17882.75</v>
      </c>
      <c r="Q86" s="10">
        <v>0</v>
      </c>
      <c r="R86" s="10">
        <v>0</v>
      </c>
      <c r="S86" s="10">
        <v>0</v>
      </c>
      <c r="T86" s="10">
        <v>127101.79999999999</v>
      </c>
      <c r="U86" s="10">
        <v>0</v>
      </c>
      <c r="V86" s="10">
        <f t="shared" si="2"/>
        <v>242164.55</v>
      </c>
    </row>
    <row r="87" spans="2:22" ht="15">
      <c r="B87" s="29">
        <v>6121</v>
      </c>
      <c r="C87" s="2" t="s">
        <v>89</v>
      </c>
      <c r="D87" s="10">
        <v>0</v>
      </c>
      <c r="E87" s="10">
        <v>223109.95</v>
      </c>
      <c r="F87" s="10">
        <v>1150058.52</v>
      </c>
      <c r="G87" s="10">
        <v>2469829.67</v>
      </c>
      <c r="H87" s="10">
        <v>4634557.8099999987</v>
      </c>
      <c r="I87" s="10">
        <v>36722875.759999998</v>
      </c>
      <c r="J87" s="10">
        <v>15140961.560000002</v>
      </c>
      <c r="K87" s="10">
        <v>4804445.07</v>
      </c>
      <c r="L87" s="10">
        <v>5891022.7199999988</v>
      </c>
      <c r="M87" s="10">
        <v>10366220.9</v>
      </c>
      <c r="N87" s="10">
        <f t="shared" si="4"/>
        <v>81403081.960000008</v>
      </c>
      <c r="O87" s="10">
        <v>7766087.79</v>
      </c>
      <c r="P87" s="10">
        <v>1197626.8700000001</v>
      </c>
      <c r="Q87" s="10">
        <v>4171737.24</v>
      </c>
      <c r="R87" s="10">
        <v>1068016.99</v>
      </c>
      <c r="S87" s="10">
        <v>1515523.77</v>
      </c>
      <c r="T87" s="10">
        <v>24054628.059999999</v>
      </c>
      <c r="U87" s="10">
        <v>986316.80000000447</v>
      </c>
      <c r="V87" s="10">
        <f t="shared" si="2"/>
        <v>122163019.48000002</v>
      </c>
    </row>
    <row r="88" spans="2:22" ht="15">
      <c r="B88" s="29">
        <v>6122</v>
      </c>
      <c r="C88" s="2" t="s">
        <v>90</v>
      </c>
      <c r="D88" s="10">
        <v>0</v>
      </c>
      <c r="E88" s="10">
        <v>0</v>
      </c>
      <c r="F88" s="10">
        <v>817849.10</v>
      </c>
      <c r="G88" s="10">
        <v>362757.40</v>
      </c>
      <c r="H88" s="10">
        <v>412102</v>
      </c>
      <c r="I88" s="10">
        <v>81485.80</v>
      </c>
      <c r="J88" s="10">
        <v>1971685.07</v>
      </c>
      <c r="K88" s="10">
        <v>47649.80</v>
      </c>
      <c r="L88" s="10">
        <v>-81485.799999999814</v>
      </c>
      <c r="M88" s="10">
        <v>1208636.80</v>
      </c>
      <c r="N88" s="10">
        <f t="shared" si="4"/>
        <v>4820680.17</v>
      </c>
      <c r="O88" s="10">
        <v>0</v>
      </c>
      <c r="P88" s="10">
        <v>0</v>
      </c>
      <c r="Q88" s="10">
        <v>46098</v>
      </c>
      <c r="R88" s="10">
        <v>0</v>
      </c>
      <c r="S88" s="10">
        <v>0</v>
      </c>
      <c r="T88" s="10">
        <v>0</v>
      </c>
      <c r="U88" s="10">
        <v>0</v>
      </c>
      <c r="V88" s="10">
        <f t="shared" si="2"/>
        <v>4866778.17</v>
      </c>
    </row>
    <row r="89" spans="2:22" ht="15">
      <c r="B89" s="29">
        <v>6323</v>
      </c>
      <c r="C89" s="2" t="s">
        <v>149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150000</v>
      </c>
      <c r="K89" s="10">
        <v>0</v>
      </c>
      <c r="L89" s="10">
        <v>0</v>
      </c>
      <c r="M89" s="10">
        <v>0</v>
      </c>
      <c r="N89" s="10">
        <f t="shared" si="4"/>
        <v>150000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f t="shared" si="2"/>
        <v>150000</v>
      </c>
    </row>
    <row r="90" spans="2:22" ht="15">
      <c r="B90" s="29">
        <v>6129</v>
      </c>
      <c r="C90" s="2" t="s">
        <v>91</v>
      </c>
      <c r="D90" s="10">
        <v>0</v>
      </c>
      <c r="E90" s="10">
        <v>0</v>
      </c>
      <c r="F90" s="10">
        <v>123396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f t="shared" si="4"/>
        <v>123396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f t="shared" si="2"/>
        <v>123396</v>
      </c>
    </row>
    <row r="91" spans="2:22" ht="15">
      <c r="B91" s="29">
        <v>6313</v>
      </c>
      <c r="C91" s="2" t="s">
        <v>135</v>
      </c>
      <c r="D91" s="10">
        <v>0</v>
      </c>
      <c r="E91" s="10">
        <v>0</v>
      </c>
      <c r="F91" s="10">
        <v>0</v>
      </c>
      <c r="G91" s="10">
        <v>0</v>
      </c>
      <c r="H91" s="10">
        <v>2000000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f t="shared" si="4"/>
        <v>2000000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f t="shared" si="2"/>
        <v>2000000</v>
      </c>
    </row>
    <row r="92" spans="2:22" ht="15">
      <c r="B92" s="29">
        <v>6321</v>
      </c>
      <c r="C92" s="2" t="s">
        <v>152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700000</v>
      </c>
      <c r="L92" s="10">
        <v>0</v>
      </c>
      <c r="M92" s="10">
        <v>0</v>
      </c>
      <c r="N92" s="10">
        <f t="shared" si="4"/>
        <v>700000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f t="shared" si="2"/>
        <v>700000</v>
      </c>
    </row>
    <row r="93" spans="2:22" ht="15">
      <c r="B93" s="29">
        <v>6351</v>
      </c>
      <c r="C93" s="2" t="s">
        <v>131</v>
      </c>
      <c r="D93" s="10">
        <v>0</v>
      </c>
      <c r="E93" s="10">
        <v>0</v>
      </c>
      <c r="F93" s="10">
        <v>0</v>
      </c>
      <c r="G93" s="10">
        <v>0</v>
      </c>
      <c r="H93" s="10">
        <v>10000000</v>
      </c>
      <c r="I93" s="10">
        <v>550000</v>
      </c>
      <c r="J93" s="10">
        <v>273000</v>
      </c>
      <c r="K93" s="10">
        <v>506653.60</v>
      </c>
      <c r="L93" s="10">
        <v>9500000</v>
      </c>
      <c r="M93" s="10">
        <v>0</v>
      </c>
      <c r="N93" s="10">
        <f t="shared" si="4"/>
        <v>20829653.600000001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f t="shared" si="2"/>
        <v>20829653.600000001</v>
      </c>
    </row>
    <row r="94" spans="2:22" ht="15">
      <c r="B94" s="29">
        <v>6356</v>
      </c>
      <c r="C94" s="2" t="s">
        <v>136</v>
      </c>
      <c r="D94" s="10">
        <v>0</v>
      </c>
      <c r="E94" s="10">
        <v>0</v>
      </c>
      <c r="F94" s="10">
        <v>0</v>
      </c>
      <c r="G94" s="10">
        <v>0</v>
      </c>
      <c r="H94" s="10">
        <v>90000</v>
      </c>
      <c r="I94" s="10">
        <v>0</v>
      </c>
      <c r="J94" s="10">
        <v>0</v>
      </c>
      <c r="K94" s="10">
        <v>599000</v>
      </c>
      <c r="L94" s="10">
        <v>0</v>
      </c>
      <c r="M94" s="10">
        <v>0</v>
      </c>
      <c r="N94" s="10">
        <f t="shared" si="4"/>
        <v>689000</v>
      </c>
      <c r="O94" s="10">
        <v>0</v>
      </c>
      <c r="P94" s="10">
        <v>0</v>
      </c>
      <c r="Q94" s="10">
        <v>344100</v>
      </c>
      <c r="R94" s="10">
        <v>-344100</v>
      </c>
      <c r="S94" s="10">
        <v>0</v>
      </c>
      <c r="T94" s="10">
        <v>4070000</v>
      </c>
      <c r="U94" s="10">
        <v>0</v>
      </c>
      <c r="V94" s="10">
        <f t="shared" si="2"/>
        <v>4759000</v>
      </c>
    </row>
    <row r="95" spans="2:22" ht="15">
      <c r="B95" s="29">
        <v>6371</v>
      </c>
      <c r="C95" s="4" t="s">
        <v>150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57000</v>
      </c>
      <c r="K95" s="12">
        <v>0</v>
      </c>
      <c r="L95" s="12">
        <v>0</v>
      </c>
      <c r="M95" s="12">
        <v>0</v>
      </c>
      <c r="N95" s="10">
        <f t="shared" si="4"/>
        <v>57000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f t="shared" si="2"/>
        <v>57000</v>
      </c>
    </row>
    <row r="96" spans="2:22" ht="15.75" thickBot="1">
      <c r="B96" s="53">
        <v>6380</v>
      </c>
      <c r="C96" s="13" t="s">
        <v>158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196468.23</v>
      </c>
      <c r="N96" s="10">
        <f t="shared" si="4"/>
        <v>196468.23</v>
      </c>
      <c r="O96" s="12">
        <v>0</v>
      </c>
      <c r="P96" s="12">
        <v>0</v>
      </c>
      <c r="Q96" s="12">
        <v>201000</v>
      </c>
      <c r="R96" s="12">
        <v>0</v>
      </c>
      <c r="S96" s="12">
        <v>0</v>
      </c>
      <c r="T96" s="12">
        <v>0</v>
      </c>
      <c r="U96" s="12">
        <v>0</v>
      </c>
      <c r="V96" s="10">
        <f t="shared" si="2"/>
        <v>397468.23</v>
      </c>
    </row>
    <row r="97" spans="2:22" ht="15.75" thickBot="1">
      <c r="B97" s="79" t="s">
        <v>43</v>
      </c>
      <c r="C97" s="80"/>
      <c r="D97" s="15">
        <f t="shared" si="5" ref="D97:L97">SUM(D4:D96)</f>
        <v>2378801.60</v>
      </c>
      <c r="E97" s="15">
        <f t="shared" si="5"/>
        <v>237942009.63999999</v>
      </c>
      <c r="F97" s="15">
        <f t="shared" si="5"/>
        <v>184104995.20000002</v>
      </c>
      <c r="G97" s="15">
        <f t="shared" si="5"/>
        <v>443576070.84000003</v>
      </c>
      <c r="H97" s="15">
        <f t="shared" si="5"/>
        <v>549452402.25</v>
      </c>
      <c r="I97" s="15">
        <f t="shared" si="5"/>
        <v>997016419.50999999</v>
      </c>
      <c r="J97" s="15">
        <f t="shared" si="5"/>
        <v>635508720.46999991</v>
      </c>
      <c r="K97" s="15">
        <f t="shared" si="5"/>
        <v>473371127.85000002</v>
      </c>
      <c r="L97" s="15">
        <f t="shared" si="5"/>
        <v>577658292.5200001</v>
      </c>
      <c r="M97" s="15">
        <f>SUM(M4:M96)</f>
        <v>1023977713.6099999</v>
      </c>
      <c r="N97" s="15">
        <f>SUM(N4:N96)</f>
        <v>5124986553.4899998</v>
      </c>
      <c r="O97" s="15">
        <f t="shared" si="6" ref="O97:V97">SUM(O4:O96)</f>
        <v>1375582838.74</v>
      </c>
      <c r="P97" s="15">
        <f t="shared" si="6"/>
        <v>939566131.37</v>
      </c>
      <c r="Q97" s="15">
        <f t="shared" si="6"/>
        <v>785932511.73000002</v>
      </c>
      <c r="R97" s="15">
        <f t="shared" si="6"/>
        <v>601484153.44000006</v>
      </c>
      <c r="S97" s="15">
        <f t="shared" si="6"/>
        <v>891615882.04999995</v>
      </c>
      <c r="T97" s="15">
        <f t="shared" si="6"/>
        <v>1081260639.7100003</v>
      </c>
      <c r="U97" s="15">
        <f>SUM(U4:U96)</f>
        <v>168613542.55000001</v>
      </c>
      <c r="V97" s="15">
        <f t="shared" si="6"/>
        <v>10969042253.079998</v>
      </c>
    </row>
    <row r="99" ht="15">
      <c r="K99" s="1"/>
    </row>
    <row r="101" ht="15">
      <c r="N101" s="1"/>
    </row>
  </sheetData>
  <mergeCells count="2">
    <mergeCell ref="B97:C97"/>
    <mergeCell ref="B2:V2"/>
  </mergeCells>
  <conditionalFormatting sqref="B4:B96">
    <cfRule type="duplicateValues" priority="4" dxfId="0">
      <formula>AND(COUNTIF($B$4:$B$96,B4)&gt;1,NOT(ISBLANK(B4)))</formula>
    </cfRule>
  </conditionalFormatting>
  <conditionalFormatting sqref="B4:B96 AA4:AA71">
    <cfRule type="duplicateValues" priority="1" dxfId="0">
      <formula>AND(COUNTIF($B$4:$B$96,B4)+COUNTIF($AA$4:$AA$71,B4)&gt;1,NOT(ISBLANK(B4)))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A36"/>
  <sheetViews>
    <sheetView zoomScale="70" zoomScaleNormal="70" workbookViewId="0" topLeftCell="A1">
      <selection pane="topLeft" activeCell="U36" sqref="U36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0" hidden="1" customWidth="1"/>
    <col min="9" max="13" width="0" hidden="1" customWidth="1"/>
    <col min="14" max="14" width="19.7142857142857" customWidth="1"/>
    <col min="15" max="15" width="18.8571428571429" bestFit="1" customWidth="1"/>
    <col min="16" max="19" width="18.8571428571429" customWidth="1"/>
    <col min="20" max="20" width="20.5714285714286" bestFit="1" customWidth="1"/>
    <col min="21" max="21" width="20.5714285714286" customWidth="1"/>
    <col min="22" max="22" width="18.5714285714286" bestFit="1" customWidth="1"/>
    <col min="24" max="24" width="18.5714285714286" bestFit="1" customWidth="1"/>
    <col min="25" max="25" width="14.2857142857143" bestFit="1" customWidth="1"/>
    <col min="26" max="26" width="13" bestFit="1" customWidth="1"/>
    <col min="27" max="27" width="14.2857142857143" bestFit="1" customWidth="1"/>
  </cols>
  <sheetData>
    <row r="1" ht="12.75" customHeight="1" thickBot="1"/>
    <row r="2" spans="2:22" ht="16.5" thickBot="1">
      <c r="B2" s="74" t="s">
        <v>95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8"/>
      <c r="P2" s="78"/>
      <c r="Q2" s="78"/>
      <c r="R2" s="78"/>
      <c r="S2" s="78"/>
      <c r="T2" s="78"/>
      <c r="U2" s="78"/>
      <c r="V2" s="76"/>
    </row>
    <row r="3" spans="2:27" ht="18" customHeight="1" thickBot="1">
      <c r="B3" s="6" t="s">
        <v>0</v>
      </c>
      <c r="C3" s="6" t="s">
        <v>41</v>
      </c>
      <c r="D3" s="8" t="s">
        <v>40</v>
      </c>
      <c r="E3" s="8" t="s">
        <v>44</v>
      </c>
      <c r="F3" s="8" t="s">
        <v>115</v>
      </c>
      <c r="G3" s="8" t="s">
        <v>125</v>
      </c>
      <c r="H3" s="8" t="s">
        <v>132</v>
      </c>
      <c r="I3" s="8" t="s">
        <v>137</v>
      </c>
      <c r="J3" s="8" t="s">
        <v>146</v>
      </c>
      <c r="K3" s="8" t="s">
        <v>151</v>
      </c>
      <c r="L3" s="8" t="s">
        <v>153</v>
      </c>
      <c r="M3" s="8" t="s">
        <v>155</v>
      </c>
      <c r="N3" s="7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43</v>
      </c>
      <c r="AA3" s="1"/>
    </row>
    <row r="4" spans="2:27" ht="15">
      <c r="B4" s="69">
        <v>501</v>
      </c>
      <c r="C4" s="5" t="s">
        <v>45</v>
      </c>
      <c r="D4" s="70">
        <v>0</v>
      </c>
      <c r="E4" s="70">
        <v>23367.60</v>
      </c>
      <c r="F4" s="70">
        <v>517792.04000000004</v>
      </c>
      <c r="G4" s="70">
        <v>910810.90999999992</v>
      </c>
      <c r="H4" s="70">
        <v>1109034.3899999999</v>
      </c>
      <c r="I4" s="70">
        <v>1949440</v>
      </c>
      <c r="J4" s="70">
        <v>1533536</v>
      </c>
      <c r="K4" s="70">
        <v>962324</v>
      </c>
      <c r="L4" s="70">
        <v>1119715</v>
      </c>
      <c r="M4" s="70">
        <v>3563759.65</v>
      </c>
      <c r="N4" s="70">
        <f>D4+E4+F4+G4+H4+I4+J4+K4+L4+M4</f>
        <v>11689779.59</v>
      </c>
      <c r="O4" s="9">
        <v>1469506.71</v>
      </c>
      <c r="P4" s="9">
        <v>1726721</v>
      </c>
      <c r="Q4" s="9">
        <v>1514730.35</v>
      </c>
      <c r="R4" s="9">
        <v>1373313.38</v>
      </c>
      <c r="S4" s="9">
        <v>2841461.02</v>
      </c>
      <c r="T4" s="9">
        <v>4886159.1999999993</v>
      </c>
      <c r="U4" s="9">
        <v>1556764.0399999991</v>
      </c>
      <c r="V4" s="9">
        <f>N4+O4+P4+Q4+R4+S4+T4+U4</f>
        <v>27058435.289999999</v>
      </c>
      <c r="X4" s="26"/>
      <c r="Y4" s="1"/>
      <c r="Z4" s="26"/>
      <c r="AA4" s="1"/>
    </row>
    <row r="5" spans="2:27" ht="15">
      <c r="B5" s="29">
        <v>502</v>
      </c>
      <c r="C5" s="2" t="s">
        <v>46</v>
      </c>
      <c r="D5" s="20">
        <v>0</v>
      </c>
      <c r="E5" s="20">
        <v>12800</v>
      </c>
      <c r="F5" s="20">
        <v>1514531.98</v>
      </c>
      <c r="G5" s="20">
        <v>3429500.6599999997</v>
      </c>
      <c r="H5" s="20">
        <v>6168823.3999999985</v>
      </c>
      <c r="I5" s="20">
        <v>8208028</v>
      </c>
      <c r="J5" s="20">
        <v>4511281.50</v>
      </c>
      <c r="K5" s="20">
        <v>2780141</v>
      </c>
      <c r="L5" s="20">
        <v>2566520.50</v>
      </c>
      <c r="M5" s="20">
        <v>8868659.9600000009</v>
      </c>
      <c r="N5" s="20">
        <f>D5+E5+F5+G5+H5+I5+J5+K5+L5+M5</f>
        <v>38060287</v>
      </c>
      <c r="O5" s="10">
        <v>2143692.02</v>
      </c>
      <c r="P5" s="10">
        <v>1852906</v>
      </c>
      <c r="Q5" s="10">
        <v>1635434</v>
      </c>
      <c r="R5" s="10">
        <v>2449831</v>
      </c>
      <c r="S5" s="10">
        <v>2145196</v>
      </c>
      <c r="T5" s="10">
        <v>4382999.50</v>
      </c>
      <c r="U5" s="10">
        <v>2628782.50</v>
      </c>
      <c r="V5" s="10">
        <f>N5+O5+P5+Q5+R5+S5+T5+U5</f>
        <v>55299128.020000003</v>
      </c>
      <c r="X5" s="26"/>
      <c r="Y5" s="1"/>
      <c r="Z5" s="26"/>
      <c r="AA5" s="1"/>
    </row>
    <row r="6" spans="2:27" ht="15">
      <c r="B6" s="29">
        <v>503</v>
      </c>
      <c r="C6" s="2" t="s">
        <v>47</v>
      </c>
      <c r="D6" s="20">
        <v>0</v>
      </c>
      <c r="E6" s="20">
        <v>6430</v>
      </c>
      <c r="F6" s="20">
        <v>303559.71000000002</v>
      </c>
      <c r="G6" s="20">
        <v>811008.58000000007</v>
      </c>
      <c r="H6" s="20">
        <v>1450607.62</v>
      </c>
      <c r="I6" s="20">
        <v>2060083.73</v>
      </c>
      <c r="J6" s="20">
        <v>1260294.3799999999</v>
      </c>
      <c r="K6" s="20">
        <v>979777.84</v>
      </c>
      <c r="L6" s="20">
        <v>1067705.5699999994</v>
      </c>
      <c r="M6" s="20">
        <v>2743433.26</v>
      </c>
      <c r="N6" s="20">
        <f t="shared" si="0" ref="N6:N35">D6+E6+F6+G6+H6+I6+J6+K6+L6+M6</f>
        <v>10682900.689999999</v>
      </c>
      <c r="O6" s="10">
        <v>977294.76</v>
      </c>
      <c r="P6" s="10">
        <v>986467.22</v>
      </c>
      <c r="Q6" s="10">
        <v>864166.79</v>
      </c>
      <c r="R6" s="10">
        <v>870238.99</v>
      </c>
      <c r="S6" s="10">
        <v>1177735.72</v>
      </c>
      <c r="T6" s="10">
        <v>2437815.3499999996</v>
      </c>
      <c r="U6" s="10">
        <v>926150.21</v>
      </c>
      <c r="V6" s="10">
        <f t="shared" si="1" ref="V6:V36">N6+O6+P6+Q6+R6+S6+T6+U6</f>
        <v>18922769.730000004</v>
      </c>
      <c r="X6" s="26"/>
      <c r="Y6" s="1"/>
      <c r="Z6" s="26"/>
      <c r="AA6" s="1"/>
    </row>
    <row r="7" spans="2:27" ht="15">
      <c r="B7" s="29">
        <v>512</v>
      </c>
      <c r="C7" s="2" t="s">
        <v>48</v>
      </c>
      <c r="D7" s="20">
        <v>0</v>
      </c>
      <c r="E7" s="20">
        <v>23368.94</v>
      </c>
      <c r="F7" s="20">
        <v>239495.65999999997</v>
      </c>
      <c r="G7" s="20">
        <v>185737.41000000003</v>
      </c>
      <c r="H7" s="20">
        <v>102478.18</v>
      </c>
      <c r="I7" s="20">
        <v>54352.50</v>
      </c>
      <c r="J7" s="20">
        <v>8190</v>
      </c>
      <c r="K7" s="20">
        <v>0</v>
      </c>
      <c r="L7" s="20">
        <v>30000</v>
      </c>
      <c r="M7" s="20">
        <v>46739.20</v>
      </c>
      <c r="N7" s="20">
        <f t="shared" si="0"/>
        <v>690361.8899999999</v>
      </c>
      <c r="O7" s="10">
        <v>2619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f t="shared" si="1"/>
        <v>692980.8899999999</v>
      </c>
      <c r="X7" s="26"/>
      <c r="Y7" s="1"/>
      <c r="Z7" s="26"/>
      <c r="AA7" s="1"/>
    </row>
    <row r="8" spans="2:27" ht="15">
      <c r="B8" s="29">
        <v>513</v>
      </c>
      <c r="C8" s="2" t="s">
        <v>1</v>
      </c>
      <c r="D8" s="20">
        <v>44373.70</v>
      </c>
      <c r="E8" s="20">
        <v>17609447.710000001</v>
      </c>
      <c r="F8" s="20">
        <v>19166680.099999994</v>
      </c>
      <c r="G8" s="20">
        <v>9876660.3700000048</v>
      </c>
      <c r="H8" s="20">
        <v>10740237.269999996</v>
      </c>
      <c r="I8" s="20">
        <v>13344558.289999999</v>
      </c>
      <c r="J8" s="20">
        <v>4685574</v>
      </c>
      <c r="K8" s="20">
        <v>2638829.27</v>
      </c>
      <c r="L8" s="20">
        <v>2831045.0300000012</v>
      </c>
      <c r="M8" s="20">
        <v>10269570.189999999</v>
      </c>
      <c r="N8" s="20">
        <f t="shared" si="0"/>
        <v>91206975.929999992</v>
      </c>
      <c r="O8" s="10">
        <v>1235070.43</v>
      </c>
      <c r="P8" s="10">
        <v>421665.15000000014</v>
      </c>
      <c r="Q8" s="10">
        <v>372532.67</v>
      </c>
      <c r="R8" s="10">
        <v>437617.69</v>
      </c>
      <c r="S8" s="10">
        <v>177923.18</v>
      </c>
      <c r="T8" s="10">
        <v>1060816.0899999999</v>
      </c>
      <c r="U8" s="10">
        <v>363029.87000000011</v>
      </c>
      <c r="V8" s="10">
        <f t="shared" si="1"/>
        <v>95275631.01000002</v>
      </c>
      <c r="X8" s="26"/>
      <c r="Y8" s="1"/>
      <c r="Z8" s="26"/>
      <c r="AA8" s="1"/>
    </row>
    <row r="9" spans="2:27" ht="15">
      <c r="B9" s="29">
        <v>514</v>
      </c>
      <c r="C9" s="2" t="s">
        <v>49</v>
      </c>
      <c r="D9" s="20">
        <v>0</v>
      </c>
      <c r="E9" s="20">
        <v>2336</v>
      </c>
      <c r="F9" s="20">
        <v>0</v>
      </c>
      <c r="G9" s="20">
        <v>2091.92</v>
      </c>
      <c r="H9" s="20">
        <v>0</v>
      </c>
      <c r="I9" s="20">
        <v>17.62</v>
      </c>
      <c r="J9" s="20">
        <v>0</v>
      </c>
      <c r="K9" s="20">
        <v>0</v>
      </c>
      <c r="L9" s="20">
        <v>0</v>
      </c>
      <c r="M9" s="20">
        <v>0</v>
      </c>
      <c r="N9" s="20">
        <f t="shared" si="0"/>
        <v>4445.54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f t="shared" si="1"/>
        <v>4445.54</v>
      </c>
      <c r="X9" s="26"/>
      <c r="Y9" s="1"/>
      <c r="Z9" s="26"/>
      <c r="AA9" s="1"/>
    </row>
    <row r="10" spans="2:27" ht="15">
      <c r="B10" s="29">
        <v>515</v>
      </c>
      <c r="C10" s="2" t="s">
        <v>2</v>
      </c>
      <c r="D10" s="20">
        <v>2686.40</v>
      </c>
      <c r="E10" s="20">
        <v>721486.53999999992</v>
      </c>
      <c r="F10" s="20">
        <v>1501671.81</v>
      </c>
      <c r="G10" s="20">
        <v>2070514.1799999992</v>
      </c>
      <c r="H10" s="20">
        <v>3663052.1299999994</v>
      </c>
      <c r="I10" s="20">
        <v>4109088.40</v>
      </c>
      <c r="J10" s="20">
        <v>2637415.35</v>
      </c>
      <c r="K10" s="20">
        <v>5393901.8099999996</v>
      </c>
      <c r="L10" s="20">
        <v>3757177.50</v>
      </c>
      <c r="M10" s="20">
        <v>9058406.9000000004</v>
      </c>
      <c r="N10" s="20">
        <f t="shared" si="0"/>
        <v>32915401.019999996</v>
      </c>
      <c r="O10" s="10">
        <v>7789575.7400000002</v>
      </c>
      <c r="P10" s="10">
        <v>5030440.92</v>
      </c>
      <c r="Q10" s="10">
        <v>4378149.16</v>
      </c>
      <c r="R10" s="10">
        <v>4444647.82</v>
      </c>
      <c r="S10" s="10">
        <v>4592071.71</v>
      </c>
      <c r="T10" s="10">
        <v>8015880.9799999967</v>
      </c>
      <c r="U10" s="10">
        <v>1634121.0600000024</v>
      </c>
      <c r="V10" s="10">
        <f t="shared" si="1"/>
        <v>68800288.409999996</v>
      </c>
      <c r="X10" s="26"/>
      <c r="Y10" s="1"/>
      <c r="Z10" s="26"/>
      <c r="AA10" s="1"/>
    </row>
    <row r="11" spans="2:27" ht="15">
      <c r="B11" s="29">
        <v>516</v>
      </c>
      <c r="C11" s="2" t="s">
        <v>3</v>
      </c>
      <c r="D11" s="20">
        <v>0</v>
      </c>
      <c r="E11" s="20">
        <v>7218654.5099999998</v>
      </c>
      <c r="F11" s="20">
        <v>20659514.060000002</v>
      </c>
      <c r="G11" s="20">
        <v>42220566.309999995</v>
      </c>
      <c r="H11" s="20">
        <v>67772223.860000014</v>
      </c>
      <c r="I11" s="20">
        <v>160057239.01000002</v>
      </c>
      <c r="J11" s="20">
        <v>77789586.189999998</v>
      </c>
      <c r="K11" s="20">
        <v>30348484.629999999</v>
      </c>
      <c r="L11" s="20">
        <v>72056181.530000001</v>
      </c>
      <c r="M11" s="20">
        <v>153277337.38999999</v>
      </c>
      <c r="N11" s="20">
        <f t="shared" si="0"/>
        <v>631399787.49000001</v>
      </c>
      <c r="O11" s="10">
        <v>156815960.31999999</v>
      </c>
      <c r="P11" s="10">
        <v>97456977.719999999</v>
      </c>
      <c r="Q11" s="10">
        <v>92597202.819999993</v>
      </c>
      <c r="R11" s="10">
        <v>62129641.310000002</v>
      </c>
      <c r="S11" s="10">
        <v>12692209.630000001</v>
      </c>
      <c r="T11" s="10">
        <v>19232754.959999979</v>
      </c>
      <c r="U11" s="10">
        <v>8207073.2300000191</v>
      </c>
      <c r="V11" s="10">
        <f t="shared" si="1"/>
        <v>1080531607.4799998</v>
      </c>
      <c r="X11" s="26"/>
      <c r="Y11" s="1"/>
      <c r="Z11" s="26"/>
      <c r="AA11" s="1"/>
    </row>
    <row r="12" spans="2:27" ht="15">
      <c r="B12" s="29">
        <v>517</v>
      </c>
      <c r="C12" s="2" t="s">
        <v>4</v>
      </c>
      <c r="D12" s="20">
        <v>2309</v>
      </c>
      <c r="E12" s="20">
        <v>2557682.61</v>
      </c>
      <c r="F12" s="20">
        <v>14458280.609999999</v>
      </c>
      <c r="G12" s="20">
        <v>14078249.210000001</v>
      </c>
      <c r="H12" s="20">
        <v>8183618.6799999997</v>
      </c>
      <c r="I12" s="20">
        <v>12878770.49</v>
      </c>
      <c r="J12" s="20">
        <v>13284478.450000001</v>
      </c>
      <c r="K12" s="20">
        <v>12442940.800000001</v>
      </c>
      <c r="L12" s="20">
        <v>6962673.8200000003</v>
      </c>
      <c r="M12" s="20">
        <v>54858978.82</v>
      </c>
      <c r="N12" s="20">
        <f t="shared" si="0"/>
        <v>139707982.49000001</v>
      </c>
      <c r="O12" s="10">
        <v>8259917.8499999996</v>
      </c>
      <c r="P12" s="10">
        <v>2075423.2200000007</v>
      </c>
      <c r="Q12" s="10">
        <v>827344.33</v>
      </c>
      <c r="R12" s="10">
        <v>538964.31999999995</v>
      </c>
      <c r="S12" s="10">
        <v>506263.56</v>
      </c>
      <c r="T12" s="10">
        <v>2020461.6400000006</v>
      </c>
      <c r="U12" s="10">
        <v>253073.46000000089</v>
      </c>
      <c r="V12" s="10">
        <f t="shared" si="1"/>
        <v>154189430.87000003</v>
      </c>
      <c r="X12" s="26"/>
      <c r="Y12" s="1"/>
      <c r="Z12" s="26"/>
      <c r="AA12" s="1"/>
    </row>
    <row r="13" spans="2:27" ht="15">
      <c r="B13" s="29">
        <v>519</v>
      </c>
      <c r="C13" s="2" t="s">
        <v>5</v>
      </c>
      <c r="D13" s="20">
        <v>417203.50</v>
      </c>
      <c r="E13" s="20">
        <v>23243669.07</v>
      </c>
      <c r="F13" s="20">
        <v>10497346.409999996</v>
      </c>
      <c r="G13" s="20">
        <v>6458864.1900000051</v>
      </c>
      <c r="H13" s="20">
        <v>2680351.7599999979</v>
      </c>
      <c r="I13" s="20">
        <v>2952659.89</v>
      </c>
      <c r="J13" s="20">
        <v>722624.71999999974</v>
      </c>
      <c r="K13" s="20">
        <v>3925053.31</v>
      </c>
      <c r="L13" s="20">
        <v>701761.63999999966</v>
      </c>
      <c r="M13" s="20">
        <v>4078243.01</v>
      </c>
      <c r="N13" s="20">
        <f t="shared" si="0"/>
        <v>55677777.5</v>
      </c>
      <c r="O13" s="10">
        <v>405134.39</v>
      </c>
      <c r="P13" s="10">
        <v>554124.68999999994</v>
      </c>
      <c r="Q13" s="10">
        <v>262964.40999999997</v>
      </c>
      <c r="R13" s="10">
        <v>109199</v>
      </c>
      <c r="S13" s="10">
        <v>305429.24</v>
      </c>
      <c r="T13" s="10">
        <v>224316.96999999997</v>
      </c>
      <c r="U13" s="10">
        <v>76607.429999999935</v>
      </c>
      <c r="V13" s="10">
        <f t="shared" si="1"/>
        <v>57615553.629999995</v>
      </c>
      <c r="X13" s="26"/>
      <c r="Y13" s="1"/>
      <c r="Z13" s="26"/>
      <c r="AA13" s="1"/>
    </row>
    <row r="14" spans="2:27" ht="15">
      <c r="B14" s="29">
        <v>521</v>
      </c>
      <c r="C14" s="2" t="s">
        <v>50</v>
      </c>
      <c r="D14" s="20">
        <v>0</v>
      </c>
      <c r="E14" s="20">
        <v>140000</v>
      </c>
      <c r="F14" s="20">
        <v>25000</v>
      </c>
      <c r="G14" s="20">
        <v>1525250</v>
      </c>
      <c r="H14" s="20">
        <v>8124900</v>
      </c>
      <c r="I14" s="20">
        <v>5081950</v>
      </c>
      <c r="J14" s="20">
        <v>263200</v>
      </c>
      <c r="K14" s="20">
        <v>259870</v>
      </c>
      <c r="L14" s="20">
        <v>-399050</v>
      </c>
      <c r="M14" s="20">
        <v>274400</v>
      </c>
      <c r="N14" s="20">
        <f t="shared" si="0"/>
        <v>15295520</v>
      </c>
      <c r="O14" s="10">
        <v>299150</v>
      </c>
      <c r="P14" s="10">
        <v>6721100</v>
      </c>
      <c r="Q14" s="10">
        <v>130200</v>
      </c>
      <c r="R14" s="10">
        <v>126000</v>
      </c>
      <c r="S14" s="10">
        <v>130200</v>
      </c>
      <c r="T14" s="10">
        <v>2000000</v>
      </c>
      <c r="U14" s="10">
        <v>10250</v>
      </c>
      <c r="V14" s="10">
        <f t="shared" si="1"/>
        <v>24712420</v>
      </c>
      <c r="X14" s="26"/>
      <c r="Y14" s="1"/>
      <c r="Z14" s="26"/>
      <c r="AA14" s="1"/>
    </row>
    <row r="15" spans="2:27" ht="15">
      <c r="B15" s="29">
        <v>522</v>
      </c>
      <c r="C15" s="2" t="s">
        <v>6</v>
      </c>
      <c r="D15" s="20">
        <v>1380957</v>
      </c>
      <c r="E15" s="20">
        <v>67596539.290000007</v>
      </c>
      <c r="F15" s="20">
        <v>16308256</v>
      </c>
      <c r="G15" s="20">
        <v>80572487.469999984</v>
      </c>
      <c r="H15" s="20">
        <v>27161014</v>
      </c>
      <c r="I15" s="20">
        <v>29026065.5</v>
      </c>
      <c r="J15" s="20">
        <v>1384868</v>
      </c>
      <c r="K15" s="20">
        <v>1489000</v>
      </c>
      <c r="L15" s="20">
        <v>115000</v>
      </c>
      <c r="M15" s="20">
        <v>-3883029.52</v>
      </c>
      <c r="N15" s="20">
        <f t="shared" si="0"/>
        <v>221151157.73999998</v>
      </c>
      <c r="O15" s="10">
        <v>794926</v>
      </c>
      <c r="P15" s="10">
        <v>2121723</v>
      </c>
      <c r="Q15" s="10">
        <v>13231629</v>
      </c>
      <c r="R15" s="10">
        <v>602120</v>
      </c>
      <c r="S15" s="10">
        <v>3331705</v>
      </c>
      <c r="T15" s="10">
        <v>60964798</v>
      </c>
      <c r="U15" s="10">
        <v>8545000</v>
      </c>
      <c r="V15" s="10">
        <f t="shared" si="1"/>
        <v>310743058.74000001</v>
      </c>
      <c r="X15" s="26"/>
      <c r="Y15" s="1"/>
      <c r="Z15" s="26"/>
      <c r="AA15" s="1"/>
    </row>
    <row r="16" spans="2:27" ht="15">
      <c r="B16" s="29">
        <v>532</v>
      </c>
      <c r="C16" s="2" t="s">
        <v>7</v>
      </c>
      <c r="D16" s="20">
        <v>0</v>
      </c>
      <c r="E16" s="20">
        <v>380000</v>
      </c>
      <c r="F16" s="20">
        <v>67000</v>
      </c>
      <c r="G16" s="20">
        <v>20000</v>
      </c>
      <c r="H16" s="20">
        <v>20000</v>
      </c>
      <c r="I16" s="20">
        <v>0</v>
      </c>
      <c r="J16" s="20">
        <v>20000</v>
      </c>
      <c r="K16" s="20">
        <v>0</v>
      </c>
      <c r="L16" s="20">
        <v>0</v>
      </c>
      <c r="M16" s="20">
        <v>0</v>
      </c>
      <c r="N16" s="20">
        <f t="shared" si="0"/>
        <v>507000</v>
      </c>
      <c r="O16" s="10">
        <v>0</v>
      </c>
      <c r="P16" s="10">
        <v>20000</v>
      </c>
      <c r="Q16" s="10">
        <v>20000</v>
      </c>
      <c r="R16" s="10">
        <v>0</v>
      </c>
      <c r="S16" s="10">
        <v>6000</v>
      </c>
      <c r="T16" s="10">
        <v>0</v>
      </c>
      <c r="U16" s="10">
        <v>0</v>
      </c>
      <c r="V16" s="10">
        <f t="shared" si="1"/>
        <v>553000</v>
      </c>
      <c r="X16" s="26"/>
      <c r="Y16" s="1"/>
      <c r="Z16" s="26"/>
      <c r="AA16" s="1"/>
    </row>
    <row r="17" spans="2:27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>D17+E17+F17+G17+H17+I17+J17+K17+L17+M17</f>
        <v>66750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f t="shared" si="1"/>
        <v>66750</v>
      </c>
      <c r="X17" s="26"/>
      <c r="Y17" s="1"/>
      <c r="Z17" s="26"/>
      <c r="AA17" s="1"/>
    </row>
    <row r="18" spans="2:27" ht="15">
      <c r="B18" s="29">
        <v>533</v>
      </c>
      <c r="C18" s="2" t="s">
        <v>51</v>
      </c>
      <c r="D18" s="20">
        <v>0</v>
      </c>
      <c r="E18" s="20">
        <v>1054408</v>
      </c>
      <c r="F18" s="20">
        <v>10817870</v>
      </c>
      <c r="G18" s="20">
        <v>14551356.620000001</v>
      </c>
      <c r="H18" s="20">
        <v>32856299.739999998</v>
      </c>
      <c r="I18" s="20">
        <v>36712631.859999999</v>
      </c>
      <c r="J18" s="20">
        <v>37546349.920000002</v>
      </c>
      <c r="K18" s="20">
        <v>22663499.41</v>
      </c>
      <c r="L18" s="20">
        <v>33752958.290000007</v>
      </c>
      <c r="M18" s="20">
        <v>33318408.16</v>
      </c>
      <c r="N18" s="20">
        <f>D18+E18+F18+G18+H18+I18+J18+K18+L18+M18</f>
        <v>223273782.00000003</v>
      </c>
      <c r="O18" s="10">
        <v>3126222</v>
      </c>
      <c r="P18" s="10">
        <v>66985863.219999999</v>
      </c>
      <c r="Q18" s="10">
        <v>39368938</v>
      </c>
      <c r="R18" s="10">
        <v>25312081</v>
      </c>
      <c r="S18" s="10">
        <v>2951042</v>
      </c>
      <c r="T18" s="10">
        <v>16332668</v>
      </c>
      <c r="U18" s="10">
        <v>-28541575.120000005</v>
      </c>
      <c r="V18" s="10">
        <f t="shared" si="1"/>
        <v>348809021.10000002</v>
      </c>
      <c r="X18" s="26"/>
      <c r="Y18" s="1"/>
      <c r="Z18" s="26"/>
      <c r="AA18" s="1"/>
    </row>
    <row r="19" spans="2:27" ht="30">
      <c r="B19" s="29">
        <v>534</v>
      </c>
      <c r="C19" s="27" t="s">
        <v>145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136200</v>
      </c>
      <c r="J19" s="20">
        <v>842400</v>
      </c>
      <c r="K19" s="20">
        <v>853800</v>
      </c>
      <c r="L19" s="20">
        <v>1387600</v>
      </c>
      <c r="M19" s="20">
        <v>1428600</v>
      </c>
      <c r="N19" s="20">
        <f t="shared" si="0"/>
        <v>4648600</v>
      </c>
      <c r="O19" s="10">
        <v>2439300</v>
      </c>
      <c r="P19" s="10">
        <v>1385700</v>
      </c>
      <c r="Q19" s="10">
        <v>1174800</v>
      </c>
      <c r="R19" s="10">
        <v>1013100</v>
      </c>
      <c r="S19" s="10">
        <v>1029300</v>
      </c>
      <c r="T19" s="10">
        <v>832500</v>
      </c>
      <c r="U19" s="10">
        <v>596400</v>
      </c>
      <c r="V19" s="10">
        <f t="shared" si="1"/>
        <v>13119700</v>
      </c>
      <c r="X19" s="26"/>
      <c r="Y19" s="1"/>
      <c r="Z19" s="26"/>
      <c r="AA19" s="1"/>
    </row>
    <row r="20" spans="2:27" ht="15">
      <c r="B20" s="29">
        <v>536</v>
      </c>
      <c r="C20" s="2" t="s">
        <v>52</v>
      </c>
      <c r="D20" s="20">
        <v>0</v>
      </c>
      <c r="E20" s="20">
        <v>5328.43</v>
      </c>
      <c r="F20" s="20">
        <v>0</v>
      </c>
      <c r="G20" s="20">
        <v>620</v>
      </c>
      <c r="H20" s="20">
        <v>0</v>
      </c>
      <c r="I20" s="20">
        <v>302598.34999999998</v>
      </c>
      <c r="J20" s="20">
        <v>33168.050000000047</v>
      </c>
      <c r="K20" s="20">
        <v>-15213.75</v>
      </c>
      <c r="L20" s="20">
        <v>186195.56999999995</v>
      </c>
      <c r="M20" s="20">
        <v>500</v>
      </c>
      <c r="N20" s="20">
        <f t="shared" si="0"/>
        <v>513196.64999999997</v>
      </c>
      <c r="O20" s="10">
        <v>117354.55</v>
      </c>
      <c r="P20" s="10">
        <v>0</v>
      </c>
      <c r="Q20" s="10">
        <v>102136.40</v>
      </c>
      <c r="R20" s="10">
        <v>57718.18</v>
      </c>
      <c r="S20" s="10">
        <v>41481.82</v>
      </c>
      <c r="T20" s="10">
        <v>40336.359999999986</v>
      </c>
      <c r="U20" s="10">
        <v>73929.090000000026</v>
      </c>
      <c r="V20" s="10">
        <f t="shared" si="1"/>
        <v>946153.05</v>
      </c>
      <c r="X20" s="26"/>
      <c r="Y20" s="1"/>
      <c r="Z20" s="26"/>
      <c r="AA20" s="1"/>
    </row>
    <row r="21" spans="2:27" ht="15">
      <c r="B21" s="29">
        <v>542</v>
      </c>
      <c r="C21" s="2" t="s">
        <v>123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5115</v>
      </c>
      <c r="J21" s="20">
        <v>7319</v>
      </c>
      <c r="K21" s="20">
        <v>4227</v>
      </c>
      <c r="L21" s="20">
        <v>9474</v>
      </c>
      <c r="M21" s="20">
        <v>99732.50</v>
      </c>
      <c r="N21" s="20">
        <f t="shared" si="0"/>
        <v>125867.50</v>
      </c>
      <c r="O21" s="10">
        <v>14690</v>
      </c>
      <c r="P21" s="10">
        <v>19109</v>
      </c>
      <c r="Q21" s="10">
        <v>23111</v>
      </c>
      <c r="R21" s="10">
        <v>16886</v>
      </c>
      <c r="S21" s="10">
        <v>9416</v>
      </c>
      <c r="T21" s="10">
        <v>19807</v>
      </c>
      <c r="U21" s="10">
        <v>0</v>
      </c>
      <c r="V21" s="10">
        <f t="shared" si="1"/>
        <v>228886.50</v>
      </c>
      <c r="X21" s="26"/>
      <c r="Y21" s="1"/>
      <c r="Z21" s="26"/>
      <c r="AA21" s="1"/>
    </row>
    <row r="22" spans="2:27" ht="15">
      <c r="B22" s="29">
        <v>549</v>
      </c>
      <c r="C22" s="2" t="s">
        <v>8</v>
      </c>
      <c r="D22" s="20">
        <v>46785</v>
      </c>
      <c r="E22" s="20">
        <v>3086173.68</v>
      </c>
      <c r="F22" s="20">
        <v>3481236.56</v>
      </c>
      <c r="G22" s="20">
        <v>2657286.85</v>
      </c>
      <c r="H22" s="20">
        <v>1314552.540000001</v>
      </c>
      <c r="I22" s="20">
        <v>882299.01</v>
      </c>
      <c r="J22" s="20">
        <v>138866.07999999996</v>
      </c>
      <c r="K22" s="20">
        <v>227070.09</v>
      </c>
      <c r="L22" s="20">
        <v>128636.30000000005</v>
      </c>
      <c r="M22" s="20">
        <v>1744172.64</v>
      </c>
      <c r="N22" s="20">
        <f t="shared" si="0"/>
        <v>13707078.750000002</v>
      </c>
      <c r="O22" s="10">
        <v>70146.84</v>
      </c>
      <c r="P22" s="10">
        <v>41280.83</v>
      </c>
      <c r="Q22" s="10">
        <v>-12918.66</v>
      </c>
      <c r="R22" s="10">
        <v>-14692.63</v>
      </c>
      <c r="S22" s="10">
        <v>18712.84</v>
      </c>
      <c r="T22" s="10">
        <v>-32250.11</v>
      </c>
      <c r="U22" s="10">
        <v>32255.990000000005</v>
      </c>
      <c r="V22" s="10">
        <f t="shared" si="1"/>
        <v>13809613.850000001</v>
      </c>
      <c r="X22" s="26"/>
      <c r="Y22" s="1"/>
      <c r="Z22" s="26"/>
      <c r="AA22" s="26"/>
    </row>
    <row r="23" spans="2:27" ht="15">
      <c r="B23" s="29">
        <v>551</v>
      </c>
      <c r="C23" s="2" t="s">
        <v>9</v>
      </c>
      <c r="D23" s="20">
        <v>50000</v>
      </c>
      <c r="E23" s="20">
        <v>962727</v>
      </c>
      <c r="F23" s="20">
        <v>50000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f t="shared" si="0"/>
        <v>1062727</v>
      </c>
      <c r="O23" s="10">
        <v>0</v>
      </c>
      <c r="P23" s="10">
        <v>0</v>
      </c>
      <c r="Q23" s="10">
        <v>50000</v>
      </c>
      <c r="R23" s="10">
        <v>0</v>
      </c>
      <c r="S23" s="10">
        <v>0</v>
      </c>
      <c r="T23" s="10">
        <v>0</v>
      </c>
      <c r="U23" s="10">
        <v>0</v>
      </c>
      <c r="V23" s="10">
        <f t="shared" si="1"/>
        <v>1112727</v>
      </c>
      <c r="X23" s="26"/>
      <c r="Y23" s="1"/>
      <c r="Z23" s="26"/>
      <c r="AA23" s="1"/>
    </row>
    <row r="24" spans="2:27" ht="15">
      <c r="B24" s="29">
        <v>552</v>
      </c>
      <c r="C24" s="2" t="s">
        <v>10</v>
      </c>
      <c r="D24" s="20">
        <v>250000</v>
      </c>
      <c r="E24" s="20">
        <v>30372259.23</v>
      </c>
      <c r="F24" s="20">
        <v>6533283.9999999963</v>
      </c>
      <c r="G24" s="20">
        <v>6000</v>
      </c>
      <c r="H24" s="20">
        <v>280000</v>
      </c>
      <c r="I24" s="20">
        <v>178800</v>
      </c>
      <c r="J24" s="20">
        <v>150000</v>
      </c>
      <c r="K24" s="20">
        <v>0</v>
      </c>
      <c r="L24" s="20">
        <v>0</v>
      </c>
      <c r="M24" s="20">
        <v>1600000</v>
      </c>
      <c r="N24" s="20">
        <f t="shared" si="0"/>
        <v>39370343.229999997</v>
      </c>
      <c r="O24" s="10">
        <v>2842963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50000</v>
      </c>
      <c r="V24" s="10">
        <f t="shared" si="1"/>
        <v>42263306.229999997</v>
      </c>
      <c r="X24" s="26"/>
      <c r="Y24" s="1"/>
      <c r="Z24" s="26"/>
      <c r="AA24" s="1"/>
    </row>
    <row r="25" spans="2:27" ht="15">
      <c r="B25" s="29">
        <v>553</v>
      </c>
      <c r="C25" s="2" t="s">
        <v>11</v>
      </c>
      <c r="D25" s="20">
        <v>80000</v>
      </c>
      <c r="E25" s="20">
        <v>9174173.2400000002</v>
      </c>
      <c r="F25" s="20">
        <v>1120320.4700000007</v>
      </c>
      <c r="G25" s="20">
        <v>114818</v>
      </c>
      <c r="H25" s="20">
        <v>0</v>
      </c>
      <c r="I25" s="20">
        <v>623059.82999999996</v>
      </c>
      <c r="J25" s="20">
        <v>0</v>
      </c>
      <c r="K25" s="20">
        <v>0</v>
      </c>
      <c r="L25" s="20">
        <v>0</v>
      </c>
      <c r="M25" s="20">
        <v>0</v>
      </c>
      <c r="N25" s="20">
        <f t="shared" si="0"/>
        <v>11112371.540000001</v>
      </c>
      <c r="O25" s="10">
        <v>0</v>
      </c>
      <c r="P25" s="10">
        <v>60000</v>
      </c>
      <c r="Q25" s="10">
        <v>100000</v>
      </c>
      <c r="R25" s="10">
        <v>0</v>
      </c>
      <c r="S25" s="10">
        <v>0</v>
      </c>
      <c r="T25" s="10">
        <v>200000</v>
      </c>
      <c r="U25" s="10">
        <v>0</v>
      </c>
      <c r="V25" s="10">
        <f t="shared" si="1"/>
        <v>11472371.540000001</v>
      </c>
      <c r="X25" s="26"/>
      <c r="Y25" s="1"/>
      <c r="Z25" s="26"/>
      <c r="AA25" s="1"/>
    </row>
    <row r="26" spans="2:27" ht="15">
      <c r="B26" s="29">
        <v>562</v>
      </c>
      <c r="C26" s="2" t="s">
        <v>165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f t="shared" si="0"/>
        <v>0</v>
      </c>
      <c r="O26" s="10">
        <v>1000000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f t="shared" si="1"/>
        <v>1000000</v>
      </c>
      <c r="X26" s="26"/>
      <c r="Y26" s="1"/>
      <c r="Z26" s="26"/>
      <c r="AA26" s="1"/>
    </row>
    <row r="27" spans="2:27" ht="15">
      <c r="B27" s="29">
        <v>566</v>
      </c>
      <c r="C27" s="2" t="s">
        <v>126</v>
      </c>
      <c r="D27" s="20">
        <v>0</v>
      </c>
      <c r="E27" s="20">
        <v>0</v>
      </c>
      <c r="F27" s="20">
        <v>0</v>
      </c>
      <c r="G27" s="20">
        <v>38000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38000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f t="shared" si="1"/>
        <v>38000</v>
      </c>
      <c r="X27" s="26"/>
      <c r="Y27" s="1"/>
      <c r="AA27" s="1"/>
    </row>
    <row r="28" spans="2:27" ht="15">
      <c r="B28" s="29">
        <v>581</v>
      </c>
      <c r="C28" s="2" t="s">
        <v>124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-6518550</v>
      </c>
      <c r="J28" s="20">
        <v>-5077364</v>
      </c>
      <c r="K28" s="20">
        <v>790950</v>
      </c>
      <c r="L28" s="20">
        <v>-36635950</v>
      </c>
      <c r="M28" s="20">
        <v>46466414</v>
      </c>
      <c r="N28" s="20">
        <f t="shared" si="0"/>
        <v>-974500</v>
      </c>
      <c r="O28" s="10">
        <v>-4810750</v>
      </c>
      <c r="P28" s="10">
        <v>-10454650</v>
      </c>
      <c r="Q28" s="10">
        <v>11690000</v>
      </c>
      <c r="R28" s="10">
        <v>-23659550</v>
      </c>
      <c r="S28" s="10">
        <v>45228750</v>
      </c>
      <c r="T28" s="10">
        <v>95988000</v>
      </c>
      <c r="U28" s="10">
        <v>21094288</v>
      </c>
      <c r="V28" s="10">
        <f t="shared" si="1"/>
        <v>134101588</v>
      </c>
      <c r="X28" s="26"/>
      <c r="Y28" s="1"/>
      <c r="Z28" s="49"/>
      <c r="AA28" s="1"/>
    </row>
    <row r="29" spans="2:27" ht="15">
      <c r="B29" s="29">
        <v>590</v>
      </c>
      <c r="C29" s="2" t="s">
        <v>12</v>
      </c>
      <c r="D29" s="10">
        <v>0</v>
      </c>
      <c r="E29" s="10">
        <v>6534</v>
      </c>
      <c r="F29" s="10">
        <v>0</v>
      </c>
      <c r="G29" s="10">
        <v>12000</v>
      </c>
      <c r="H29" s="10">
        <v>0</v>
      </c>
      <c r="I29" s="10">
        <v>12000</v>
      </c>
      <c r="J29" s="10">
        <v>10946</v>
      </c>
      <c r="K29" s="10">
        <v>0</v>
      </c>
      <c r="L29" s="10">
        <v>0</v>
      </c>
      <c r="M29" s="10">
        <v>-24000</v>
      </c>
      <c r="N29" s="20">
        <f t="shared" si="0"/>
        <v>17480</v>
      </c>
      <c r="O29" s="10">
        <v>79700</v>
      </c>
      <c r="P29" s="10">
        <v>17882.75</v>
      </c>
      <c r="Q29" s="10">
        <v>0</v>
      </c>
      <c r="R29" s="10">
        <v>0</v>
      </c>
      <c r="S29" s="10">
        <v>0</v>
      </c>
      <c r="T29" s="10">
        <v>127101.79999999999</v>
      </c>
      <c r="U29" s="10">
        <v>0</v>
      </c>
      <c r="V29" s="10">
        <f t="shared" si="1"/>
        <v>242164.55</v>
      </c>
      <c r="X29" s="26"/>
      <c r="Y29" s="1"/>
      <c r="Z29" s="49"/>
      <c r="AA29" s="1"/>
    </row>
    <row r="30" spans="2:27" ht="15">
      <c r="B30" s="29">
        <v>612</v>
      </c>
      <c r="C30" s="2" t="s">
        <v>53</v>
      </c>
      <c r="D30" s="10">
        <v>0</v>
      </c>
      <c r="E30" s="10">
        <v>223109.95</v>
      </c>
      <c r="F30" s="10">
        <v>1539988.52</v>
      </c>
      <c r="G30" s="10">
        <v>2518879.6699999995</v>
      </c>
      <c r="H30" s="10">
        <v>4839749.8100000005</v>
      </c>
      <c r="I30" s="10">
        <v>36804361.559999995</v>
      </c>
      <c r="J30" s="10">
        <v>17112646.629999995</v>
      </c>
      <c r="K30" s="10">
        <v>4852094.87</v>
      </c>
      <c r="L30" s="10">
        <v>5799251.9199999943</v>
      </c>
      <c r="M30" s="10">
        <v>10017077.08</v>
      </c>
      <c r="N30" s="20">
        <f t="shared" si="0"/>
        <v>83707160.009999976</v>
      </c>
      <c r="O30" s="10">
        <v>3629085.06</v>
      </c>
      <c r="P30" s="10">
        <v>1197626.8699999996</v>
      </c>
      <c r="Q30" s="10">
        <v>4217835.24</v>
      </c>
      <c r="R30" s="10">
        <v>1068016.99</v>
      </c>
      <c r="S30" s="10">
        <v>1515523.77</v>
      </c>
      <c r="T30" s="10">
        <v>23854653.060000002</v>
      </c>
      <c r="U30" s="10">
        <v>986316.79999999702</v>
      </c>
      <c r="V30" s="10">
        <f t="shared" si="1"/>
        <v>120176217.79999997</v>
      </c>
      <c r="X30" s="26"/>
      <c r="Y30" s="1"/>
      <c r="Z30" s="1"/>
      <c r="AA30" s="1"/>
    </row>
    <row r="31" spans="2:27" ht="15">
      <c r="B31" s="29">
        <v>631</v>
      </c>
      <c r="C31" s="2" t="s">
        <v>133</v>
      </c>
      <c r="D31" s="10">
        <v>0</v>
      </c>
      <c r="E31" s="10">
        <v>0</v>
      </c>
      <c r="F31" s="10">
        <v>0</v>
      </c>
      <c r="G31" s="10">
        <v>0</v>
      </c>
      <c r="H31" s="10">
        <v>2000000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20">
        <f t="shared" si="0"/>
        <v>2000000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f t="shared" si="1"/>
        <v>2000000</v>
      </c>
      <c r="X31" s="26"/>
      <c r="Y31" s="1"/>
      <c r="AA31" s="1"/>
    </row>
    <row r="32" spans="2:25" ht="15">
      <c r="B32" s="29">
        <v>632</v>
      </c>
      <c r="C32" s="2" t="s">
        <v>148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150000</v>
      </c>
      <c r="K32" s="10">
        <v>700000</v>
      </c>
      <c r="L32" s="10">
        <v>0</v>
      </c>
      <c r="M32" s="10">
        <v>0</v>
      </c>
      <c r="N32" s="20">
        <f t="shared" si="0"/>
        <v>850000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f t="shared" si="1"/>
        <v>850000</v>
      </c>
      <c r="X32" s="26"/>
      <c r="Y32" s="1"/>
    </row>
    <row r="33" spans="2:25" ht="15">
      <c r="B33" s="29">
        <v>635</v>
      </c>
      <c r="C33" s="2" t="s">
        <v>127</v>
      </c>
      <c r="D33" s="10">
        <v>0</v>
      </c>
      <c r="E33" s="10">
        <v>0</v>
      </c>
      <c r="F33" s="10">
        <v>0</v>
      </c>
      <c r="G33" s="10">
        <v>0</v>
      </c>
      <c r="H33" s="10">
        <v>10090000</v>
      </c>
      <c r="I33" s="10">
        <v>550000</v>
      </c>
      <c r="J33" s="10">
        <v>273000</v>
      </c>
      <c r="K33" s="10">
        <v>931853.60</v>
      </c>
      <c r="L33" s="10">
        <v>9500000</v>
      </c>
      <c r="M33" s="10">
        <v>0</v>
      </c>
      <c r="N33" s="20">
        <f t="shared" si="0"/>
        <v>21344853.600000001</v>
      </c>
      <c r="O33" s="10">
        <v>0</v>
      </c>
      <c r="P33" s="10">
        <v>0</v>
      </c>
      <c r="Q33" s="10">
        <v>344100</v>
      </c>
      <c r="R33" s="10">
        <v>-344100</v>
      </c>
      <c r="S33" s="10">
        <v>0</v>
      </c>
      <c r="T33" s="10">
        <v>670000</v>
      </c>
      <c r="U33" s="10">
        <v>0</v>
      </c>
      <c r="V33" s="10">
        <f t="shared" si="1"/>
        <v>22014853.600000001</v>
      </c>
      <c r="X33" s="26"/>
      <c r="Y33" s="1"/>
    </row>
    <row r="34" spans="2:25" ht="15">
      <c r="B34" s="48">
        <v>637</v>
      </c>
      <c r="C34" s="4" t="s">
        <v>147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57000</v>
      </c>
      <c r="K34" s="12">
        <v>0</v>
      </c>
      <c r="L34" s="12">
        <v>0</v>
      </c>
      <c r="M34" s="12">
        <v>0</v>
      </c>
      <c r="N34" s="20">
        <f t="shared" si="0"/>
        <v>57000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f t="shared" si="1"/>
        <v>57000</v>
      </c>
      <c r="X34" s="26"/>
      <c r="Y34" s="1"/>
    </row>
    <row r="35" spans="2:25" ht="15.75" thickBot="1">
      <c r="B35" s="30">
        <v>638</v>
      </c>
      <c r="C35" s="13" t="s">
        <v>158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196468.23</v>
      </c>
      <c r="N35" s="20">
        <f t="shared" si="0"/>
        <v>196468.23</v>
      </c>
      <c r="O35" s="12">
        <v>0</v>
      </c>
      <c r="P35" s="12">
        <v>0</v>
      </c>
      <c r="Q35" s="12">
        <v>201000</v>
      </c>
      <c r="R35" s="12">
        <v>0</v>
      </c>
      <c r="S35" s="12">
        <v>0</v>
      </c>
      <c r="T35" s="12">
        <v>0</v>
      </c>
      <c r="U35" s="12">
        <v>0</v>
      </c>
      <c r="V35" s="12">
        <f>N35+O35+P35+Q35+R35+S35+T35+U35</f>
        <v>397468.23</v>
      </c>
      <c r="X35" s="26"/>
      <c r="Y35" s="1"/>
    </row>
    <row r="36" spans="2:22" ht="15.75" thickBot="1">
      <c r="B36" s="79" t="s">
        <v>43</v>
      </c>
      <c r="C36" s="79"/>
      <c r="D36" s="15">
        <f>SUM(D4:D35)</f>
        <v>2274314.60</v>
      </c>
      <c r="E36" s="15">
        <f t="shared" si="2" ref="E36:L36">SUM(E4:E35)</f>
        <v>164420495.80000001</v>
      </c>
      <c r="F36" s="15">
        <f t="shared" si="2"/>
        <v>108801827.92999999</v>
      </c>
      <c r="G36" s="15">
        <f t="shared" si="2"/>
        <v>182060702.34999996</v>
      </c>
      <c r="H36" s="15">
        <f t="shared" si="2"/>
        <v>188556943.38</v>
      </c>
      <c r="I36" s="15">
        <f t="shared" si="2"/>
        <v>309410769.04000002</v>
      </c>
      <c r="J36" s="15">
        <f t="shared" si="2"/>
        <v>159345380.27000001</v>
      </c>
      <c r="K36" s="15">
        <f t="shared" si="2"/>
        <v>92228603.879999995</v>
      </c>
      <c r="L36" s="15">
        <f t="shared" si="2"/>
        <v>104936896.66999999</v>
      </c>
      <c r="M36" s="15">
        <f>SUM(M4:M35)</f>
        <v>338070621.46999997</v>
      </c>
      <c r="N36" s="15">
        <f>SUM(N4:N35)</f>
        <v>1650106555.3899999</v>
      </c>
      <c r="O36" s="15">
        <f t="shared" si="3" ref="O36:P36">SUM(O4:O35)</f>
        <v>188701558.66999999</v>
      </c>
      <c r="P36" s="15">
        <f t="shared" si="3"/>
        <v>178220361.59</v>
      </c>
      <c r="Q36" s="15">
        <f>SUM(Q4:Q35)</f>
        <v>173093355.50999999</v>
      </c>
      <c r="R36" s="15">
        <f t="shared" si="4" ref="R36:U36">SUM(R4:R35)</f>
        <v>76531033.049999997</v>
      </c>
      <c r="S36" s="15">
        <f t="shared" si="4"/>
        <v>78700421.489999995</v>
      </c>
      <c r="T36" s="15">
        <f t="shared" si="4"/>
        <v>243258818.79999998</v>
      </c>
      <c r="U36" s="15">
        <f t="shared" si="4"/>
        <v>18492466.56000001</v>
      </c>
      <c r="V36" s="15">
        <f t="shared" si="1"/>
        <v>2607104571.0599999</v>
      </c>
    </row>
  </sheetData>
  <mergeCells count="2">
    <mergeCell ref="B36:C36"/>
    <mergeCell ref="B2:V2"/>
  </mergeCells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95"/>
  <sheetViews>
    <sheetView zoomScale="70" zoomScaleNormal="70" workbookViewId="0" topLeftCell="A1">
      <selection pane="topLeft" activeCell="A64" sqref="A64:XFD64"/>
    </sheetView>
  </sheetViews>
  <sheetFormatPr defaultRowHeight="15"/>
  <cols>
    <col min="1" max="1" width="2.57142857142857" customWidth="1"/>
    <col min="3" max="3" width="77.4285714285714" customWidth="1"/>
    <col min="4" max="8" width="0" hidden="1" customWidth="1"/>
    <col min="9" max="13" width="0" hidden="1" customWidth="1"/>
    <col min="14" max="14" width="19.7142857142857" customWidth="1"/>
    <col min="15" max="15" width="18.8571428571429" bestFit="1" customWidth="1"/>
    <col min="16" max="19" width="18.8571428571429" customWidth="1"/>
    <col min="20" max="20" width="20.5714285714286" bestFit="1" customWidth="1"/>
    <col min="21" max="21" width="20.5714285714286" customWidth="1"/>
    <col min="22" max="22" width="18.5714285714286" bestFit="1" customWidth="1"/>
    <col min="24" max="24" width="18.5714285714286" bestFit="1" customWidth="1"/>
  </cols>
  <sheetData>
    <row r="1" ht="12.75" customHeight="1" thickBot="1"/>
    <row r="2" spans="2:22" ht="16.5" thickBot="1">
      <c r="B2" s="74" t="s">
        <v>94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8"/>
      <c r="P2" s="78"/>
      <c r="Q2" s="78"/>
      <c r="R2" s="78"/>
      <c r="S2" s="78"/>
      <c r="T2" s="78"/>
      <c r="U2" s="78"/>
      <c r="V2" s="76"/>
    </row>
    <row r="3" spans="2:22" ht="18" customHeight="1" thickBot="1">
      <c r="B3" s="60" t="s">
        <v>13</v>
      </c>
      <c r="C3" s="60" t="s">
        <v>42</v>
      </c>
      <c r="D3" s="61" t="s">
        <v>40</v>
      </c>
      <c r="E3" s="61" t="s">
        <v>44</v>
      </c>
      <c r="F3" s="61" t="s">
        <v>115</v>
      </c>
      <c r="G3" s="61" t="s">
        <v>125</v>
      </c>
      <c r="H3" s="61" t="s">
        <v>132</v>
      </c>
      <c r="I3" s="61" t="s">
        <v>137</v>
      </c>
      <c r="J3" s="61" t="s">
        <v>146</v>
      </c>
      <c r="K3" s="61" t="s">
        <v>151</v>
      </c>
      <c r="L3" s="61" t="s">
        <v>153</v>
      </c>
      <c r="M3" s="61" t="s">
        <v>155</v>
      </c>
      <c r="N3" s="62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43</v>
      </c>
    </row>
    <row r="4" spans="2:24" ht="15">
      <c r="B4" s="28">
        <v>5011</v>
      </c>
      <c r="C4" s="3" t="s">
        <v>54</v>
      </c>
      <c r="D4" s="11">
        <v>0</v>
      </c>
      <c r="E4" s="11">
        <v>17383</v>
      </c>
      <c r="F4" s="11">
        <v>432051.32</v>
      </c>
      <c r="G4" s="11">
        <v>852113</v>
      </c>
      <c r="H4" s="11">
        <v>1055254.0900000001</v>
      </c>
      <c r="I4" s="11">
        <v>1692492</v>
      </c>
      <c r="J4" s="11">
        <v>1445756</v>
      </c>
      <c r="K4" s="11">
        <v>860710</v>
      </c>
      <c r="L4" s="11">
        <v>1027850</v>
      </c>
      <c r="M4" s="11">
        <v>3386025.65</v>
      </c>
      <c r="N4" s="11">
        <f>D4+E4+F4+G4+H4+I4+J4+K4+L4+M4</f>
        <v>10769635.060000001</v>
      </c>
      <c r="O4" s="11">
        <v>1387962.71</v>
      </c>
      <c r="P4" s="11">
        <v>1666921</v>
      </c>
      <c r="Q4" s="11">
        <v>1460530.35</v>
      </c>
      <c r="R4" s="11">
        <v>1314913.3799999999</v>
      </c>
      <c r="S4" s="11">
        <v>2773461.02</v>
      </c>
      <c r="T4" s="11">
        <v>4750159.1999999993</v>
      </c>
      <c r="U4" s="11">
        <v>1488764.0399999991</v>
      </c>
      <c r="V4" s="11">
        <f>N4+O4+P4+Q4+R4+S4+T4+U4</f>
        <v>25612346.759999998</v>
      </c>
      <c r="X4" s="1"/>
    </row>
    <row r="5" spans="2:24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v>54200</v>
      </c>
      <c r="R5" s="10">
        <v>58400</v>
      </c>
      <c r="S5" s="10">
        <v>68000</v>
      </c>
      <c r="T5" s="10">
        <v>136000</v>
      </c>
      <c r="U5" s="10">
        <v>68000</v>
      </c>
      <c r="V5" s="10">
        <f>N5+O5+P5+Q5+R5+S5+T5+U5</f>
        <v>1446088.53</v>
      </c>
      <c r="X5" s="1"/>
    </row>
    <row r="6" spans="2:24" ht="15">
      <c r="B6" s="29">
        <v>5021</v>
      </c>
      <c r="C6" s="2" t="s">
        <v>56</v>
      </c>
      <c r="D6" s="10">
        <v>0</v>
      </c>
      <c r="E6" s="10">
        <v>12800</v>
      </c>
      <c r="F6" s="10">
        <v>1497409.98</v>
      </c>
      <c r="G6" s="10">
        <v>3424140.0000000005</v>
      </c>
      <c r="H6" s="10">
        <v>6167773.4000000004</v>
      </c>
      <c r="I6" s="10">
        <v>8093443</v>
      </c>
      <c r="J6" s="10">
        <v>4349563.50</v>
      </c>
      <c r="K6" s="10">
        <v>2690223</v>
      </c>
      <c r="L6" s="10">
        <v>2365369.50</v>
      </c>
      <c r="M6" s="10">
        <v>8596698.9600000009</v>
      </c>
      <c r="N6" s="10">
        <f t="shared" si="0" ref="N6:N71">D6+E6+F6+G6+H6+I6+J6+K6+L6+M6</f>
        <v>37197421.340000004</v>
      </c>
      <c r="O6" s="10">
        <v>2006216.02</v>
      </c>
      <c r="P6" s="10">
        <v>1613374</v>
      </c>
      <c r="Q6" s="10">
        <v>1555846</v>
      </c>
      <c r="R6" s="10">
        <v>2208063</v>
      </c>
      <c r="S6" s="10">
        <v>1985515</v>
      </c>
      <c r="T6" s="10">
        <v>4142932.50</v>
      </c>
      <c r="U6" s="10">
        <v>2628782.50</v>
      </c>
      <c r="V6" s="10">
        <f t="shared" si="1" ref="V6:V69">N6+O6+P6+Q6+R6+S6+T6+U6</f>
        <v>53338150.360000007</v>
      </c>
      <c r="X6" s="1"/>
    </row>
    <row r="7" spans="2:24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f t="shared" si="1"/>
        <v>2435</v>
      </c>
      <c r="X7" s="1"/>
    </row>
    <row r="8" spans="2:24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v>79588</v>
      </c>
      <c r="R8" s="10">
        <v>241768</v>
      </c>
      <c r="S8" s="10">
        <v>159681</v>
      </c>
      <c r="T8" s="10">
        <v>240067</v>
      </c>
      <c r="U8" s="10">
        <v>0</v>
      </c>
      <c r="V8" s="10">
        <f t="shared" si="1"/>
        <v>1958542.6600000001</v>
      </c>
      <c r="X8" s="1"/>
    </row>
    <row r="9" spans="2:24" ht="15">
      <c r="B9" s="29">
        <v>5031</v>
      </c>
      <c r="C9" s="2" t="s">
        <v>57</v>
      </c>
      <c r="D9" s="10">
        <v>0</v>
      </c>
      <c r="E9" s="10">
        <v>4311</v>
      </c>
      <c r="F9" s="10">
        <v>211250.02</v>
      </c>
      <c r="G9" s="10">
        <v>589412.57999999996</v>
      </c>
      <c r="H9" s="10">
        <v>1062637.6200000001</v>
      </c>
      <c r="I9" s="10">
        <v>1436879.60</v>
      </c>
      <c r="J9" s="10">
        <v>897662.27</v>
      </c>
      <c r="K9" s="10">
        <v>680041.06</v>
      </c>
      <c r="L9" s="10">
        <v>772559.75</v>
      </c>
      <c r="M9" s="10">
        <v>1942687.44</v>
      </c>
      <c r="N9" s="10">
        <f t="shared" si="0"/>
        <v>7597441.3399999999</v>
      </c>
      <c r="O9" s="10">
        <v>674929.04</v>
      </c>
      <c r="P9" s="10">
        <v>672016.07000000007</v>
      </c>
      <c r="Q9" s="10">
        <v>600965.93000000005</v>
      </c>
      <c r="R9" s="10">
        <v>581856.46</v>
      </c>
      <c r="S9" s="10">
        <v>812979.20</v>
      </c>
      <c r="T9" s="10">
        <v>1704179.67</v>
      </c>
      <c r="U9" s="10">
        <v>666878.58999999985</v>
      </c>
      <c r="V9" s="10">
        <f t="shared" si="1"/>
        <v>13311246.299999999</v>
      </c>
      <c r="X9" s="1"/>
    </row>
    <row r="10" spans="2:24" ht="15">
      <c r="B10" s="29">
        <v>5032</v>
      </c>
      <c r="C10" s="2" t="s">
        <v>58</v>
      </c>
      <c r="D10" s="10">
        <v>0</v>
      </c>
      <c r="E10" s="10">
        <v>1564</v>
      </c>
      <c r="F10" s="10">
        <v>76660.820000000007</v>
      </c>
      <c r="G10" s="10">
        <v>217511</v>
      </c>
      <c r="H10" s="10">
        <v>387970</v>
      </c>
      <c r="I10" s="10">
        <v>528908</v>
      </c>
      <c r="J10" s="10">
        <v>326169.11</v>
      </c>
      <c r="K10" s="10">
        <v>244326</v>
      </c>
      <c r="L10" s="10">
        <v>220732.59999999986</v>
      </c>
      <c r="M10" s="10">
        <v>696671.06</v>
      </c>
      <c r="N10" s="10">
        <f t="shared" si="0"/>
        <v>2700512.59</v>
      </c>
      <c r="O10" s="10">
        <v>244740.22</v>
      </c>
      <c r="P10" s="10">
        <v>240704.15</v>
      </c>
      <c r="Q10" s="10">
        <v>218980</v>
      </c>
      <c r="R10" s="10">
        <v>211156.53</v>
      </c>
      <c r="S10" s="10">
        <v>295901.52</v>
      </c>
      <c r="T10" s="10">
        <v>619233.47</v>
      </c>
      <c r="U10" s="10">
        <v>241019.62000000011</v>
      </c>
      <c r="V10" s="10">
        <f t="shared" si="1"/>
        <v>4772248.0999999996</v>
      </c>
      <c r="X10" s="1"/>
    </row>
    <row r="11" spans="2:24" ht="15">
      <c r="B11" s="29">
        <v>5038</v>
      </c>
      <c r="C11" s="2" t="s">
        <v>59</v>
      </c>
      <c r="D11" s="10">
        <v>0</v>
      </c>
      <c r="E11" s="10">
        <v>0</v>
      </c>
      <c r="F11" s="10">
        <v>291.87</v>
      </c>
      <c r="G11" s="10">
        <v>0</v>
      </c>
      <c r="H11" s="10">
        <v>0</v>
      </c>
      <c r="I11" s="10">
        <v>7329.13</v>
      </c>
      <c r="J11" s="10">
        <v>0</v>
      </c>
      <c r="K11" s="10">
        <v>7444.78</v>
      </c>
      <c r="L11" s="10">
        <v>218.21999999999935</v>
      </c>
      <c r="M11" s="10">
        <v>1172.76</v>
      </c>
      <c r="N11" s="10">
        <f t="shared" si="0"/>
        <v>16456.759999999998</v>
      </c>
      <c r="O11" s="10">
        <v>3753.50</v>
      </c>
      <c r="P11" s="10">
        <v>0</v>
      </c>
      <c r="Q11" s="10">
        <v>7294.86</v>
      </c>
      <c r="R11" s="10">
        <v>1488</v>
      </c>
      <c r="S11" s="10">
        <v>2255</v>
      </c>
      <c r="T11" s="10">
        <v>8855.2099999999991</v>
      </c>
      <c r="U11" s="10">
        <v>0</v>
      </c>
      <c r="V11" s="10">
        <f t="shared" si="1"/>
        <v>40103.33</v>
      </c>
      <c r="X11" s="1"/>
    </row>
    <row r="12" spans="2:24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v>36926</v>
      </c>
      <c r="R12" s="10">
        <v>75738</v>
      </c>
      <c r="S12" s="10">
        <v>66600</v>
      </c>
      <c r="T12" s="10">
        <v>105547</v>
      </c>
      <c r="U12" s="10">
        <v>18252</v>
      </c>
      <c r="V12" s="10">
        <f t="shared" si="1"/>
        <v>799172</v>
      </c>
      <c r="X12" s="1"/>
    </row>
    <row r="13" spans="2:24" ht="15">
      <c r="B13" s="29">
        <v>5123</v>
      </c>
      <c r="C13" s="2" t="s">
        <v>61</v>
      </c>
      <c r="D13" s="10">
        <v>0</v>
      </c>
      <c r="E13" s="10">
        <v>23368.94</v>
      </c>
      <c r="F13" s="10">
        <v>239495.65999999997</v>
      </c>
      <c r="G13" s="10">
        <v>185737.41000000003</v>
      </c>
      <c r="H13" s="10">
        <v>102478.18</v>
      </c>
      <c r="I13" s="10">
        <v>54352.50</v>
      </c>
      <c r="J13" s="10">
        <v>8190</v>
      </c>
      <c r="K13" s="10">
        <v>0</v>
      </c>
      <c r="L13" s="10">
        <v>30000</v>
      </c>
      <c r="M13" s="10">
        <v>46739.20</v>
      </c>
      <c r="N13" s="10">
        <f t="shared" si="0"/>
        <v>690361.8899999999</v>
      </c>
      <c r="O13" s="10">
        <v>2619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f t="shared" si="1"/>
        <v>692980.8899999999</v>
      </c>
      <c r="X13" s="1"/>
    </row>
    <row r="14" spans="2:24" ht="15">
      <c r="B14" s="29">
        <v>5131</v>
      </c>
      <c r="C14" s="2" t="s">
        <v>22</v>
      </c>
      <c r="D14" s="10">
        <v>1387</v>
      </c>
      <c r="E14" s="10">
        <v>209374.38</v>
      </c>
      <c r="F14" s="10">
        <v>878258.29999999993</v>
      </c>
      <c r="G14" s="10">
        <v>2317735.9500000002</v>
      </c>
      <c r="H14" s="10">
        <v>3581639.3899999997</v>
      </c>
      <c r="I14" s="10">
        <v>4759899.03</v>
      </c>
      <c r="J14" s="10">
        <v>745432.26999999955</v>
      </c>
      <c r="K14" s="10">
        <v>768722.17</v>
      </c>
      <c r="L14" s="10">
        <v>1090010.7999999998</v>
      </c>
      <c r="M14" s="10">
        <v>3019881.02</v>
      </c>
      <c r="N14" s="10">
        <f t="shared" si="0"/>
        <v>17372340.309999999</v>
      </c>
      <c r="O14" s="10">
        <v>318143.37</v>
      </c>
      <c r="P14" s="10">
        <v>160908.79999999999</v>
      </c>
      <c r="Q14" s="10">
        <v>192570.40</v>
      </c>
      <c r="R14" s="10">
        <v>15044.59</v>
      </c>
      <c r="S14" s="10">
        <v>0</v>
      </c>
      <c r="T14" s="10">
        <v>12512</v>
      </c>
      <c r="U14" s="10">
        <v>5704.109999999986</v>
      </c>
      <c r="V14" s="10">
        <f t="shared" si="1"/>
        <v>18077223.579999998</v>
      </c>
      <c r="X14" s="1"/>
    </row>
    <row r="15" spans="2:24" ht="15">
      <c r="B15" s="29">
        <v>5132</v>
      </c>
      <c r="C15" s="2" t="s">
        <v>62</v>
      </c>
      <c r="D15" s="10">
        <v>0</v>
      </c>
      <c r="E15" s="10">
        <v>447</v>
      </c>
      <c r="F15" s="10">
        <v>0</v>
      </c>
      <c r="G15" s="10">
        <v>15582.19</v>
      </c>
      <c r="H15" s="10">
        <v>5359.8199999999979</v>
      </c>
      <c r="I15" s="10">
        <v>22154.87</v>
      </c>
      <c r="J15" s="10">
        <v>199</v>
      </c>
      <c r="K15" s="10">
        <v>0</v>
      </c>
      <c r="L15" s="10">
        <v>0</v>
      </c>
      <c r="M15" s="10">
        <v>0</v>
      </c>
      <c r="N15" s="10">
        <f t="shared" si="0"/>
        <v>43742.88</v>
      </c>
      <c r="O15" s="10">
        <v>0</v>
      </c>
      <c r="P15" s="10">
        <v>0</v>
      </c>
      <c r="Q15" s="10">
        <v>1641</v>
      </c>
      <c r="R15" s="10">
        <v>0</v>
      </c>
      <c r="S15" s="10">
        <v>8009.35</v>
      </c>
      <c r="T15" s="10">
        <v>0</v>
      </c>
      <c r="U15" s="10">
        <v>0</v>
      </c>
      <c r="V15" s="10">
        <f t="shared" si="1"/>
        <v>53393.229999999996</v>
      </c>
      <c r="X15" s="1"/>
    </row>
    <row r="16" spans="2:24" ht="15">
      <c r="B16" s="29">
        <v>5133</v>
      </c>
      <c r="C16" s="2" t="s">
        <v>23</v>
      </c>
      <c r="D16" s="10">
        <v>1789.70</v>
      </c>
      <c r="E16" s="10">
        <v>79719.80</v>
      </c>
      <c r="F16" s="10">
        <v>82751.759999999995</v>
      </c>
      <c r="G16" s="10">
        <v>15902.359999999986</v>
      </c>
      <c r="H16" s="10">
        <v>823578.44000000006</v>
      </c>
      <c r="I16" s="10">
        <v>834031.64</v>
      </c>
      <c r="J16" s="10">
        <v>713</v>
      </c>
      <c r="K16" s="10">
        <v>0</v>
      </c>
      <c r="L16" s="10">
        <v>8862</v>
      </c>
      <c r="M16" s="10">
        <v>1478496.02</v>
      </c>
      <c r="N16" s="10">
        <f t="shared" si="0"/>
        <v>3325844.72</v>
      </c>
      <c r="O16" s="10">
        <v>0</v>
      </c>
      <c r="P16" s="10">
        <v>0</v>
      </c>
      <c r="Q16" s="10">
        <v>0</v>
      </c>
      <c r="R16" s="10">
        <v>0</v>
      </c>
      <c r="S16" s="10">
        <v>298</v>
      </c>
      <c r="T16" s="10">
        <v>3666</v>
      </c>
      <c r="U16" s="10">
        <v>0</v>
      </c>
      <c r="V16" s="10">
        <f t="shared" si="1"/>
        <v>3329808.72</v>
      </c>
      <c r="X16" s="1"/>
    </row>
    <row r="17" spans="2:24" ht="15">
      <c r="B17" s="29">
        <v>5134</v>
      </c>
      <c r="C17" s="2" t="s">
        <v>24</v>
      </c>
      <c r="D17" s="10">
        <v>0</v>
      </c>
      <c r="E17" s="10">
        <v>171205</v>
      </c>
      <c r="F17" s="10">
        <v>824464.07</v>
      </c>
      <c r="G17" s="10">
        <v>30303.600000000093</v>
      </c>
      <c r="H17" s="10">
        <v>34423.180000000051</v>
      </c>
      <c r="I17" s="10">
        <v>1372</v>
      </c>
      <c r="J17" s="10">
        <v>47060.78</v>
      </c>
      <c r="K17" s="10">
        <v>1457</v>
      </c>
      <c r="L17" s="10">
        <v>2648</v>
      </c>
      <c r="M17" s="10">
        <v>0</v>
      </c>
      <c r="N17" s="10">
        <f t="shared" si="0"/>
        <v>1112933.6300000001</v>
      </c>
      <c r="O17" s="10">
        <v>0</v>
      </c>
      <c r="P17" s="10">
        <v>0</v>
      </c>
      <c r="Q17" s="10">
        <v>0</v>
      </c>
      <c r="R17" s="10">
        <v>156000</v>
      </c>
      <c r="S17" s="10">
        <v>15271.73</v>
      </c>
      <c r="T17" s="10">
        <v>0</v>
      </c>
      <c r="U17" s="10">
        <v>20892</v>
      </c>
      <c r="V17" s="10">
        <f t="shared" si="1"/>
        <v>1305097.3600000001</v>
      </c>
      <c r="X17" s="1"/>
    </row>
    <row r="18" spans="2:24" ht="15">
      <c r="B18" s="29">
        <v>5135</v>
      </c>
      <c r="C18" s="2" t="s">
        <v>134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11650</v>
      </c>
      <c r="J18" s="10">
        <v>2000</v>
      </c>
      <c r="K18" s="10">
        <v>0</v>
      </c>
      <c r="L18" s="10">
        <v>0</v>
      </c>
      <c r="M18" s="10">
        <v>0</v>
      </c>
      <c r="N18" s="10">
        <f t="shared" si="0"/>
        <v>13650</v>
      </c>
      <c r="O18" s="10">
        <v>0</v>
      </c>
      <c r="P18" s="10">
        <v>3034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f t="shared" si="1"/>
        <v>16684</v>
      </c>
      <c r="X18" s="1"/>
    </row>
    <row r="19" spans="2:24" ht="15">
      <c r="B19" s="29">
        <v>5136</v>
      </c>
      <c r="C19" s="2" t="s">
        <v>63</v>
      </c>
      <c r="D19" s="10">
        <v>0</v>
      </c>
      <c r="E19" s="10">
        <v>7788</v>
      </c>
      <c r="F19" s="10">
        <v>75699.75</v>
      </c>
      <c r="G19" s="10">
        <v>120134.16</v>
      </c>
      <c r="H19" s="10">
        <v>31456</v>
      </c>
      <c r="I19" s="10">
        <v>195413.10</v>
      </c>
      <c r="J19" s="10">
        <v>44285.199999999983</v>
      </c>
      <c r="K19" s="10">
        <v>23689</v>
      </c>
      <c r="L19" s="10">
        <v>16485</v>
      </c>
      <c r="M19" s="10">
        <v>20052.75</v>
      </c>
      <c r="N19" s="10">
        <f t="shared" si="0"/>
        <v>535002.96</v>
      </c>
      <c r="O19" s="10">
        <v>1856</v>
      </c>
      <c r="P19" s="10">
        <v>0</v>
      </c>
      <c r="Q19" s="10">
        <v>0</v>
      </c>
      <c r="R19" s="10">
        <v>0</v>
      </c>
      <c r="S19" s="10">
        <v>0</v>
      </c>
      <c r="T19" s="10">
        <v>46288.65</v>
      </c>
      <c r="U19" s="10">
        <v>12299.50</v>
      </c>
      <c r="V19" s="10">
        <f t="shared" si="1"/>
        <v>595447.11</v>
      </c>
      <c r="X19" s="1"/>
    </row>
    <row r="20" spans="2:24" ht="15">
      <c r="B20" s="29">
        <v>5137</v>
      </c>
      <c r="C20" s="2" t="s">
        <v>25</v>
      </c>
      <c r="D20" s="10">
        <v>16174</v>
      </c>
      <c r="E20" s="10">
        <v>9922352.8200000003</v>
      </c>
      <c r="F20" s="10">
        <v>10341125.710000001</v>
      </c>
      <c r="G20" s="10">
        <v>4320272.2099999972</v>
      </c>
      <c r="H20" s="10">
        <v>3396405.1900000013</v>
      </c>
      <c r="I20" s="10">
        <v>5009270.1100000003</v>
      </c>
      <c r="J20" s="10">
        <v>2266114.6999999993</v>
      </c>
      <c r="K20" s="10">
        <v>1298707.71</v>
      </c>
      <c r="L20" s="10">
        <v>1053605.83</v>
      </c>
      <c r="M20" s="10">
        <v>3909669.02</v>
      </c>
      <c r="N20" s="10">
        <f t="shared" si="0"/>
        <v>41533697.299999997</v>
      </c>
      <c r="O20" s="10">
        <v>613778.74</v>
      </c>
      <c r="P20" s="10">
        <v>77426.589999999967</v>
      </c>
      <c r="Q20" s="10">
        <v>103346.35</v>
      </c>
      <c r="R20" s="10">
        <v>82757.97</v>
      </c>
      <c r="S20" s="10">
        <v>77246</v>
      </c>
      <c r="T20" s="10">
        <v>525474.32999999996</v>
      </c>
      <c r="U20" s="10">
        <v>198821.44999999995</v>
      </c>
      <c r="V20" s="10">
        <f t="shared" si="1"/>
        <v>43212548.730000004</v>
      </c>
      <c r="X20" s="1"/>
    </row>
    <row r="21" spans="2:24" ht="15">
      <c r="B21" s="29">
        <v>5139</v>
      </c>
      <c r="C21" s="2" t="s">
        <v>14</v>
      </c>
      <c r="D21" s="10">
        <v>25023</v>
      </c>
      <c r="E21" s="10">
        <v>7218560.71</v>
      </c>
      <c r="F21" s="10">
        <v>6964380.5100000007</v>
      </c>
      <c r="G21" s="10">
        <v>3056729.8999999994</v>
      </c>
      <c r="H21" s="10">
        <v>2867375.25</v>
      </c>
      <c r="I21" s="10">
        <v>2510767.54</v>
      </c>
      <c r="J21" s="10">
        <v>1579769.0499999998</v>
      </c>
      <c r="K21" s="10">
        <v>546253.39</v>
      </c>
      <c r="L21" s="10">
        <v>659433.39999999944</v>
      </c>
      <c r="M21" s="10">
        <v>1841471.38</v>
      </c>
      <c r="N21" s="10">
        <f t="shared" si="0"/>
        <v>27269764.129999999</v>
      </c>
      <c r="O21" s="10">
        <v>301292.32</v>
      </c>
      <c r="P21" s="10">
        <v>180295.76</v>
      </c>
      <c r="Q21" s="10">
        <v>74974.92</v>
      </c>
      <c r="R21" s="10">
        <v>183815.13</v>
      </c>
      <c r="S21" s="10">
        <v>77098.100000000006</v>
      </c>
      <c r="T21" s="10">
        <v>472875.1100000001</v>
      </c>
      <c r="U21" s="10">
        <v>125312.80999999982</v>
      </c>
      <c r="V21" s="10">
        <f t="shared" si="1"/>
        <v>28685428.280000001</v>
      </c>
      <c r="X21" s="1"/>
    </row>
    <row r="22" spans="2:24" ht="15">
      <c r="B22" s="29">
        <v>5141</v>
      </c>
      <c r="C22" s="2" t="s">
        <v>64</v>
      </c>
      <c r="D22" s="10">
        <v>0</v>
      </c>
      <c r="E22" s="10">
        <v>2336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f t="shared" si="0"/>
        <v>2336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f t="shared" si="1"/>
        <v>2336</v>
      </c>
      <c r="X22" s="1"/>
    </row>
    <row r="23" spans="2:24" ht="15">
      <c r="B23" s="29">
        <v>5142</v>
      </c>
      <c r="C23" s="2" t="s">
        <v>128</v>
      </c>
      <c r="D23" s="10">
        <v>0</v>
      </c>
      <c r="E23" s="10">
        <v>0</v>
      </c>
      <c r="F23" s="10">
        <v>0</v>
      </c>
      <c r="G23" s="10">
        <v>2091.92</v>
      </c>
      <c r="H23" s="10">
        <v>0</v>
      </c>
      <c r="I23" s="10">
        <v>17.62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2109.54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f t="shared" si="1"/>
        <v>2109.54</v>
      </c>
      <c r="X23" s="1"/>
    </row>
    <row r="24" spans="2:24" ht="15">
      <c r="B24" s="29">
        <v>5151</v>
      </c>
      <c r="C24" s="2" t="s">
        <v>65</v>
      </c>
      <c r="D24" s="10">
        <v>0</v>
      </c>
      <c r="E24" s="10">
        <v>22878</v>
      </c>
      <c r="F24" s="10">
        <v>153366.88</v>
      </c>
      <c r="G24" s="10">
        <v>188823.71000000002</v>
      </c>
      <c r="H24" s="10">
        <v>477697.72000000003</v>
      </c>
      <c r="I24" s="10">
        <v>836199.03</v>
      </c>
      <c r="J24" s="10">
        <v>433673.06000000006</v>
      </c>
      <c r="K24" s="10">
        <v>785597.13</v>
      </c>
      <c r="L24" s="10">
        <v>643350.47</v>
      </c>
      <c r="M24" s="10">
        <v>1231898.82</v>
      </c>
      <c r="N24" s="10">
        <f t="shared" si="0"/>
        <v>4773484.82</v>
      </c>
      <c r="O24" s="10">
        <v>1072491.9099999999</v>
      </c>
      <c r="P24" s="10">
        <v>333807.15000000014</v>
      </c>
      <c r="Q24" s="10">
        <v>728051.80</v>
      </c>
      <c r="R24" s="10">
        <v>652571.21</v>
      </c>
      <c r="S24" s="10">
        <v>523844.30</v>
      </c>
      <c r="T24" s="10">
        <v>1200125.5300000003</v>
      </c>
      <c r="U24" s="10">
        <v>307327.02999999933</v>
      </c>
      <c r="V24" s="10">
        <f t="shared" si="1"/>
        <v>9591703.75</v>
      </c>
      <c r="X24" s="1"/>
    </row>
    <row r="25" spans="2:24" ht="15">
      <c r="B25" s="29">
        <v>5152</v>
      </c>
      <c r="C25" s="2" t="s">
        <v>66</v>
      </c>
      <c r="D25" s="10">
        <v>0</v>
      </c>
      <c r="E25" s="10">
        <v>1128</v>
      </c>
      <c r="F25" s="10">
        <v>127727.27</v>
      </c>
      <c r="G25" s="10">
        <v>342290.47</v>
      </c>
      <c r="H25" s="10">
        <v>830853.1100000001</v>
      </c>
      <c r="I25" s="10">
        <v>189776.41</v>
      </c>
      <c r="J25" s="10">
        <v>355308.85</v>
      </c>
      <c r="K25" s="10">
        <v>803907.27</v>
      </c>
      <c r="L25" s="10">
        <v>401400.51</v>
      </c>
      <c r="M25" s="10">
        <v>1658009.89</v>
      </c>
      <c r="N25" s="10">
        <f t="shared" si="0"/>
        <v>4710401.7799999993</v>
      </c>
      <c r="O25" s="10">
        <v>1316936.77</v>
      </c>
      <c r="P25" s="10">
        <v>882459.41999999993</v>
      </c>
      <c r="Q25" s="10">
        <v>460016.65</v>
      </c>
      <c r="R25" s="10">
        <v>558649.52</v>
      </c>
      <c r="S25" s="10">
        <v>1035402.28</v>
      </c>
      <c r="T25" s="10">
        <v>1767860.9800000004</v>
      </c>
      <c r="U25" s="10">
        <v>167375.50999999978</v>
      </c>
      <c r="V25" s="10">
        <f t="shared" si="1"/>
        <v>10899102.909999998</v>
      </c>
      <c r="X25" s="1"/>
    </row>
    <row r="26" spans="2:24" ht="15">
      <c r="B26" s="29">
        <v>5153</v>
      </c>
      <c r="C26" s="2" t="s">
        <v>67</v>
      </c>
      <c r="D26" s="10">
        <v>0</v>
      </c>
      <c r="E26" s="10">
        <v>24560</v>
      </c>
      <c r="F26" s="10">
        <v>148593</v>
      </c>
      <c r="G26" s="10">
        <v>522986.89</v>
      </c>
      <c r="H26" s="10">
        <v>446113.14</v>
      </c>
      <c r="I26" s="10">
        <v>704200.37</v>
      </c>
      <c r="J26" s="10">
        <v>507597.37</v>
      </c>
      <c r="K26" s="10">
        <v>722296.69</v>
      </c>
      <c r="L26" s="10">
        <v>675545.20</v>
      </c>
      <c r="M26" s="10">
        <v>1627555.23</v>
      </c>
      <c r="N26" s="10">
        <f t="shared" si="0"/>
        <v>5379447.8900000006</v>
      </c>
      <c r="O26" s="10">
        <v>1994225.86</v>
      </c>
      <c r="P26" s="10">
        <v>1156782.6199999999</v>
      </c>
      <c r="Q26" s="10">
        <v>1209292.78</v>
      </c>
      <c r="R26" s="10">
        <v>1249024.8999999999</v>
      </c>
      <c r="S26" s="10">
        <v>1051906.23</v>
      </c>
      <c r="T26" s="10">
        <v>1334687.1299999999</v>
      </c>
      <c r="U26" s="10">
        <v>-29469.789999999106</v>
      </c>
      <c r="V26" s="10">
        <f t="shared" si="1"/>
        <v>13345897.620000001</v>
      </c>
      <c r="X26" s="1"/>
    </row>
    <row r="27" spans="2:24" ht="15">
      <c r="B27" s="29">
        <v>5154</v>
      </c>
      <c r="C27" s="2" t="s">
        <v>68</v>
      </c>
      <c r="D27" s="10">
        <v>0</v>
      </c>
      <c r="E27" s="10">
        <v>26009</v>
      </c>
      <c r="F27" s="10">
        <v>375907.70</v>
      </c>
      <c r="G27" s="10">
        <v>742808.28</v>
      </c>
      <c r="H27" s="10">
        <v>1196207.9100000001</v>
      </c>
      <c r="I27" s="10">
        <v>2287744.5299999998</v>
      </c>
      <c r="J27" s="10">
        <v>970956.64000000013</v>
      </c>
      <c r="K27" s="10">
        <v>2779156.10</v>
      </c>
      <c r="L27" s="10">
        <v>1817969.7800000003</v>
      </c>
      <c r="M27" s="10">
        <v>4172746.22</v>
      </c>
      <c r="N27" s="10">
        <f t="shared" si="0"/>
        <v>14369506.160000002</v>
      </c>
      <c r="O27" s="10">
        <v>3372085</v>
      </c>
      <c r="P27" s="10">
        <v>2581934.16</v>
      </c>
      <c r="Q27" s="10">
        <v>1936104.93</v>
      </c>
      <c r="R27" s="10">
        <v>1758677.53</v>
      </c>
      <c r="S27" s="10">
        <v>1941503.90</v>
      </c>
      <c r="T27" s="10">
        <v>3464347.870000001</v>
      </c>
      <c r="U27" s="10">
        <v>1180313.3099999987</v>
      </c>
      <c r="V27" s="10">
        <f t="shared" si="1"/>
        <v>30604472.860000003</v>
      </c>
      <c r="X27" s="1"/>
    </row>
    <row r="28" spans="2:24" ht="15">
      <c r="B28" s="29">
        <v>5155</v>
      </c>
      <c r="C28" s="2" t="s">
        <v>69</v>
      </c>
      <c r="D28" s="10">
        <v>0</v>
      </c>
      <c r="E28" s="10">
        <v>53608.80</v>
      </c>
      <c r="F28" s="10">
        <v>56254</v>
      </c>
      <c r="G28" s="10">
        <v>26625.999999999985</v>
      </c>
      <c r="H28" s="10">
        <v>41410</v>
      </c>
      <c r="I28" s="10">
        <v>14765.50</v>
      </c>
      <c r="J28" s="10">
        <v>255245</v>
      </c>
      <c r="K28" s="10">
        <v>26122.91</v>
      </c>
      <c r="L28" s="10">
        <v>141474</v>
      </c>
      <c r="M28" s="10">
        <v>221569</v>
      </c>
      <c r="N28" s="10">
        <f t="shared" si="0"/>
        <v>837075.21</v>
      </c>
      <c r="O28" s="10">
        <v>33364</v>
      </c>
      <c r="P28" s="10">
        <v>49618</v>
      </c>
      <c r="Q28" s="10">
        <v>44683</v>
      </c>
      <c r="R28" s="10">
        <v>68307</v>
      </c>
      <c r="S28" s="10">
        <v>0</v>
      </c>
      <c r="T28" s="10">
        <v>90055.010000000009</v>
      </c>
      <c r="U28" s="10">
        <v>0</v>
      </c>
      <c r="V28" s="10">
        <f t="shared" si="1"/>
        <v>1123102.22</v>
      </c>
      <c r="X28" s="1"/>
    </row>
    <row r="29" spans="2:24" ht="15">
      <c r="B29" s="29">
        <v>5156</v>
      </c>
      <c r="C29" s="2" t="s">
        <v>26</v>
      </c>
      <c r="D29" s="10">
        <v>2686.40</v>
      </c>
      <c r="E29" s="10">
        <v>593302.74</v>
      </c>
      <c r="F29" s="10">
        <v>639822.9600000002</v>
      </c>
      <c r="G29" s="10">
        <v>246978.82999999984</v>
      </c>
      <c r="H29" s="10">
        <v>670770.25000000023</v>
      </c>
      <c r="I29" s="10">
        <v>67402.56</v>
      </c>
      <c r="J29" s="10">
        <v>108934.43</v>
      </c>
      <c r="K29" s="10">
        <v>22742.50</v>
      </c>
      <c r="L29" s="10">
        <v>53197.540000000008</v>
      </c>
      <c r="M29" s="10">
        <v>38431.800000000003</v>
      </c>
      <c r="N29" s="10">
        <f t="shared" si="0"/>
        <v>2444270.0100000002</v>
      </c>
      <c r="O29" s="10">
        <v>0</v>
      </c>
      <c r="P29" s="10">
        <v>25839.57</v>
      </c>
      <c r="Q29" s="10">
        <v>0</v>
      </c>
      <c r="R29" s="10">
        <v>0</v>
      </c>
      <c r="S29" s="10">
        <v>223</v>
      </c>
      <c r="T29" s="10">
        <v>37060</v>
      </c>
      <c r="U29" s="10">
        <v>8575.0000000000073</v>
      </c>
      <c r="V29" s="10">
        <f t="shared" si="1"/>
        <v>2515967.58</v>
      </c>
      <c r="X29" s="1"/>
    </row>
    <row r="30" spans="2:24" ht="15">
      <c r="B30" s="29">
        <v>5157</v>
      </c>
      <c r="C30" s="2" t="s">
        <v>117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9000</v>
      </c>
      <c r="J30" s="10">
        <v>5700</v>
      </c>
      <c r="K30" s="10">
        <v>254079.21</v>
      </c>
      <c r="L30" s="10">
        <v>24240</v>
      </c>
      <c r="M30" s="10">
        <v>108195.94</v>
      </c>
      <c r="N30" s="10">
        <f t="shared" si="0"/>
        <v>401215.14999999997</v>
      </c>
      <c r="O30" s="10">
        <v>120</v>
      </c>
      <c r="P30" s="10">
        <v>0</v>
      </c>
      <c r="Q30" s="10">
        <v>0</v>
      </c>
      <c r="R30" s="10">
        <v>157417.66</v>
      </c>
      <c r="S30" s="10">
        <v>39192</v>
      </c>
      <c r="T30" s="10">
        <v>121744.45999999999</v>
      </c>
      <c r="U30" s="10">
        <v>0</v>
      </c>
      <c r="V30" s="10">
        <f t="shared" si="1"/>
        <v>719689.2699999999</v>
      </c>
      <c r="X30" s="1"/>
    </row>
    <row r="31" spans="2:24" ht="15">
      <c r="B31" s="29">
        <v>5159</v>
      </c>
      <c r="C31" s="2" t="s">
        <v>163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352.20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f t="shared" si="1"/>
        <v>352.20</v>
      </c>
      <c r="X31" s="1"/>
    </row>
    <row r="32" spans="2:24" ht="15">
      <c r="B32" s="29">
        <v>5161</v>
      </c>
      <c r="C32" s="2" t="s">
        <v>70</v>
      </c>
      <c r="D32" s="10">
        <v>0</v>
      </c>
      <c r="E32" s="10">
        <v>50</v>
      </c>
      <c r="F32" s="10">
        <v>125</v>
      </c>
      <c r="G32" s="10">
        <v>270</v>
      </c>
      <c r="H32" s="10">
        <v>226</v>
      </c>
      <c r="I32" s="10">
        <v>86</v>
      </c>
      <c r="J32" s="10">
        <v>0</v>
      </c>
      <c r="K32" s="10">
        <v>18</v>
      </c>
      <c r="L32" s="10">
        <v>0</v>
      </c>
      <c r="M32" s="10">
        <v>20785.38</v>
      </c>
      <c r="N32" s="10">
        <f t="shared" si="0"/>
        <v>21560.38</v>
      </c>
      <c r="O32" s="10">
        <v>82</v>
      </c>
      <c r="P32" s="10">
        <v>0</v>
      </c>
      <c r="Q32" s="10">
        <v>22</v>
      </c>
      <c r="R32" s="10">
        <v>48</v>
      </c>
      <c r="S32" s="10">
        <v>0</v>
      </c>
      <c r="T32" s="10">
        <v>26</v>
      </c>
      <c r="U32" s="10">
        <v>0</v>
      </c>
      <c r="V32" s="10">
        <f t="shared" si="1"/>
        <v>21738.38</v>
      </c>
      <c r="X32" s="1"/>
    </row>
    <row r="33" spans="2:24" ht="15">
      <c r="B33" s="29">
        <v>5162</v>
      </c>
      <c r="C33" s="2" t="s">
        <v>71</v>
      </c>
      <c r="D33" s="10">
        <v>0</v>
      </c>
      <c r="E33" s="10">
        <v>9045.7999999999993</v>
      </c>
      <c r="F33" s="10">
        <v>81422.039999999994</v>
      </c>
      <c r="G33" s="10">
        <v>77439.780000000013</v>
      </c>
      <c r="H33" s="10">
        <v>85778.48</v>
      </c>
      <c r="I33" s="10">
        <v>139328.98000000001</v>
      </c>
      <c r="J33" s="10">
        <v>61475.69</v>
      </c>
      <c r="K33" s="10">
        <v>50883.39</v>
      </c>
      <c r="L33" s="10">
        <v>39558.19</v>
      </c>
      <c r="M33" s="10">
        <v>788696.89</v>
      </c>
      <c r="N33" s="10">
        <f t="shared" si="0"/>
        <v>1333629.24</v>
      </c>
      <c r="O33" s="10">
        <v>186286.43</v>
      </c>
      <c r="P33" s="10">
        <v>199867.31</v>
      </c>
      <c r="Q33" s="10">
        <v>110864.94</v>
      </c>
      <c r="R33" s="10">
        <v>122512.78</v>
      </c>
      <c r="S33" s="10">
        <v>100427.42</v>
      </c>
      <c r="T33" s="10">
        <v>152807.51</v>
      </c>
      <c r="U33" s="10">
        <v>52788.260000000009</v>
      </c>
      <c r="V33" s="10">
        <f t="shared" si="1"/>
        <v>2259183.8899999997</v>
      </c>
      <c r="X33" s="1"/>
    </row>
    <row r="34" spans="2:24" ht="15">
      <c r="B34" s="29">
        <v>5163</v>
      </c>
      <c r="C34" s="2" t="s">
        <v>72</v>
      </c>
      <c r="D34" s="10">
        <v>0</v>
      </c>
      <c r="E34" s="10">
        <v>5740</v>
      </c>
      <c r="F34" s="10">
        <v>2129</v>
      </c>
      <c r="G34" s="10">
        <v>16253</v>
      </c>
      <c r="H34" s="10">
        <v>4110</v>
      </c>
      <c r="I34" s="10">
        <v>3817</v>
      </c>
      <c r="J34" s="10">
        <v>32105</v>
      </c>
      <c r="K34" s="10">
        <v>0</v>
      </c>
      <c r="L34" s="10">
        <v>0</v>
      </c>
      <c r="M34" s="10">
        <v>2313.15</v>
      </c>
      <c r="N34" s="10">
        <f t="shared" si="0"/>
        <v>66467.149999999994</v>
      </c>
      <c r="O34" s="10">
        <v>7100</v>
      </c>
      <c r="P34" s="10">
        <v>818300</v>
      </c>
      <c r="Q34" s="10">
        <v>-5900</v>
      </c>
      <c r="R34" s="10">
        <v>0</v>
      </c>
      <c r="S34" s="10">
        <v>0</v>
      </c>
      <c r="T34" s="10">
        <v>3698</v>
      </c>
      <c r="U34" s="10">
        <v>0</v>
      </c>
      <c r="V34" s="10">
        <f t="shared" si="1"/>
        <v>889665.15</v>
      </c>
      <c r="X34" s="1"/>
    </row>
    <row r="35" spans="2:24" ht="15">
      <c r="B35" s="29">
        <v>5164</v>
      </c>
      <c r="C35" s="2" t="s">
        <v>15</v>
      </c>
      <c r="D35" s="10">
        <v>0</v>
      </c>
      <c r="E35" s="10">
        <v>1658208.59</v>
      </c>
      <c r="F35" s="10">
        <v>401695.47</v>
      </c>
      <c r="G35" s="10">
        <v>977833.89999999991</v>
      </c>
      <c r="H35" s="10">
        <v>598708.18999999994</v>
      </c>
      <c r="I35" s="10">
        <v>1581237.39</v>
      </c>
      <c r="J35" s="10">
        <v>1121766.9600000002</v>
      </c>
      <c r="K35" s="10">
        <v>822333.85</v>
      </c>
      <c r="L35" s="10">
        <v>935045.78000000026</v>
      </c>
      <c r="M35" s="10">
        <v>1075237.94</v>
      </c>
      <c r="N35" s="10">
        <f t="shared" si="0"/>
        <v>9172068.0700000003</v>
      </c>
      <c r="O35" s="10">
        <v>811471.88</v>
      </c>
      <c r="P35" s="10">
        <v>294371.31999999995</v>
      </c>
      <c r="Q35" s="10">
        <v>277873.02</v>
      </c>
      <c r="R35" s="10">
        <v>732057.27</v>
      </c>
      <c r="S35" s="10">
        <v>700682.53</v>
      </c>
      <c r="T35" s="10">
        <v>680601.89999999991</v>
      </c>
      <c r="U35" s="10">
        <v>734907.95000000019</v>
      </c>
      <c r="V35" s="10">
        <f t="shared" si="1"/>
        <v>13404033.940000001</v>
      </c>
      <c r="X35" s="1"/>
    </row>
    <row r="36" spans="2:24" ht="15">
      <c r="B36" s="29">
        <v>5165</v>
      </c>
      <c r="C36" s="2" t="s">
        <v>154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3950</v>
      </c>
      <c r="M36" s="10">
        <v>0</v>
      </c>
      <c r="N36" s="10">
        <f t="shared" si="0"/>
        <v>3950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f t="shared" si="1"/>
        <v>3950</v>
      </c>
      <c r="X36" s="1"/>
    </row>
    <row r="37" spans="2:24" ht="15">
      <c r="B37" s="29">
        <v>5166</v>
      </c>
      <c r="C37" s="2" t="s">
        <v>118</v>
      </c>
      <c r="D37" s="10">
        <v>0</v>
      </c>
      <c r="E37" s="10">
        <v>0</v>
      </c>
      <c r="F37" s="10">
        <v>67953.66</v>
      </c>
      <c r="G37" s="10">
        <v>1138.8199999999924</v>
      </c>
      <c r="H37" s="10">
        <v>0</v>
      </c>
      <c r="I37" s="10">
        <v>64000</v>
      </c>
      <c r="J37" s="10">
        <v>819442</v>
      </c>
      <c r="K37" s="10">
        <v>32000</v>
      </c>
      <c r="L37" s="10">
        <v>24000</v>
      </c>
      <c r="M37" s="10">
        <v>271774.75</v>
      </c>
      <c r="N37" s="10">
        <f t="shared" si="0"/>
        <v>1280309.23</v>
      </c>
      <c r="O37" s="10">
        <v>5000</v>
      </c>
      <c r="P37" s="10">
        <v>96000</v>
      </c>
      <c r="Q37" s="10">
        <v>40000</v>
      </c>
      <c r="R37" s="10">
        <v>32000</v>
      </c>
      <c r="S37" s="10">
        <v>361120</v>
      </c>
      <c r="T37" s="10">
        <v>32000</v>
      </c>
      <c r="U37" s="10">
        <v>0</v>
      </c>
      <c r="V37" s="10">
        <f t="shared" si="1"/>
        <v>1846429.23</v>
      </c>
      <c r="X37" s="1"/>
    </row>
    <row r="38" spans="2:24" ht="15">
      <c r="B38" s="29">
        <v>5167</v>
      </c>
      <c r="C38" s="2" t="s">
        <v>73</v>
      </c>
      <c r="D38" s="10">
        <v>0</v>
      </c>
      <c r="E38" s="10">
        <v>0</v>
      </c>
      <c r="F38" s="10">
        <v>19555.900000000001</v>
      </c>
      <c r="G38" s="10">
        <v>13815</v>
      </c>
      <c r="H38" s="10">
        <v>253967.80</v>
      </c>
      <c r="I38" s="10">
        <v>6809.12</v>
      </c>
      <c r="J38" s="10">
        <v>21000</v>
      </c>
      <c r="K38" s="10">
        <v>6400</v>
      </c>
      <c r="L38" s="10">
        <v>4800</v>
      </c>
      <c r="M38" s="10">
        <v>203027.80</v>
      </c>
      <c r="N38" s="10">
        <f t="shared" si="0"/>
        <v>529375.62</v>
      </c>
      <c r="O38" s="10">
        <v>4800</v>
      </c>
      <c r="P38" s="10">
        <v>20000</v>
      </c>
      <c r="Q38" s="10">
        <v>6400</v>
      </c>
      <c r="R38" s="10">
        <v>0</v>
      </c>
      <c r="S38" s="10">
        <v>89440</v>
      </c>
      <c r="T38" s="10">
        <v>18000</v>
      </c>
      <c r="U38" s="10">
        <v>0</v>
      </c>
      <c r="V38" s="10">
        <f t="shared" si="1"/>
        <v>668015.62</v>
      </c>
      <c r="X38" s="1"/>
    </row>
    <row r="39" spans="2:24" ht="15">
      <c r="B39" s="29">
        <v>5168</v>
      </c>
      <c r="C39" s="2" t="s">
        <v>74</v>
      </c>
      <c r="D39" s="10">
        <v>0</v>
      </c>
      <c r="E39" s="10">
        <v>0</v>
      </c>
      <c r="F39" s="10">
        <v>25152.46</v>
      </c>
      <c r="G39" s="10">
        <v>59843.000000000007</v>
      </c>
      <c r="H39" s="10">
        <v>232720</v>
      </c>
      <c r="I39" s="10">
        <v>998</v>
      </c>
      <c r="J39" s="10">
        <v>1648</v>
      </c>
      <c r="K39" s="10">
        <v>1698</v>
      </c>
      <c r="L39" s="10">
        <v>948</v>
      </c>
      <c r="M39" s="10">
        <v>397066</v>
      </c>
      <c r="N39" s="10">
        <f t="shared" si="0"/>
        <v>720073.46</v>
      </c>
      <c r="O39" s="10">
        <v>521408.50</v>
      </c>
      <c r="P39" s="10">
        <v>13326</v>
      </c>
      <c r="Q39" s="10">
        <v>12927</v>
      </c>
      <c r="R39" s="10">
        <v>948</v>
      </c>
      <c r="S39" s="10">
        <v>948</v>
      </c>
      <c r="T39" s="10">
        <v>3469</v>
      </c>
      <c r="U39" s="10">
        <v>5363.4899999999907</v>
      </c>
      <c r="V39" s="10">
        <f t="shared" si="1"/>
        <v>1278463.45</v>
      </c>
      <c r="X39" s="1"/>
    </row>
    <row r="40" spans="2:24" ht="15">
      <c r="B40" s="29">
        <v>5169</v>
      </c>
      <c r="C40" s="2" t="s">
        <v>16</v>
      </c>
      <c r="D40" s="10">
        <v>0</v>
      </c>
      <c r="E40" s="10">
        <v>5545610.1200000001</v>
      </c>
      <c r="F40" s="10">
        <v>20061480.529999997</v>
      </c>
      <c r="G40" s="10">
        <v>41073972.810000002</v>
      </c>
      <c r="H40" s="10">
        <v>66596713.389999986</v>
      </c>
      <c r="I40" s="10">
        <v>158260962.52000001</v>
      </c>
      <c r="J40" s="10">
        <v>75732148.539999992</v>
      </c>
      <c r="K40" s="10">
        <v>29435151.390000001</v>
      </c>
      <c r="L40" s="10">
        <v>71047879.560000002</v>
      </c>
      <c r="M40" s="10">
        <v>150518435.47999999</v>
      </c>
      <c r="N40" s="10">
        <f t="shared" si="0"/>
        <v>618272354.33999991</v>
      </c>
      <c r="O40" s="10">
        <v>155279811.50999999</v>
      </c>
      <c r="P40" s="10">
        <v>96015113.090000004</v>
      </c>
      <c r="Q40" s="10">
        <v>92155015.859999999</v>
      </c>
      <c r="R40" s="10">
        <v>61242075.259999998</v>
      </c>
      <c r="S40" s="10">
        <v>11439591.68</v>
      </c>
      <c r="T40" s="10">
        <v>18342152.550000012</v>
      </c>
      <c r="U40" s="10">
        <v>7414013.530000031</v>
      </c>
      <c r="V40" s="10">
        <f t="shared" si="1"/>
        <v>1060160127.8199999</v>
      </c>
      <c r="X40" s="1"/>
    </row>
    <row r="41" spans="2:24" ht="15">
      <c r="B41" s="29">
        <v>5171</v>
      </c>
      <c r="C41" s="2" t="s">
        <v>27</v>
      </c>
      <c r="D41" s="10">
        <v>1891</v>
      </c>
      <c r="E41" s="10">
        <v>2263522.2999999998</v>
      </c>
      <c r="F41" s="10">
        <v>13899810.420000002</v>
      </c>
      <c r="G41" s="10">
        <v>13647649.569999997</v>
      </c>
      <c r="H41" s="10">
        <v>7726620.2500000037</v>
      </c>
      <c r="I41" s="10">
        <v>12373866.279999999</v>
      </c>
      <c r="J41" s="10">
        <v>13007325.660000002</v>
      </c>
      <c r="K41" s="10">
        <v>12512747.300000001</v>
      </c>
      <c r="L41" s="10">
        <v>6794987.5300000012</v>
      </c>
      <c r="M41" s="10">
        <v>54566071.979999997</v>
      </c>
      <c r="N41" s="10">
        <f t="shared" si="0"/>
        <v>136794492.29000002</v>
      </c>
      <c r="O41" s="10">
        <v>8255248.5499999998</v>
      </c>
      <c r="P41" s="10">
        <v>2033406.2399999993</v>
      </c>
      <c r="Q41" s="10">
        <v>724661.64</v>
      </c>
      <c r="R41" s="10">
        <v>524418.54</v>
      </c>
      <c r="S41" s="10">
        <v>477647.56</v>
      </c>
      <c r="T41" s="10">
        <v>1944771.9000000004</v>
      </c>
      <c r="U41" s="10">
        <v>230740.46000000089</v>
      </c>
      <c r="V41" s="10">
        <f t="shared" si="1"/>
        <v>150985387.18000004</v>
      </c>
      <c r="X41" s="1"/>
    </row>
    <row r="42" spans="2:24" ht="15">
      <c r="B42" s="29">
        <v>5172</v>
      </c>
      <c r="C42" s="2" t="s">
        <v>75</v>
      </c>
      <c r="D42" s="10">
        <v>0</v>
      </c>
      <c r="E42" s="10">
        <v>3690</v>
      </c>
      <c r="F42" s="10">
        <v>0</v>
      </c>
      <c r="G42" s="10">
        <v>0</v>
      </c>
      <c r="H42" s="10">
        <v>19964.099999999999</v>
      </c>
      <c r="I42" s="10">
        <v>0</v>
      </c>
      <c r="J42" s="10">
        <v>0</v>
      </c>
      <c r="K42" s="10">
        <v>0</v>
      </c>
      <c r="L42" s="10">
        <v>29519.02</v>
      </c>
      <c r="M42" s="10">
        <v>19964.099999999999</v>
      </c>
      <c r="N42" s="10">
        <f t="shared" si="0"/>
        <v>73137.22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f t="shared" si="1"/>
        <v>73137.22</v>
      </c>
      <c r="X42" s="1"/>
    </row>
    <row r="43" spans="2:24" ht="15">
      <c r="B43" s="29">
        <v>5173</v>
      </c>
      <c r="C43" s="2" t="s">
        <v>17</v>
      </c>
      <c r="D43" s="10">
        <v>0</v>
      </c>
      <c r="E43" s="10">
        <v>79143.20</v>
      </c>
      <c r="F43" s="10">
        <v>19774.130000000005</v>
      </c>
      <c r="G43" s="10">
        <v>18956.979999999996</v>
      </c>
      <c r="H43" s="10">
        <v>40808</v>
      </c>
      <c r="I43" s="10">
        <v>11262</v>
      </c>
      <c r="J43" s="10">
        <v>844</v>
      </c>
      <c r="K43" s="10">
        <v>11932</v>
      </c>
      <c r="L43" s="10">
        <v>780</v>
      </c>
      <c r="M43" s="10">
        <v>7265</v>
      </c>
      <c r="N43" s="10">
        <f t="shared" si="0"/>
        <v>190765.31</v>
      </c>
      <c r="O43" s="10">
        <v>0</v>
      </c>
      <c r="P43" s="10">
        <v>9993.02</v>
      </c>
      <c r="Q43" s="10">
        <v>7344</v>
      </c>
      <c r="R43" s="10">
        <v>0</v>
      </c>
      <c r="S43" s="10">
        <v>11583</v>
      </c>
      <c r="T43" s="10">
        <v>0</v>
      </c>
      <c r="U43" s="10">
        <v>0</v>
      </c>
      <c r="V43" s="10">
        <f t="shared" si="1"/>
        <v>219685.33</v>
      </c>
      <c r="X43" s="1"/>
    </row>
    <row r="44" spans="2:24" ht="15">
      <c r="B44" s="29">
        <v>5175</v>
      </c>
      <c r="C44" s="2" t="s">
        <v>18</v>
      </c>
      <c r="D44" s="10">
        <v>418</v>
      </c>
      <c r="E44" s="10">
        <v>200444.09</v>
      </c>
      <c r="F44" s="10">
        <v>532508.40</v>
      </c>
      <c r="G44" s="10">
        <v>355974.40999999992</v>
      </c>
      <c r="H44" s="10">
        <v>306029.32999999996</v>
      </c>
      <c r="I44" s="10">
        <v>489642.21</v>
      </c>
      <c r="J44" s="10">
        <v>276308.78999999998</v>
      </c>
      <c r="K44" s="10">
        <v>-81738.50</v>
      </c>
      <c r="L44" s="10">
        <v>137387.27000000002</v>
      </c>
      <c r="M44" s="10">
        <v>264539.82</v>
      </c>
      <c r="N44" s="10">
        <f t="shared" si="0"/>
        <v>2481513.8199999998</v>
      </c>
      <c r="O44" s="10">
        <v>4669.30</v>
      </c>
      <c r="P44" s="10">
        <v>31567.55</v>
      </c>
      <c r="Q44" s="10">
        <v>95338.69</v>
      </c>
      <c r="R44" s="10">
        <v>14545.78</v>
      </c>
      <c r="S44" s="10">
        <v>17033</v>
      </c>
      <c r="T44" s="10">
        <v>75069.739999999991</v>
      </c>
      <c r="U44" s="10">
        <v>22333</v>
      </c>
      <c r="V44" s="10">
        <f t="shared" si="1"/>
        <v>2742070.879999999</v>
      </c>
      <c r="X44" s="1"/>
    </row>
    <row r="45" spans="2:24" ht="15">
      <c r="B45" s="29">
        <v>5178</v>
      </c>
      <c r="C45" s="2" t="s">
        <v>129</v>
      </c>
      <c r="D45" s="10">
        <v>0</v>
      </c>
      <c r="E45" s="10">
        <v>0</v>
      </c>
      <c r="F45" s="10">
        <v>0</v>
      </c>
      <c r="G45" s="10">
        <v>50000</v>
      </c>
      <c r="H45" s="10">
        <v>90000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f t="shared" si="0"/>
        <v>140000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f t="shared" si="1"/>
        <v>140000</v>
      </c>
      <c r="X45" s="1"/>
    </row>
    <row r="46" spans="2:24" ht="15">
      <c r="B46" s="29">
        <v>5179</v>
      </c>
      <c r="C46" s="2" t="s">
        <v>76</v>
      </c>
      <c r="D46" s="10">
        <v>0</v>
      </c>
      <c r="E46" s="10">
        <v>10883.02</v>
      </c>
      <c r="F46" s="10">
        <v>6187.66</v>
      </c>
      <c r="G46" s="10">
        <v>5668.25</v>
      </c>
      <c r="H46" s="10">
        <v>197</v>
      </c>
      <c r="I46" s="10">
        <v>4000</v>
      </c>
      <c r="J46" s="10">
        <v>0</v>
      </c>
      <c r="K46" s="10">
        <v>0</v>
      </c>
      <c r="L46" s="10">
        <v>0</v>
      </c>
      <c r="M46" s="10">
        <v>1137.92</v>
      </c>
      <c r="N46" s="10">
        <f t="shared" si="0"/>
        <v>28073.85</v>
      </c>
      <c r="O46" s="10">
        <v>0</v>
      </c>
      <c r="P46" s="10">
        <v>456.41</v>
      </c>
      <c r="Q46" s="10">
        <v>0</v>
      </c>
      <c r="R46" s="10">
        <v>0</v>
      </c>
      <c r="S46" s="10">
        <v>0</v>
      </c>
      <c r="T46" s="10">
        <v>620</v>
      </c>
      <c r="U46" s="10">
        <v>0</v>
      </c>
      <c r="V46" s="10">
        <f t="shared" si="1"/>
        <v>29150.26</v>
      </c>
      <c r="X46" s="1"/>
    </row>
    <row r="47" spans="2:24" ht="15">
      <c r="B47" s="29">
        <v>5192</v>
      </c>
      <c r="C47" s="2" t="s">
        <v>28</v>
      </c>
      <c r="D47" s="10">
        <v>0</v>
      </c>
      <c r="E47" s="10">
        <v>0</v>
      </c>
      <c r="F47" s="10">
        <v>15095</v>
      </c>
      <c r="G47" s="10">
        <v>9295</v>
      </c>
      <c r="H47" s="10">
        <v>3750</v>
      </c>
      <c r="I47" s="10">
        <v>2000</v>
      </c>
      <c r="J47" s="10">
        <v>0</v>
      </c>
      <c r="K47" s="10">
        <v>0</v>
      </c>
      <c r="L47" s="10">
        <v>3800</v>
      </c>
      <c r="M47" s="10">
        <v>0</v>
      </c>
      <c r="N47" s="10">
        <f t="shared" si="0"/>
        <v>33940</v>
      </c>
      <c r="O47" s="10">
        <v>3200</v>
      </c>
      <c r="P47" s="10">
        <v>5530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f t="shared" si="1"/>
        <v>42670</v>
      </c>
      <c r="X47" s="1"/>
    </row>
    <row r="48" spans="2:24" ht="15">
      <c r="B48" s="29">
        <v>5194</v>
      </c>
      <c r="C48" s="2" t="s">
        <v>19</v>
      </c>
      <c r="D48" s="10">
        <v>317203.50</v>
      </c>
      <c r="E48" s="10">
        <v>23220797.07</v>
      </c>
      <c r="F48" s="10">
        <v>10424379.409999996</v>
      </c>
      <c r="G48" s="10">
        <v>6496697.1900000051</v>
      </c>
      <c r="H48" s="10">
        <v>2676601.7599999979</v>
      </c>
      <c r="I48" s="10">
        <v>2950659.89</v>
      </c>
      <c r="J48" s="10">
        <v>742624.71999999974</v>
      </c>
      <c r="K48" s="10">
        <v>3879428.31</v>
      </c>
      <c r="L48" s="10">
        <v>697961.63999999966</v>
      </c>
      <c r="M48" s="10">
        <v>4078243.01</v>
      </c>
      <c r="N48" s="10">
        <f t="shared" si="0"/>
        <v>55484596.5</v>
      </c>
      <c r="O48" s="10">
        <v>388674.39</v>
      </c>
      <c r="P48" s="10">
        <v>541964.68999999994</v>
      </c>
      <c r="Q48" s="10">
        <v>256334.41</v>
      </c>
      <c r="R48" s="10">
        <v>102569</v>
      </c>
      <c r="S48" s="10">
        <v>298799.24</v>
      </c>
      <c r="T48" s="10">
        <v>224316.96999999997</v>
      </c>
      <c r="U48" s="10">
        <v>76607.429999999935</v>
      </c>
      <c r="V48" s="10">
        <f t="shared" si="1"/>
        <v>57373862.629999995</v>
      </c>
      <c r="X48" s="1"/>
    </row>
    <row r="49" spans="2:24" ht="15">
      <c r="B49" s="29">
        <v>5197</v>
      </c>
      <c r="C49" s="2" t="s">
        <v>77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f t="shared" si="1"/>
        <v>0</v>
      </c>
      <c r="X49" s="1"/>
    </row>
    <row r="50" spans="2:24" ht="15">
      <c r="B50" s="29">
        <v>5199</v>
      </c>
      <c r="C50" s="2" t="s">
        <v>29</v>
      </c>
      <c r="D50" s="10">
        <v>100000</v>
      </c>
      <c r="E50" s="10">
        <v>22872</v>
      </c>
      <c r="F50" s="10">
        <v>57872</v>
      </c>
      <c r="G50" s="10">
        <v>-47128</v>
      </c>
      <c r="H50" s="10">
        <v>0</v>
      </c>
      <c r="I50" s="10">
        <v>0</v>
      </c>
      <c r="J50" s="10">
        <v>-20000</v>
      </c>
      <c r="K50" s="10">
        <v>45625</v>
      </c>
      <c r="L50" s="10">
        <v>0</v>
      </c>
      <c r="M50" s="10">
        <v>0</v>
      </c>
      <c r="N50" s="10">
        <f t="shared" si="0"/>
        <v>159241</v>
      </c>
      <c r="O50" s="10">
        <v>13260</v>
      </c>
      <c r="P50" s="10">
        <v>6630</v>
      </c>
      <c r="Q50" s="10">
        <v>6630</v>
      </c>
      <c r="R50" s="10">
        <v>6630</v>
      </c>
      <c r="S50" s="10">
        <v>6630</v>
      </c>
      <c r="T50" s="10">
        <v>0</v>
      </c>
      <c r="U50" s="10">
        <v>0</v>
      </c>
      <c r="V50" s="10">
        <f t="shared" si="1"/>
        <v>199021</v>
      </c>
      <c r="X50" s="1"/>
    </row>
    <row r="51" spans="2:24" ht="15" customHeight="1">
      <c r="B51" s="29">
        <v>5211</v>
      </c>
      <c r="C51" s="2" t="s">
        <v>122</v>
      </c>
      <c r="D51" s="10">
        <v>0</v>
      </c>
      <c r="E51" s="10">
        <v>0</v>
      </c>
      <c r="F51" s="10">
        <v>15000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0"/>
        <v>15000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f t="shared" si="1"/>
        <v>15000</v>
      </c>
      <c r="X51" s="1"/>
    </row>
    <row r="52" spans="2:24" ht="15">
      <c r="B52" s="29">
        <v>5212</v>
      </c>
      <c r="C52" s="2" t="s">
        <v>119</v>
      </c>
      <c r="D52" s="10">
        <v>0</v>
      </c>
      <c r="E52" s="10">
        <v>0</v>
      </c>
      <c r="F52" s="10">
        <v>10000</v>
      </c>
      <c r="G52" s="10">
        <v>114000</v>
      </c>
      <c r="H52" s="10">
        <v>501450</v>
      </c>
      <c r="I52" s="10">
        <v>1062500</v>
      </c>
      <c r="J52" s="10">
        <v>30000</v>
      </c>
      <c r="K52" s="10">
        <v>0</v>
      </c>
      <c r="L52" s="10">
        <v>-209000</v>
      </c>
      <c r="M52" s="10">
        <v>55500</v>
      </c>
      <c r="N52" s="10">
        <f t="shared" si="0"/>
        <v>1564450</v>
      </c>
      <c r="O52" s="10">
        <v>0</v>
      </c>
      <c r="P52" s="10">
        <v>0</v>
      </c>
      <c r="Q52" s="10">
        <v>0</v>
      </c>
      <c r="R52" s="10">
        <v>0</v>
      </c>
      <c r="S52" s="10">
        <v>130200</v>
      </c>
      <c r="T52" s="10">
        <v>0</v>
      </c>
      <c r="U52" s="10">
        <v>0</v>
      </c>
      <c r="V52" s="10">
        <f t="shared" si="1"/>
        <v>1694650</v>
      </c>
      <c r="X52" s="1"/>
    </row>
    <row r="53" spans="2:24" ht="15">
      <c r="B53" s="29">
        <v>5213</v>
      </c>
      <c r="C53" s="2" t="s">
        <v>78</v>
      </c>
      <c r="D53" s="10">
        <v>0</v>
      </c>
      <c r="E53" s="10">
        <v>120000</v>
      </c>
      <c r="F53" s="10">
        <v>0</v>
      </c>
      <c r="G53" s="10">
        <v>1411250</v>
      </c>
      <c r="H53" s="10">
        <v>7623450</v>
      </c>
      <c r="I53" s="10">
        <v>4019450</v>
      </c>
      <c r="J53" s="10">
        <v>233200</v>
      </c>
      <c r="K53" s="10">
        <v>259870</v>
      </c>
      <c r="L53" s="10">
        <v>-190050</v>
      </c>
      <c r="M53" s="10">
        <v>218900</v>
      </c>
      <c r="N53" s="10">
        <f t="shared" si="0"/>
        <v>13696070</v>
      </c>
      <c r="O53" s="10">
        <v>299150</v>
      </c>
      <c r="P53" s="10">
        <v>6721100</v>
      </c>
      <c r="Q53" s="10">
        <v>130200</v>
      </c>
      <c r="R53" s="10">
        <v>126000</v>
      </c>
      <c r="S53" s="10">
        <v>0</v>
      </c>
      <c r="T53" s="10">
        <v>2000000</v>
      </c>
      <c r="U53" s="10">
        <v>10250</v>
      </c>
      <c r="V53" s="10">
        <f t="shared" si="1"/>
        <v>22982770</v>
      </c>
      <c r="X53" s="1"/>
    </row>
    <row r="54" spans="2:24" ht="15">
      <c r="B54" s="29">
        <v>5219</v>
      </c>
      <c r="C54" s="2" t="s">
        <v>80</v>
      </c>
      <c r="D54" s="10">
        <v>0</v>
      </c>
      <c r="E54" s="10">
        <v>20000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0"/>
        <v>20000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f t="shared" si="1"/>
        <v>20000</v>
      </c>
      <c r="X54" s="1"/>
    </row>
    <row r="55" spans="2:24" ht="15">
      <c r="B55" s="29">
        <v>5221</v>
      </c>
      <c r="C55" s="2" t="s">
        <v>30</v>
      </c>
      <c r="D55" s="10">
        <v>830057</v>
      </c>
      <c r="E55" s="10">
        <v>32920245.689999998</v>
      </c>
      <c r="F55" s="10">
        <v>5084601</v>
      </c>
      <c r="G55" s="10">
        <v>18584000</v>
      </c>
      <c r="H55" s="10">
        <v>14389459</v>
      </c>
      <c r="I55" s="10">
        <v>4695013.50</v>
      </c>
      <c r="J55" s="10">
        <v>369000</v>
      </c>
      <c r="K55" s="10">
        <v>50000</v>
      </c>
      <c r="L55" s="10">
        <v>30000</v>
      </c>
      <c r="M55" s="10">
        <v>74900</v>
      </c>
      <c r="N55" s="10">
        <f t="shared" si="0"/>
        <v>77027276.189999998</v>
      </c>
      <c r="O55" s="10">
        <v>127038</v>
      </c>
      <c r="P55" s="10">
        <v>321819</v>
      </c>
      <c r="Q55" s="10">
        <v>7038008</v>
      </c>
      <c r="R55" s="10">
        <v>0</v>
      </c>
      <c r="S55" s="10">
        <v>202445</v>
      </c>
      <c r="T55" s="10">
        <v>11951778</v>
      </c>
      <c r="U55" s="10">
        <v>1986841</v>
      </c>
      <c r="V55" s="10">
        <f t="shared" si="1"/>
        <v>98655205.189999998</v>
      </c>
      <c r="X55" s="1"/>
    </row>
    <row r="56" spans="2:24" ht="15">
      <c r="B56" s="29">
        <v>5222</v>
      </c>
      <c r="C56" s="2" t="s">
        <v>20</v>
      </c>
      <c r="D56" s="10">
        <v>289000</v>
      </c>
      <c r="E56" s="10">
        <v>18664330</v>
      </c>
      <c r="F56" s="10">
        <v>6587067</v>
      </c>
      <c r="G56" s="10">
        <v>59231150</v>
      </c>
      <c r="H56" s="10">
        <v>12016470</v>
      </c>
      <c r="I56" s="10">
        <v>21159636</v>
      </c>
      <c r="J56" s="10">
        <v>706330</v>
      </c>
      <c r="K56" s="10">
        <v>1012400</v>
      </c>
      <c r="L56" s="10">
        <v>115000</v>
      </c>
      <c r="M56" s="10">
        <v>-5677209.7400000002</v>
      </c>
      <c r="N56" s="10">
        <f t="shared" si="0"/>
        <v>114104173.26000001</v>
      </c>
      <c r="O56" s="10">
        <v>662500</v>
      </c>
      <c r="P56" s="10">
        <v>1799904</v>
      </c>
      <c r="Q56" s="10">
        <v>6193621</v>
      </c>
      <c r="R56" s="10">
        <v>602120</v>
      </c>
      <c r="S56" s="10">
        <v>2394260</v>
      </c>
      <c r="T56" s="10">
        <v>43443020</v>
      </c>
      <c r="U56" s="10">
        <v>5113159</v>
      </c>
      <c r="V56" s="10">
        <f t="shared" si="1"/>
        <v>174312757.25999999</v>
      </c>
      <c r="X56" s="1"/>
    </row>
    <row r="57" spans="2:24" ht="15">
      <c r="B57" s="29">
        <v>5223</v>
      </c>
      <c r="C57" s="2" t="s">
        <v>31</v>
      </c>
      <c r="D57" s="10">
        <v>161900</v>
      </c>
      <c r="E57" s="10">
        <v>12406501</v>
      </c>
      <c r="F57" s="10">
        <v>3747528</v>
      </c>
      <c r="G57" s="10">
        <v>1712900</v>
      </c>
      <c r="H57" s="10">
        <v>646820</v>
      </c>
      <c r="I57" s="10">
        <v>2675370</v>
      </c>
      <c r="J57" s="10">
        <v>217000</v>
      </c>
      <c r="K57" s="10">
        <v>386600</v>
      </c>
      <c r="L57" s="10">
        <v>0</v>
      </c>
      <c r="M57" s="10">
        <v>1286628.22</v>
      </c>
      <c r="N57" s="10">
        <f t="shared" si="0"/>
        <v>23241247.219999999</v>
      </c>
      <c r="O57" s="10">
        <v>0</v>
      </c>
      <c r="P57" s="10">
        <v>0</v>
      </c>
      <c r="Q57" s="10">
        <v>0</v>
      </c>
      <c r="R57" s="10">
        <v>0</v>
      </c>
      <c r="S57" s="10">
        <v>735000</v>
      </c>
      <c r="T57" s="10">
        <v>5570000</v>
      </c>
      <c r="U57" s="10">
        <v>1435000</v>
      </c>
      <c r="V57" s="10">
        <f t="shared" si="1"/>
        <v>30981247.219999999</v>
      </c>
      <c r="X57" s="1"/>
    </row>
    <row r="58" spans="2:24" ht="15">
      <c r="B58" s="29">
        <v>5229</v>
      </c>
      <c r="C58" s="2" t="s">
        <v>32</v>
      </c>
      <c r="D58" s="10">
        <v>100000</v>
      </c>
      <c r="E58" s="10">
        <v>3605462.60</v>
      </c>
      <c r="F58" s="10">
        <v>889059.99999999953</v>
      </c>
      <c r="G58" s="10">
        <v>1044437.4700000007</v>
      </c>
      <c r="H58" s="10">
        <v>108265</v>
      </c>
      <c r="I58" s="10">
        <v>496046</v>
      </c>
      <c r="J58" s="10">
        <v>92538</v>
      </c>
      <c r="K58" s="10">
        <v>40000</v>
      </c>
      <c r="L58" s="10">
        <v>-30000</v>
      </c>
      <c r="M58" s="10">
        <v>432652</v>
      </c>
      <c r="N58" s="10">
        <f t="shared" si="0"/>
        <v>6778461.0700000003</v>
      </c>
      <c r="O58" s="10">
        <v>5388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10000</v>
      </c>
      <c r="V58" s="10">
        <f t="shared" si="1"/>
        <v>6793849.0700000003</v>
      </c>
      <c r="X58" s="1"/>
    </row>
    <row r="59" spans="2:24" ht="15">
      <c r="B59" s="29">
        <v>5313</v>
      </c>
      <c r="C59" s="2" t="s">
        <v>160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66750</v>
      </c>
      <c r="N59" s="10">
        <f t="shared" si="0"/>
        <v>66750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f t="shared" si="1"/>
        <v>66750</v>
      </c>
      <c r="X59" s="1"/>
    </row>
    <row r="60" spans="2:24" ht="15">
      <c r="B60" s="29">
        <v>5323</v>
      </c>
      <c r="C60" s="2" t="s">
        <v>82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f t="shared" si="0"/>
        <v>0</v>
      </c>
      <c r="O60" s="10">
        <v>0</v>
      </c>
      <c r="P60" s="10">
        <v>20000</v>
      </c>
      <c r="Q60" s="10">
        <v>20000</v>
      </c>
      <c r="R60" s="10">
        <v>0</v>
      </c>
      <c r="S60" s="10">
        <v>0</v>
      </c>
      <c r="T60" s="10">
        <v>0</v>
      </c>
      <c r="U60" s="10">
        <v>0</v>
      </c>
      <c r="V60" s="10">
        <f t="shared" si="1"/>
        <v>40000</v>
      </c>
      <c r="X60" s="1"/>
    </row>
    <row r="61" spans="2:24" ht="15">
      <c r="B61" s="29">
        <v>5329</v>
      </c>
      <c r="C61" s="2" t="s">
        <v>33</v>
      </c>
      <c r="D61" s="10">
        <v>0</v>
      </c>
      <c r="E61" s="10">
        <v>380000</v>
      </c>
      <c r="F61" s="10">
        <v>67000</v>
      </c>
      <c r="G61" s="10">
        <v>20000</v>
      </c>
      <c r="H61" s="10">
        <v>20000</v>
      </c>
      <c r="I61" s="10">
        <v>0</v>
      </c>
      <c r="J61" s="10">
        <v>20000</v>
      </c>
      <c r="K61" s="10">
        <v>0</v>
      </c>
      <c r="L61" s="10">
        <v>0</v>
      </c>
      <c r="M61" s="10">
        <v>0</v>
      </c>
      <c r="N61" s="10">
        <f t="shared" si="0"/>
        <v>507000</v>
      </c>
      <c r="O61" s="10">
        <v>0</v>
      </c>
      <c r="P61" s="10">
        <v>0</v>
      </c>
      <c r="Q61" s="10">
        <v>0</v>
      </c>
      <c r="R61" s="10">
        <v>0</v>
      </c>
      <c r="S61" s="10">
        <v>6000</v>
      </c>
      <c r="T61" s="10">
        <v>0</v>
      </c>
      <c r="U61" s="10">
        <v>0</v>
      </c>
      <c r="V61" s="10">
        <f t="shared" si="1"/>
        <v>513000</v>
      </c>
      <c r="X61" s="1"/>
    </row>
    <row r="62" spans="2:24" ht="15">
      <c r="B62" s="29">
        <v>5331</v>
      </c>
      <c r="C62" s="2" t="s">
        <v>83</v>
      </c>
      <c r="D62" s="10">
        <v>0</v>
      </c>
      <c r="E62" s="10">
        <v>404408</v>
      </c>
      <c r="F62" s="10">
        <v>7754150</v>
      </c>
      <c r="G62" s="10">
        <v>4317543.6199999992</v>
      </c>
      <c r="H62" s="10">
        <v>27439921.740000002</v>
      </c>
      <c r="I62" s="10">
        <v>5118224.3600000003</v>
      </c>
      <c r="J62" s="10">
        <v>24344740.68</v>
      </c>
      <c r="K62" s="10">
        <v>9674502</v>
      </c>
      <c r="L62" s="10">
        <v>-1150019.7100000009</v>
      </c>
      <c r="M62" s="10">
        <v>10149174.460000001</v>
      </c>
      <c r="N62" s="10">
        <f t="shared" si="0"/>
        <v>88052645.150000006</v>
      </c>
      <c r="O62" s="10">
        <v>2832022</v>
      </c>
      <c r="P62" s="10">
        <v>6451632.2200000007</v>
      </c>
      <c r="Q62" s="10">
        <v>461600</v>
      </c>
      <c r="R62" s="10">
        <v>18787392</v>
      </c>
      <c r="S62" s="10">
        <v>979200</v>
      </c>
      <c r="T62" s="10">
        <v>12070988</v>
      </c>
      <c r="U62" s="10">
        <v>3002073.8800000027</v>
      </c>
      <c r="V62" s="10">
        <f t="shared" si="1"/>
        <v>132637553.25</v>
      </c>
      <c r="X62" s="1"/>
    </row>
    <row r="63" spans="2:24" ht="15">
      <c r="B63" s="29">
        <v>5333</v>
      </c>
      <c r="C63" s="2" t="s">
        <v>159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79959.399999999994</v>
      </c>
      <c r="N63" s="10">
        <f t="shared" si="0"/>
        <v>79959.399999999994</v>
      </c>
      <c r="O63" s="10">
        <v>294200</v>
      </c>
      <c r="P63" s="10">
        <v>0</v>
      </c>
      <c r="Q63" s="10">
        <v>0</v>
      </c>
      <c r="R63" s="10">
        <v>0</v>
      </c>
      <c r="S63" s="10">
        <v>-294200</v>
      </c>
      <c r="T63" s="10">
        <v>0</v>
      </c>
      <c r="U63" s="10">
        <v>0</v>
      </c>
      <c r="V63" s="10">
        <f t="shared" si="1"/>
        <v>79959.400000000023</v>
      </c>
      <c r="X63" s="1"/>
    </row>
    <row r="64" spans="2:24" ht="15">
      <c r="B64" s="29">
        <v>5336</v>
      </c>
      <c r="C64" s="2" t="s">
        <v>84</v>
      </c>
      <c r="D64" s="10">
        <v>0</v>
      </c>
      <c r="E64" s="10">
        <v>650000</v>
      </c>
      <c r="F64" s="10">
        <v>2873924</v>
      </c>
      <c r="G64" s="10">
        <v>9437313</v>
      </c>
      <c r="H64" s="10">
        <v>5321050</v>
      </c>
      <c r="I64" s="10">
        <v>31473920.5</v>
      </c>
      <c r="J64" s="10">
        <v>13190809.240000002</v>
      </c>
      <c r="K64" s="10">
        <v>12952202.41</v>
      </c>
      <c r="L64" s="10">
        <v>34901778.000000007</v>
      </c>
      <c r="M64" s="10">
        <v>22837628.260000002</v>
      </c>
      <c r="N64" s="10">
        <f t="shared" si="0"/>
        <v>133638625.41000001</v>
      </c>
      <c r="O64" s="10">
        <v>0</v>
      </c>
      <c r="P64" s="10">
        <v>60533231</v>
      </c>
      <c r="Q64" s="10">
        <v>38907338</v>
      </c>
      <c r="R64" s="10">
        <v>6523189</v>
      </c>
      <c r="S64" s="10">
        <v>1905042</v>
      </c>
      <c r="T64" s="10">
        <v>4261180</v>
      </c>
      <c r="U64" s="10">
        <v>-31543649</v>
      </c>
      <c r="V64" s="10">
        <f t="shared" si="1"/>
        <v>214224956.41000003</v>
      </c>
      <c r="X64" s="1"/>
    </row>
    <row r="65" spans="2:24" ht="15">
      <c r="B65" s="29">
        <v>5339</v>
      </c>
      <c r="C65" s="2" t="s">
        <v>85</v>
      </c>
      <c r="D65" s="10">
        <v>0</v>
      </c>
      <c r="E65" s="10">
        <v>0</v>
      </c>
      <c r="F65" s="10">
        <v>189796</v>
      </c>
      <c r="G65" s="10">
        <v>796500</v>
      </c>
      <c r="H65" s="10">
        <v>95328</v>
      </c>
      <c r="I65" s="10">
        <v>120487</v>
      </c>
      <c r="J65" s="10">
        <v>10800</v>
      </c>
      <c r="K65" s="10">
        <v>36795</v>
      </c>
      <c r="L65" s="10">
        <v>1200</v>
      </c>
      <c r="M65" s="10">
        <v>251646.04</v>
      </c>
      <c r="N65" s="10">
        <f t="shared" si="0"/>
        <v>1502552.04</v>
      </c>
      <c r="O65" s="10">
        <v>0</v>
      </c>
      <c r="P65" s="10">
        <v>1000</v>
      </c>
      <c r="Q65" s="10">
        <v>0</v>
      </c>
      <c r="R65" s="10">
        <v>1500</v>
      </c>
      <c r="S65" s="10">
        <v>361000</v>
      </c>
      <c r="T65" s="10">
        <v>500</v>
      </c>
      <c r="U65" s="10">
        <v>0</v>
      </c>
      <c r="V65" s="10">
        <f t="shared" si="1"/>
        <v>1866552.04</v>
      </c>
      <c r="X65" s="1"/>
    </row>
    <row r="66" spans="2:24" ht="15">
      <c r="B66" s="29">
        <v>5341</v>
      </c>
      <c r="C66" s="2" t="s">
        <v>139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136200</v>
      </c>
      <c r="J66" s="10">
        <v>842400</v>
      </c>
      <c r="K66" s="10">
        <v>853800</v>
      </c>
      <c r="L66" s="10">
        <v>1387600</v>
      </c>
      <c r="M66" s="10">
        <v>1428600</v>
      </c>
      <c r="N66" s="10">
        <f t="shared" si="0"/>
        <v>4648600</v>
      </c>
      <c r="O66" s="10">
        <v>2439300</v>
      </c>
      <c r="P66" s="10">
        <v>1385700</v>
      </c>
      <c r="Q66" s="10">
        <v>1174800</v>
      </c>
      <c r="R66" s="10">
        <v>1013100</v>
      </c>
      <c r="S66" s="10">
        <v>1029300</v>
      </c>
      <c r="T66" s="10">
        <v>832500</v>
      </c>
      <c r="U66" s="10">
        <v>596400</v>
      </c>
      <c r="V66" s="10">
        <f t="shared" si="1"/>
        <v>13119700</v>
      </c>
      <c r="X66" s="1"/>
    </row>
    <row r="67" spans="2:24" ht="15">
      <c r="B67" s="29">
        <v>5361</v>
      </c>
      <c r="C67" s="2" t="s">
        <v>86</v>
      </c>
      <c r="D67" s="10">
        <v>0</v>
      </c>
      <c r="E67" s="10">
        <v>531.02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f t="shared" si="0"/>
        <v>531.02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f t="shared" si="1"/>
        <v>531.02</v>
      </c>
      <c r="X67" s="1"/>
    </row>
    <row r="68" spans="2:24" ht="15">
      <c r="B68" s="29">
        <v>5362</v>
      </c>
      <c r="C68" s="2" t="s">
        <v>87</v>
      </c>
      <c r="D68" s="10">
        <v>0</v>
      </c>
      <c r="E68" s="10">
        <v>4797.41</v>
      </c>
      <c r="F68" s="10">
        <v>0</v>
      </c>
      <c r="G68" s="10">
        <v>620</v>
      </c>
      <c r="H68" s="10">
        <v>0</v>
      </c>
      <c r="I68" s="10">
        <v>302598.34999999998</v>
      </c>
      <c r="J68" s="10">
        <v>33168.050000000047</v>
      </c>
      <c r="K68" s="10">
        <v>-15213.75</v>
      </c>
      <c r="L68" s="10">
        <v>186195.56999999995</v>
      </c>
      <c r="M68" s="10">
        <v>500</v>
      </c>
      <c r="N68" s="10">
        <f t="shared" si="0"/>
        <v>512665.62999999995</v>
      </c>
      <c r="O68" s="10">
        <v>117354.55</v>
      </c>
      <c r="P68" s="10">
        <v>0</v>
      </c>
      <c r="Q68" s="10">
        <v>102136.40</v>
      </c>
      <c r="R68" s="10">
        <v>49718.18</v>
      </c>
      <c r="S68" s="10">
        <v>41481.82</v>
      </c>
      <c r="T68" s="10">
        <v>40336.359999999986</v>
      </c>
      <c r="U68" s="10">
        <v>35209.090000000026</v>
      </c>
      <c r="V68" s="10">
        <f t="shared" si="1"/>
        <v>898902.03</v>
      </c>
      <c r="X68" s="1"/>
    </row>
    <row r="69" spans="2:24" ht="15">
      <c r="B69" s="29">
        <v>5363</v>
      </c>
      <c r="C69" s="2" t="s">
        <v>169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8000</v>
      </c>
      <c r="S69" s="10">
        <v>0</v>
      </c>
      <c r="T69" s="10">
        <v>0</v>
      </c>
      <c r="U69" s="10">
        <v>38720</v>
      </c>
      <c r="V69" s="10">
        <f t="shared" si="1"/>
        <v>46720</v>
      </c>
      <c r="X69" s="1"/>
    </row>
    <row r="70" spans="2:24" ht="15">
      <c r="B70" s="29">
        <v>5424</v>
      </c>
      <c r="C70" s="2" t="s">
        <v>120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5115</v>
      </c>
      <c r="J70" s="10">
        <v>7319</v>
      </c>
      <c r="K70" s="10">
        <v>4227</v>
      </c>
      <c r="L70" s="10">
        <v>9474</v>
      </c>
      <c r="M70" s="10">
        <v>99732.50</v>
      </c>
      <c r="N70" s="10">
        <f t="shared" si="0"/>
        <v>125867.50</v>
      </c>
      <c r="O70" s="10">
        <v>14690</v>
      </c>
      <c r="P70" s="10">
        <v>19109</v>
      </c>
      <c r="Q70" s="10">
        <v>23111</v>
      </c>
      <c r="R70" s="10">
        <v>16886</v>
      </c>
      <c r="S70" s="10">
        <v>9416</v>
      </c>
      <c r="T70" s="10">
        <v>19807</v>
      </c>
      <c r="U70" s="10">
        <v>0</v>
      </c>
      <c r="V70" s="10">
        <f t="shared" si="2" ref="V70:V93">N70+O70+P70+Q70+R70+S70+T70+U70</f>
        <v>228886.50</v>
      </c>
      <c r="X70" s="1"/>
    </row>
    <row r="71" spans="2:24" ht="15">
      <c r="B71" s="29">
        <v>5492</v>
      </c>
      <c r="C71" s="2" t="s">
        <v>34</v>
      </c>
      <c r="D71" s="10">
        <v>20000</v>
      </c>
      <c r="E71" s="10">
        <v>2418824.6800000002</v>
      </c>
      <c r="F71" s="10">
        <v>2585201.56</v>
      </c>
      <c r="G71" s="10">
        <v>1972536.9900000007</v>
      </c>
      <c r="H71" s="10">
        <v>1044085.5399999991</v>
      </c>
      <c r="I71" s="10">
        <v>743733.01</v>
      </c>
      <c r="J71" s="10">
        <v>144707.07999999996</v>
      </c>
      <c r="K71" s="10">
        <v>132256.09</v>
      </c>
      <c r="L71" s="10">
        <v>121552.29999999993</v>
      </c>
      <c r="M71" s="10">
        <v>1691762.64</v>
      </c>
      <c r="N71" s="10">
        <f t="shared" si="0"/>
        <v>10874659.890000001</v>
      </c>
      <c r="O71" s="10">
        <v>63988.84</v>
      </c>
      <c r="P71" s="10">
        <v>24893.83</v>
      </c>
      <c r="Q71" s="10">
        <v>-30157.66</v>
      </c>
      <c r="R71" s="10">
        <v>-25483.63</v>
      </c>
      <c r="S71" s="10">
        <v>-2100.16</v>
      </c>
      <c r="T71" s="10">
        <v>-38205.020000000004</v>
      </c>
      <c r="U71" s="10">
        <v>8012.99</v>
      </c>
      <c r="V71" s="10">
        <f t="shared" si="2"/>
        <v>10875609.08</v>
      </c>
      <c r="X71" s="1"/>
    </row>
    <row r="72" spans="2:24" ht="15">
      <c r="B72" s="29">
        <v>5493</v>
      </c>
      <c r="C72" s="2" t="s">
        <v>35</v>
      </c>
      <c r="D72" s="10">
        <v>0</v>
      </c>
      <c r="E72" s="10">
        <v>140900</v>
      </c>
      <c r="F72" s="10">
        <v>419250</v>
      </c>
      <c r="G72" s="10">
        <v>18214</v>
      </c>
      <c r="H72" s="10">
        <v>-3214</v>
      </c>
      <c r="I72" s="10">
        <v>11170</v>
      </c>
      <c r="J72" s="10">
        <v>0</v>
      </c>
      <c r="K72" s="10">
        <v>0</v>
      </c>
      <c r="L72" s="10">
        <v>0</v>
      </c>
      <c r="M72" s="10">
        <v>10000</v>
      </c>
      <c r="N72" s="10">
        <f t="shared" si="3" ref="N72:N94">D72+E72+F72+G72+H72+I72+J72+K72+L72+M72</f>
        <v>596320</v>
      </c>
      <c r="O72" s="10">
        <v>0</v>
      </c>
      <c r="P72" s="10">
        <v>10000</v>
      </c>
      <c r="Q72" s="10">
        <v>10000</v>
      </c>
      <c r="R72" s="10">
        <v>5000</v>
      </c>
      <c r="S72" s="10">
        <v>0</v>
      </c>
      <c r="T72" s="10">
        <v>0</v>
      </c>
      <c r="U72" s="10">
        <v>0</v>
      </c>
      <c r="V72" s="10">
        <f t="shared" si="2"/>
        <v>621320</v>
      </c>
      <c r="X72" s="1"/>
    </row>
    <row r="73" spans="2:24" ht="15">
      <c r="B73" s="29">
        <v>5494</v>
      </c>
      <c r="C73" s="2" t="s">
        <v>36</v>
      </c>
      <c r="D73" s="10">
        <v>0</v>
      </c>
      <c r="E73" s="10">
        <v>2328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f t="shared" si="3"/>
        <v>2328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f t="shared" si="2"/>
        <v>2328</v>
      </c>
      <c r="X73" s="1"/>
    </row>
    <row r="74" spans="2:24" ht="15">
      <c r="B74" s="29">
        <v>5499</v>
      </c>
      <c r="C74" s="2" t="s">
        <v>8</v>
      </c>
      <c r="D74" s="10">
        <v>26785</v>
      </c>
      <c r="E74" s="10">
        <v>524121</v>
      </c>
      <c r="F74" s="10">
        <v>476785</v>
      </c>
      <c r="G74" s="10">
        <v>666535.8600000001</v>
      </c>
      <c r="H74" s="10">
        <v>273681</v>
      </c>
      <c r="I74" s="10">
        <v>127396</v>
      </c>
      <c r="J74" s="10">
        <v>-5841</v>
      </c>
      <c r="K74" s="10">
        <v>94814</v>
      </c>
      <c r="L74" s="10">
        <v>7084</v>
      </c>
      <c r="M74" s="10">
        <v>42410</v>
      </c>
      <c r="N74" s="10">
        <f t="shared" si="3"/>
        <v>2233770.8600000003</v>
      </c>
      <c r="O74" s="10">
        <v>6158</v>
      </c>
      <c r="P74" s="10">
        <v>6387</v>
      </c>
      <c r="Q74" s="10">
        <v>7239</v>
      </c>
      <c r="R74" s="10">
        <v>5791</v>
      </c>
      <c r="S74" s="10">
        <v>20813</v>
      </c>
      <c r="T74" s="10">
        <v>5954.9100000000035</v>
      </c>
      <c r="U74" s="10">
        <v>24243</v>
      </c>
      <c r="V74" s="10">
        <f t="shared" si="2"/>
        <v>2310356.7700000005</v>
      </c>
      <c r="X74" s="1"/>
    </row>
    <row r="75" spans="2:24" ht="15">
      <c r="B75" s="29">
        <v>5511</v>
      </c>
      <c r="C75" s="2" t="s">
        <v>37</v>
      </c>
      <c r="D75" s="10">
        <v>50000</v>
      </c>
      <c r="E75" s="10">
        <v>962727</v>
      </c>
      <c r="F75" s="10">
        <v>50000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f t="shared" si="3"/>
        <v>1062727</v>
      </c>
      <c r="O75" s="10">
        <v>0</v>
      </c>
      <c r="P75" s="10">
        <v>0</v>
      </c>
      <c r="Q75" s="10">
        <v>50000</v>
      </c>
      <c r="R75" s="10">
        <v>0</v>
      </c>
      <c r="S75" s="10">
        <v>0</v>
      </c>
      <c r="T75" s="10">
        <v>0</v>
      </c>
      <c r="U75" s="10">
        <v>0</v>
      </c>
      <c r="V75" s="10">
        <f t="shared" si="2"/>
        <v>1112727</v>
      </c>
      <c r="X75" s="1"/>
    </row>
    <row r="76" spans="2:24" ht="15">
      <c r="B76" s="29">
        <v>5520</v>
      </c>
      <c r="C76" s="2" t="s">
        <v>10</v>
      </c>
      <c r="D76" s="10">
        <v>250000</v>
      </c>
      <c r="E76" s="10">
        <v>30372259.23</v>
      </c>
      <c r="F76" s="10">
        <v>6533283.9999999963</v>
      </c>
      <c r="G76" s="10">
        <v>6000</v>
      </c>
      <c r="H76" s="10">
        <v>280000</v>
      </c>
      <c r="I76" s="10">
        <v>178800</v>
      </c>
      <c r="J76" s="10">
        <v>150000</v>
      </c>
      <c r="K76" s="10">
        <v>0</v>
      </c>
      <c r="L76" s="10">
        <v>0</v>
      </c>
      <c r="M76" s="10">
        <v>1600000</v>
      </c>
      <c r="N76" s="10">
        <f t="shared" si="3"/>
        <v>39370343.229999997</v>
      </c>
      <c r="O76" s="10">
        <v>2842963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50000</v>
      </c>
      <c r="V76" s="10">
        <f t="shared" si="2"/>
        <v>42263306.229999997</v>
      </c>
      <c r="X76" s="1"/>
    </row>
    <row r="77" spans="2:24" ht="15">
      <c r="B77" s="29">
        <v>5531</v>
      </c>
      <c r="C77" s="2" t="s">
        <v>21</v>
      </c>
      <c r="D77" s="10">
        <v>80000</v>
      </c>
      <c r="E77" s="10">
        <v>9149173.2400000002</v>
      </c>
      <c r="F77" s="10">
        <v>1120320.4700000007</v>
      </c>
      <c r="G77" s="10">
        <v>114818</v>
      </c>
      <c r="H77" s="10">
        <v>0</v>
      </c>
      <c r="I77" s="10">
        <v>623059.82999999996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11087371.540000001</v>
      </c>
      <c r="O77" s="10">
        <v>0</v>
      </c>
      <c r="P77" s="10">
        <v>60000</v>
      </c>
      <c r="Q77" s="10">
        <v>100000</v>
      </c>
      <c r="R77" s="10">
        <v>0</v>
      </c>
      <c r="S77" s="10">
        <v>0</v>
      </c>
      <c r="T77" s="10">
        <v>200000</v>
      </c>
      <c r="U77" s="10">
        <v>0</v>
      </c>
      <c r="V77" s="10">
        <f t="shared" si="2"/>
        <v>11447371.540000001</v>
      </c>
      <c r="X77" s="1"/>
    </row>
    <row r="78" spans="2:24" ht="15">
      <c r="B78" s="29">
        <v>5532</v>
      </c>
      <c r="C78" s="2" t="s">
        <v>11</v>
      </c>
      <c r="D78" s="10">
        <v>0</v>
      </c>
      <c r="E78" s="10">
        <v>25000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f t="shared" si="3"/>
        <v>25000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f t="shared" si="2"/>
        <v>25000</v>
      </c>
      <c r="X78" s="1"/>
    </row>
    <row r="79" spans="2:24" ht="15">
      <c r="B79" s="29">
        <v>5622</v>
      </c>
      <c r="C79" s="2" t="s">
        <v>164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 t="shared" si="3"/>
        <v>0</v>
      </c>
      <c r="O79" s="10">
        <v>1000000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f t="shared" si="2"/>
        <v>1000000</v>
      </c>
      <c r="X79" s="1"/>
    </row>
    <row r="80" spans="2:24" ht="15">
      <c r="B80" s="29">
        <v>5660</v>
      </c>
      <c r="C80" s="2" t="s">
        <v>126</v>
      </c>
      <c r="D80" s="10">
        <v>0</v>
      </c>
      <c r="E80" s="10">
        <v>0</v>
      </c>
      <c r="F80" s="10">
        <v>0</v>
      </c>
      <c r="G80" s="10">
        <v>38000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3"/>
        <v>38000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f t="shared" si="2"/>
        <v>38000</v>
      </c>
      <c r="X80" s="1"/>
    </row>
    <row r="81" spans="2:24" ht="15">
      <c r="B81" s="29">
        <v>5811</v>
      </c>
      <c r="C81" s="2" t="s">
        <v>121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-6518550</v>
      </c>
      <c r="J81" s="10">
        <v>-5077364</v>
      </c>
      <c r="K81" s="10">
        <v>790950</v>
      </c>
      <c r="L81" s="10">
        <v>-36635950</v>
      </c>
      <c r="M81" s="10">
        <v>46466414</v>
      </c>
      <c r="N81" s="10">
        <f t="shared" si="3"/>
        <v>-974500</v>
      </c>
      <c r="O81" s="10">
        <v>-4810750</v>
      </c>
      <c r="P81" s="10">
        <v>-10454650</v>
      </c>
      <c r="Q81" s="10">
        <v>11690000</v>
      </c>
      <c r="R81" s="10">
        <v>-23659550</v>
      </c>
      <c r="S81" s="10">
        <v>45228750</v>
      </c>
      <c r="T81" s="10">
        <v>95988000</v>
      </c>
      <c r="U81" s="10">
        <v>21094288</v>
      </c>
      <c r="V81" s="10">
        <f t="shared" si="2"/>
        <v>134101588</v>
      </c>
      <c r="X81" s="1"/>
    </row>
    <row r="82" spans="2:24" ht="15">
      <c r="B82" s="29">
        <v>5901</v>
      </c>
      <c r="C82" s="2" t="s">
        <v>38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f t="shared" si="2"/>
        <v>0</v>
      </c>
      <c r="X82" s="1"/>
    </row>
    <row r="83" spans="2:24" ht="15">
      <c r="B83" s="29">
        <v>5903</v>
      </c>
      <c r="C83" s="2" t="s">
        <v>39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f t="shared" si="3"/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f t="shared" si="2"/>
        <v>0</v>
      </c>
      <c r="X83" s="1"/>
    </row>
    <row r="84" spans="2:24" ht="15">
      <c r="B84" s="29">
        <v>5909</v>
      </c>
      <c r="C84" s="2" t="s">
        <v>88</v>
      </c>
      <c r="D84" s="10">
        <v>0</v>
      </c>
      <c r="E84" s="10">
        <v>6534</v>
      </c>
      <c r="F84" s="10">
        <v>0</v>
      </c>
      <c r="G84" s="10">
        <v>12000</v>
      </c>
      <c r="H84" s="10">
        <v>0</v>
      </c>
      <c r="I84" s="10">
        <v>12000</v>
      </c>
      <c r="J84" s="10">
        <v>10946</v>
      </c>
      <c r="K84" s="10">
        <v>0</v>
      </c>
      <c r="L84" s="10">
        <v>0</v>
      </c>
      <c r="M84" s="10">
        <v>-24000</v>
      </c>
      <c r="N84" s="10">
        <f t="shared" si="3"/>
        <v>17480</v>
      </c>
      <c r="O84" s="10">
        <v>79700</v>
      </c>
      <c r="P84" s="10">
        <v>17882.75</v>
      </c>
      <c r="Q84" s="10">
        <v>0</v>
      </c>
      <c r="R84" s="10">
        <v>0</v>
      </c>
      <c r="S84" s="10">
        <v>0</v>
      </c>
      <c r="T84" s="10">
        <v>127101.79999999999</v>
      </c>
      <c r="U84" s="10">
        <v>0</v>
      </c>
      <c r="V84" s="10">
        <f t="shared" si="2"/>
        <v>242164.55</v>
      </c>
      <c r="X84" s="1"/>
    </row>
    <row r="85" spans="2:24" ht="15">
      <c r="B85" s="29">
        <v>6121</v>
      </c>
      <c r="C85" s="2" t="s">
        <v>89</v>
      </c>
      <c r="D85" s="10">
        <v>0</v>
      </c>
      <c r="E85" s="10">
        <v>223109.95</v>
      </c>
      <c r="F85" s="10">
        <v>1150058.52</v>
      </c>
      <c r="G85" s="10">
        <v>2469829.67</v>
      </c>
      <c r="H85" s="10">
        <v>4634557.8099999987</v>
      </c>
      <c r="I85" s="10">
        <v>36722875.759999998</v>
      </c>
      <c r="J85" s="10">
        <v>15140961.560000002</v>
      </c>
      <c r="K85" s="10">
        <v>4804445.07</v>
      </c>
      <c r="L85" s="10">
        <v>5880737.7199999988</v>
      </c>
      <c r="M85" s="10">
        <v>8808440.2799999993</v>
      </c>
      <c r="N85" s="10">
        <f t="shared" si="3"/>
        <v>79835016.340000004</v>
      </c>
      <c r="O85" s="10">
        <v>3629085.06</v>
      </c>
      <c r="P85" s="10">
        <v>1197626.8699999996</v>
      </c>
      <c r="Q85" s="10">
        <v>4171737.24</v>
      </c>
      <c r="R85" s="10">
        <v>1068016.99</v>
      </c>
      <c r="S85" s="10">
        <v>1515523.77</v>
      </c>
      <c r="T85" s="10">
        <v>23854653.060000002</v>
      </c>
      <c r="U85" s="10">
        <v>986316.79999999702</v>
      </c>
      <c r="V85" s="10">
        <f t="shared" si="2"/>
        <v>116257976.13</v>
      </c>
      <c r="X85" s="1"/>
    </row>
    <row r="86" spans="2:24" ht="15">
      <c r="B86" s="29">
        <v>6122</v>
      </c>
      <c r="C86" s="2" t="s">
        <v>90</v>
      </c>
      <c r="D86" s="10">
        <v>0</v>
      </c>
      <c r="E86" s="10">
        <v>0</v>
      </c>
      <c r="F86" s="10">
        <v>266534</v>
      </c>
      <c r="G86" s="10">
        <v>49050</v>
      </c>
      <c r="H86" s="10">
        <v>205192</v>
      </c>
      <c r="I86" s="10">
        <v>81485.80</v>
      </c>
      <c r="J86" s="10">
        <v>1971685.07</v>
      </c>
      <c r="K86" s="10">
        <v>47649.80</v>
      </c>
      <c r="L86" s="10">
        <v>-81485.799999999814</v>
      </c>
      <c r="M86" s="10">
        <v>1208636.80</v>
      </c>
      <c r="N86" s="10">
        <f t="shared" si="3"/>
        <v>3748747.67</v>
      </c>
      <c r="O86" s="10">
        <v>0</v>
      </c>
      <c r="P86" s="10">
        <v>0</v>
      </c>
      <c r="Q86" s="10">
        <v>46098</v>
      </c>
      <c r="R86" s="10">
        <v>0</v>
      </c>
      <c r="S86" s="10">
        <v>0</v>
      </c>
      <c r="T86" s="10">
        <v>0</v>
      </c>
      <c r="U86" s="10">
        <v>0</v>
      </c>
      <c r="V86" s="10">
        <f t="shared" si="2"/>
        <v>3794845.67</v>
      </c>
      <c r="X86" s="1"/>
    </row>
    <row r="87" spans="2:24" ht="15">
      <c r="B87" s="29">
        <v>6129</v>
      </c>
      <c r="C87" s="2" t="s">
        <v>91</v>
      </c>
      <c r="D87" s="10">
        <v>0</v>
      </c>
      <c r="E87" s="10">
        <v>0</v>
      </c>
      <c r="F87" s="10">
        <v>123396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f t="shared" si="3"/>
        <v>123396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f t="shared" si="2"/>
        <v>123396</v>
      </c>
      <c r="X87" s="1"/>
    </row>
    <row r="88" spans="2:24" ht="15">
      <c r="B88" s="29">
        <v>6313</v>
      </c>
      <c r="C88" s="2" t="s">
        <v>135</v>
      </c>
      <c r="D88" s="10">
        <v>0</v>
      </c>
      <c r="E88" s="10">
        <v>0</v>
      </c>
      <c r="F88" s="10">
        <v>0</v>
      </c>
      <c r="G88" s="10">
        <v>0</v>
      </c>
      <c r="H88" s="10">
        <v>2000000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f t="shared" si="3"/>
        <v>2000000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f t="shared" si="2"/>
        <v>2000000</v>
      </c>
      <c r="X88" s="1"/>
    </row>
    <row r="89" spans="2:24" ht="15">
      <c r="B89" s="29">
        <v>6321</v>
      </c>
      <c r="C89" s="2" t="s">
        <v>152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700000</v>
      </c>
      <c r="L89" s="10">
        <v>0</v>
      </c>
      <c r="M89" s="10">
        <v>0</v>
      </c>
      <c r="N89" s="10">
        <f t="shared" si="3"/>
        <v>700000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f t="shared" si="2"/>
        <v>700000</v>
      </c>
      <c r="X89" s="1"/>
    </row>
    <row r="90" spans="2:24" ht="15">
      <c r="B90" s="29">
        <v>6323</v>
      </c>
      <c r="C90" s="2" t="s">
        <v>149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150000</v>
      </c>
      <c r="K90" s="10">
        <v>0</v>
      </c>
      <c r="L90" s="10">
        <v>0</v>
      </c>
      <c r="M90" s="10">
        <v>0</v>
      </c>
      <c r="N90" s="10">
        <f t="shared" si="3"/>
        <v>150000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f t="shared" si="2"/>
        <v>150000</v>
      </c>
      <c r="X90" s="1"/>
    </row>
    <row r="91" spans="2:24" ht="15">
      <c r="B91" s="29">
        <v>6351</v>
      </c>
      <c r="C91" s="2" t="s">
        <v>131</v>
      </c>
      <c r="D91" s="10">
        <v>0</v>
      </c>
      <c r="E91" s="10">
        <v>0</v>
      </c>
      <c r="F91" s="10">
        <v>0</v>
      </c>
      <c r="G91" s="10">
        <v>0</v>
      </c>
      <c r="H91" s="10">
        <v>10000000</v>
      </c>
      <c r="I91" s="10">
        <v>550000</v>
      </c>
      <c r="J91" s="10">
        <v>273000</v>
      </c>
      <c r="K91" s="10">
        <v>332853.59999999998</v>
      </c>
      <c r="L91" s="10">
        <v>9500000</v>
      </c>
      <c r="M91" s="10">
        <v>0</v>
      </c>
      <c r="N91" s="10">
        <f t="shared" si="3"/>
        <v>20655853.600000001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f t="shared" si="2"/>
        <v>20655853.600000001</v>
      </c>
      <c r="X91" s="1"/>
    </row>
    <row r="92" spans="2:24" ht="15">
      <c r="B92" s="29">
        <v>6356</v>
      </c>
      <c r="C92" s="2" t="s">
        <v>136</v>
      </c>
      <c r="D92" s="10">
        <v>0</v>
      </c>
      <c r="E92" s="10">
        <v>0</v>
      </c>
      <c r="F92" s="10">
        <v>0</v>
      </c>
      <c r="G92" s="10">
        <v>0</v>
      </c>
      <c r="H92" s="10">
        <v>90000</v>
      </c>
      <c r="I92" s="10">
        <v>0</v>
      </c>
      <c r="J92" s="10">
        <v>0</v>
      </c>
      <c r="K92" s="10">
        <v>599000</v>
      </c>
      <c r="L92" s="10">
        <v>0</v>
      </c>
      <c r="M92" s="10">
        <v>0</v>
      </c>
      <c r="N92" s="10">
        <f t="shared" si="3"/>
        <v>689000</v>
      </c>
      <c r="O92" s="10">
        <v>0</v>
      </c>
      <c r="P92" s="10">
        <v>0</v>
      </c>
      <c r="Q92" s="10">
        <v>344100</v>
      </c>
      <c r="R92" s="10">
        <v>-344100</v>
      </c>
      <c r="S92" s="10">
        <v>0</v>
      </c>
      <c r="T92" s="10">
        <v>670000</v>
      </c>
      <c r="U92" s="10">
        <v>0</v>
      </c>
      <c r="V92" s="10">
        <f t="shared" si="2"/>
        <v>1359000</v>
      </c>
      <c r="X92" s="1"/>
    </row>
    <row r="93" spans="2:24" ht="15">
      <c r="B93" s="29">
        <v>6371</v>
      </c>
      <c r="C93" s="2" t="s">
        <v>150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57000</v>
      </c>
      <c r="K93" s="10">
        <v>0</v>
      </c>
      <c r="L93" s="10">
        <v>0</v>
      </c>
      <c r="M93" s="10">
        <v>0</v>
      </c>
      <c r="N93" s="10">
        <f t="shared" si="3"/>
        <v>57000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f t="shared" si="2"/>
        <v>57000</v>
      </c>
      <c r="X93" s="1"/>
    </row>
    <row r="94" spans="2:24" ht="15.75" thickBot="1">
      <c r="B94" s="30">
        <v>6380</v>
      </c>
      <c r="C94" s="50" t="s">
        <v>158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196468.23</v>
      </c>
      <c r="N94" s="10">
        <f t="shared" si="3"/>
        <v>196468.23</v>
      </c>
      <c r="O94" s="12">
        <v>0</v>
      </c>
      <c r="P94" s="12">
        <v>0</v>
      </c>
      <c r="Q94" s="12">
        <v>201000</v>
      </c>
      <c r="R94" s="12">
        <v>0</v>
      </c>
      <c r="S94" s="12">
        <v>0</v>
      </c>
      <c r="T94" s="12">
        <v>0</v>
      </c>
      <c r="U94" s="12">
        <v>0</v>
      </c>
      <c r="V94" s="10">
        <f>N94+O94+P94+Q94+R94+S94+T94+U94</f>
        <v>397468.23</v>
      </c>
      <c r="X94" s="1"/>
    </row>
    <row r="95" spans="2:22" ht="15.75" thickBot="1">
      <c r="B95" s="77" t="s">
        <v>43</v>
      </c>
      <c r="C95" s="76"/>
      <c r="D95" s="15">
        <f t="shared" si="4" ref="D95:O95">SUM(D4:D94)</f>
        <v>2274314.60</v>
      </c>
      <c r="E95" s="15">
        <f t="shared" si="4"/>
        <v>164420495.79999998</v>
      </c>
      <c r="F95" s="15">
        <f t="shared" si="4"/>
        <v>108801827.92999999</v>
      </c>
      <c r="G95" s="15">
        <f t="shared" si="4"/>
        <v>182060702.35000002</v>
      </c>
      <c r="H95" s="15">
        <f t="shared" si="4"/>
        <v>188556943.38</v>
      </c>
      <c r="I95" s="15">
        <f t="shared" si="4"/>
        <v>309410769.04000002</v>
      </c>
      <c r="J95" s="15">
        <f t="shared" si="4"/>
        <v>159345380.27000001</v>
      </c>
      <c r="K95" s="15">
        <f t="shared" si="4"/>
        <v>92228603.87999998</v>
      </c>
      <c r="L95" s="15">
        <f t="shared" si="4"/>
        <v>104936896.66999999</v>
      </c>
      <c r="M95" s="15">
        <f t="shared" si="4"/>
        <v>338070621.46999997</v>
      </c>
      <c r="N95" s="15">
        <f t="shared" si="4"/>
        <v>1650106555.3900001</v>
      </c>
      <c r="O95" s="15">
        <f t="shared" si="4"/>
        <v>188701558.67000002</v>
      </c>
      <c r="P95" s="15">
        <f>SUM(P4:P94)</f>
        <v>178220361.59</v>
      </c>
      <c r="Q95" s="15">
        <f>SUM(Q4:Q94)</f>
        <v>173093355.50999999</v>
      </c>
      <c r="R95" s="15">
        <f t="shared" si="5" ref="R95:V95">SUM(R4:R94)</f>
        <v>76531033.050000012</v>
      </c>
      <c r="S95" s="15">
        <f t="shared" si="5"/>
        <v>78700421.489999995</v>
      </c>
      <c r="T95" s="15">
        <f t="shared" si="5"/>
        <v>243258818.80000001</v>
      </c>
      <c r="U95" s="15">
        <f>SUM(U4:U94)</f>
        <v>18492466.560000032</v>
      </c>
      <c r="V95" s="15">
        <f t="shared" si="5"/>
        <v>2607104571.0600004</v>
      </c>
    </row>
  </sheetData>
  <mergeCells count="2">
    <mergeCell ref="B95:C95"/>
    <mergeCell ref="B2:V2"/>
  </mergeCells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B25"/>
  <sheetViews>
    <sheetView zoomScale="70" zoomScaleNormal="70" workbookViewId="0" topLeftCell="N1">
      <selection pane="topLeft" activeCell="V25" sqref="V25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0" hidden="1" customWidth="1"/>
    <col min="9" max="13" width="0" hidden="1" customWidth="1"/>
    <col min="14" max="14" width="19.7142857142857" customWidth="1"/>
    <col min="15" max="15" width="18.8571428571429" bestFit="1" customWidth="1"/>
    <col min="16" max="19" width="18.8571428571429" customWidth="1"/>
    <col min="20" max="20" width="20.5714285714286" bestFit="1" customWidth="1"/>
    <col min="21" max="21" width="20.5714285714286" customWidth="1"/>
    <col min="22" max="22" width="18.5714285714286" bestFit="1" customWidth="1"/>
    <col min="23" max="23" width="4.28571428571429" customWidth="1"/>
    <col min="24" max="24" width="18.5714285714286" bestFit="1" customWidth="1"/>
    <col min="25" max="25" width="13.5714285714286" bestFit="1" customWidth="1"/>
    <col min="26" max="26" width="14.2857142857143" bestFit="1" customWidth="1"/>
    <col min="27" max="27" width="13.2857142857143" bestFit="1" customWidth="1"/>
  </cols>
  <sheetData>
    <row r="1" ht="12.75" customHeight="1" thickBot="1"/>
    <row r="2" spans="2:22" ht="16.5" thickBot="1">
      <c r="B2" s="74" t="s">
        <v>93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8"/>
      <c r="P2" s="78"/>
      <c r="Q2" s="78"/>
      <c r="R2" s="78"/>
      <c r="S2" s="78"/>
      <c r="T2" s="78"/>
      <c r="U2" s="78"/>
      <c r="V2" s="76"/>
    </row>
    <row r="3" spans="2:27" ht="18" customHeight="1" thickBot="1">
      <c r="B3" s="56" t="s">
        <v>0</v>
      </c>
      <c r="C3" s="56" t="s">
        <v>41</v>
      </c>
      <c r="D3" s="57" t="s">
        <v>40</v>
      </c>
      <c r="E3" s="57" t="s">
        <v>44</v>
      </c>
      <c r="F3" s="57" t="s">
        <v>115</v>
      </c>
      <c r="G3" s="57" t="s">
        <v>125</v>
      </c>
      <c r="H3" s="57" t="s">
        <v>132</v>
      </c>
      <c r="I3" s="57" t="s">
        <v>137</v>
      </c>
      <c r="J3" s="57" t="s">
        <v>146</v>
      </c>
      <c r="K3" s="57" t="s">
        <v>151</v>
      </c>
      <c r="L3" s="57" t="s">
        <v>153</v>
      </c>
      <c r="M3" s="57" t="s">
        <v>155</v>
      </c>
      <c r="N3" s="58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43</v>
      </c>
      <c r="AA3" s="1"/>
    </row>
    <row r="4" spans="2:28" ht="15">
      <c r="B4" s="3">
        <v>501</v>
      </c>
      <c r="C4" s="3" t="s">
        <v>45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v>141366</v>
      </c>
      <c r="R4" s="11">
        <v>72623</v>
      </c>
      <c r="S4" s="11">
        <v>576211</v>
      </c>
      <c r="T4" s="11">
        <v>269755</v>
      </c>
      <c r="U4" s="11">
        <v>73088</v>
      </c>
      <c r="V4" s="11">
        <f>N4+O4+P4+Q4+R4+S4+T4+U4</f>
        <v>7371915</v>
      </c>
      <c r="X4" s="26"/>
      <c r="Y4" s="1"/>
      <c r="Z4" s="26"/>
      <c r="AA4" s="1"/>
      <c r="AB4" s="1"/>
    </row>
    <row r="5" spans="2:28" ht="15">
      <c r="B5" s="2">
        <v>502</v>
      </c>
      <c r="C5" s="2" t="s">
        <v>46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>D5+E5+F5+G5+H5+I5+J5+K5+L5+M5</f>
        <v>10686378</v>
      </c>
      <c r="O5" s="10">
        <v>439025</v>
      </c>
      <c r="P5" s="10">
        <v>521990</v>
      </c>
      <c r="Q5" s="10">
        <v>384855</v>
      </c>
      <c r="R5" s="10">
        <v>45650</v>
      </c>
      <c r="S5" s="10">
        <v>474811</v>
      </c>
      <c r="T5" s="10">
        <v>117450</v>
      </c>
      <c r="U5" s="10">
        <v>74450</v>
      </c>
      <c r="V5" s="10">
        <f>N5+O5+P5+Q5+R5+S5+T5+U5</f>
        <v>12744609</v>
      </c>
      <c r="X5" s="26"/>
      <c r="Y5" s="1"/>
      <c r="Z5" s="26"/>
      <c r="AA5" s="1"/>
      <c r="AB5" s="1"/>
    </row>
    <row r="6" spans="2:28" ht="15">
      <c r="B6" s="2">
        <v>503</v>
      </c>
      <c r="C6" s="10" t="s">
        <v>47</v>
      </c>
      <c r="D6" s="10">
        <v>0</v>
      </c>
      <c r="E6" s="10">
        <v>0</v>
      </c>
      <c r="F6" s="10">
        <v>559770.46</v>
      </c>
      <c r="G6" s="10">
        <v>248804</v>
      </c>
      <c r="H6" s="10">
        <v>1712756.60</v>
      </c>
      <c r="I6" s="10">
        <v>506912.35</v>
      </c>
      <c r="J6" s="10">
        <v>255844.59999999998</v>
      </c>
      <c r="K6" s="10">
        <v>116338.76</v>
      </c>
      <c r="L6" s="10">
        <v>91040.800000000047</v>
      </c>
      <c r="M6" s="10">
        <v>519902</v>
      </c>
      <c r="N6" s="10">
        <f t="shared" si="0" ref="N6:N23">D6+E6+F6+G6+H6+I6+J6+K6+L6+M6</f>
        <v>4011369.5700000003</v>
      </c>
      <c r="O6" s="10">
        <v>273825</v>
      </c>
      <c r="P6" s="10">
        <v>226058</v>
      </c>
      <c r="Q6" s="10">
        <v>159190</v>
      </c>
      <c r="R6" s="10">
        <v>37067</v>
      </c>
      <c r="S6" s="10">
        <v>325253</v>
      </c>
      <c r="T6" s="10">
        <v>119501</v>
      </c>
      <c r="U6" s="10">
        <v>49009</v>
      </c>
      <c r="V6" s="10">
        <f t="shared" si="1" ref="V6:V25">N6+O6+P6+Q6+R6+S6+T6+U6</f>
        <v>5201272.57</v>
      </c>
      <c r="X6" s="26"/>
      <c r="Y6" s="1"/>
      <c r="Z6" s="26"/>
      <c r="AA6" s="1"/>
      <c r="AB6" s="1"/>
    </row>
    <row r="7" spans="2:27" ht="15">
      <c r="B7" s="2">
        <v>504</v>
      </c>
      <c r="C7" s="10" t="s">
        <v>157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86528.73</v>
      </c>
      <c r="N7" s="10">
        <f t="shared" si="0"/>
        <v>86528.73</v>
      </c>
      <c r="O7" s="10">
        <v>27565.23</v>
      </c>
      <c r="P7" s="10">
        <v>13664.240000000002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f t="shared" si="1"/>
        <v>127758.20</v>
      </c>
      <c r="X7" s="26"/>
      <c r="Y7" s="1"/>
      <c r="Z7" s="26"/>
      <c r="AA7" s="1"/>
    </row>
    <row r="8" spans="2:28" ht="15">
      <c r="B8" s="2">
        <v>512</v>
      </c>
      <c r="C8" s="10" t="s">
        <v>48</v>
      </c>
      <c r="D8" s="10">
        <v>0</v>
      </c>
      <c r="E8" s="10">
        <v>0</v>
      </c>
      <c r="F8" s="10">
        <v>0</v>
      </c>
      <c r="G8" s="10">
        <v>12566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f t="shared" si="0"/>
        <v>12566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f t="shared" si="1"/>
        <v>12566</v>
      </c>
      <c r="X8" s="26"/>
      <c r="Y8" s="1"/>
      <c r="Z8" s="26"/>
      <c r="AA8" s="1"/>
      <c r="AB8" s="1"/>
    </row>
    <row r="9" spans="2:28" ht="15">
      <c r="B9" s="2">
        <v>513</v>
      </c>
      <c r="C9" s="10" t="s">
        <v>1</v>
      </c>
      <c r="D9" s="10">
        <v>660</v>
      </c>
      <c r="E9" s="10">
        <v>6949904.6699999999</v>
      </c>
      <c r="F9" s="10">
        <v>4265782.6500000004</v>
      </c>
      <c r="G9" s="10">
        <v>3289659.6999999993</v>
      </c>
      <c r="H9" s="10">
        <v>1312797.2400000002</v>
      </c>
      <c r="I9" s="10">
        <v>1400069.87</v>
      </c>
      <c r="J9" s="10">
        <v>496635</v>
      </c>
      <c r="K9" s="10">
        <v>294066.96999999997</v>
      </c>
      <c r="L9" s="10">
        <v>233097.2200000002</v>
      </c>
      <c r="M9" s="10">
        <v>939915.40</v>
      </c>
      <c r="N9" s="10">
        <f t="shared" si="0"/>
        <v>19182588.719999995</v>
      </c>
      <c r="O9" s="10">
        <v>198323.21</v>
      </c>
      <c r="P9" s="10">
        <v>44940.23000000001</v>
      </c>
      <c r="Q9" s="10">
        <v>114608.10</v>
      </c>
      <c r="R9" s="10">
        <v>-113817.67</v>
      </c>
      <c r="S9" s="10">
        <v>136793.67000000001</v>
      </c>
      <c r="T9" s="10">
        <v>27412.800000000047</v>
      </c>
      <c r="U9" s="10">
        <v>5412</v>
      </c>
      <c r="V9" s="10">
        <f t="shared" si="1"/>
        <v>19596261.059999999</v>
      </c>
      <c r="W9" s="1"/>
      <c r="X9" s="26"/>
      <c r="Y9" s="1"/>
      <c r="Z9" s="26"/>
      <c r="AA9" s="1"/>
      <c r="AB9" s="1"/>
    </row>
    <row r="10" spans="2:28" ht="15">
      <c r="B10" s="2">
        <v>515</v>
      </c>
      <c r="C10" s="10" t="s">
        <v>2</v>
      </c>
      <c r="D10" s="10">
        <v>0</v>
      </c>
      <c r="E10" s="10">
        <v>25199.30</v>
      </c>
      <c r="F10" s="10">
        <v>1301244.70</v>
      </c>
      <c r="G10" s="10">
        <v>1089670.1200000003</v>
      </c>
      <c r="H10" s="10">
        <v>2055224.49</v>
      </c>
      <c r="I10" s="10">
        <v>1260676.33</v>
      </c>
      <c r="J10" s="10">
        <v>1884832.4299999997</v>
      </c>
      <c r="K10" s="10">
        <v>581968.42000000004</v>
      </c>
      <c r="L10" s="10">
        <v>457010.1799999997</v>
      </c>
      <c r="M10" s="10">
        <v>2311776.98</v>
      </c>
      <c r="N10" s="10">
        <f t="shared" si="0"/>
        <v>10967602.949999999</v>
      </c>
      <c r="O10" s="10">
        <v>1893278.86</v>
      </c>
      <c r="P10" s="10">
        <v>1179607.9999999998</v>
      </c>
      <c r="Q10" s="10">
        <v>1154353.71</v>
      </c>
      <c r="R10" s="10">
        <v>490979.72</v>
      </c>
      <c r="S10" s="10">
        <v>700216.91</v>
      </c>
      <c r="T10" s="10">
        <v>262238.08999999985</v>
      </c>
      <c r="U10" s="10">
        <v>105331.58000000007</v>
      </c>
      <c r="V10" s="10">
        <f t="shared" si="1"/>
        <v>16753609.82</v>
      </c>
      <c r="X10" s="26"/>
      <c r="Y10" s="1"/>
      <c r="Z10" s="26"/>
      <c r="AA10" s="1"/>
      <c r="AB10" s="1"/>
    </row>
    <row r="11" spans="2:27" ht="15">
      <c r="B11" s="2">
        <v>516</v>
      </c>
      <c r="C11" s="10" t="s">
        <v>3</v>
      </c>
      <c r="D11" s="10">
        <v>0</v>
      </c>
      <c r="E11" s="10">
        <v>9715864.4199999999</v>
      </c>
      <c r="F11" s="10">
        <v>31855725.289999999</v>
      </c>
      <c r="G11" s="10">
        <v>207511292.58000001</v>
      </c>
      <c r="H11" s="10">
        <v>322461502.38</v>
      </c>
      <c r="I11" s="10">
        <v>449627215.69999999</v>
      </c>
      <c r="J11" s="10">
        <v>122002645.56999999</v>
      </c>
      <c r="K11" s="10">
        <v>31306329.109999999</v>
      </c>
      <c r="L11" s="10">
        <v>21042329.820000052</v>
      </c>
      <c r="M11" s="10">
        <v>28021010.120000001</v>
      </c>
      <c r="N11" s="10">
        <f t="shared" si="0"/>
        <v>1223543914.9899998</v>
      </c>
      <c r="O11" s="10">
        <v>131975822.52</v>
      </c>
      <c r="P11" s="10">
        <v>52828697.310000017</v>
      </c>
      <c r="Q11" s="10">
        <v>-83096970.810000002</v>
      </c>
      <c r="R11" s="10">
        <v>18746596.760000002</v>
      </c>
      <c r="S11" s="10">
        <v>4245866.12</v>
      </c>
      <c r="T11" s="10">
        <v>714727.00999999046</v>
      </c>
      <c r="U11" s="10">
        <v>243605.37000000477</v>
      </c>
      <c r="V11" s="10">
        <f t="shared" si="1"/>
        <v>1349202259.2699995</v>
      </c>
      <c r="X11" s="26"/>
      <c r="Y11" s="1"/>
      <c r="Z11" s="26"/>
      <c r="AA11" s="1"/>
    </row>
    <row r="12" spans="2:28" ht="15">
      <c r="B12" s="21">
        <v>517</v>
      </c>
      <c r="C12" s="10" t="s">
        <v>4</v>
      </c>
      <c r="D12" s="10">
        <v>0</v>
      </c>
      <c r="E12" s="10">
        <v>239763.59</v>
      </c>
      <c r="F12" s="10">
        <v>293232.90000000002</v>
      </c>
      <c r="G12" s="10">
        <v>341314.26</v>
      </c>
      <c r="H12" s="10">
        <v>509610.04999999993</v>
      </c>
      <c r="I12" s="10">
        <v>1521289.22</v>
      </c>
      <c r="J12" s="10">
        <v>1143141.6100000001</v>
      </c>
      <c r="K12" s="10">
        <v>740645.04</v>
      </c>
      <c r="L12" s="10">
        <v>81546.509999999776</v>
      </c>
      <c r="M12" s="10">
        <v>475352.75</v>
      </c>
      <c r="N12" s="10">
        <f t="shared" si="0"/>
        <v>5345895.93</v>
      </c>
      <c r="O12" s="10">
        <v>452615.76</v>
      </c>
      <c r="P12" s="10">
        <v>36481.50</v>
      </c>
      <c r="Q12" s="10">
        <v>0</v>
      </c>
      <c r="R12" s="10">
        <v>0</v>
      </c>
      <c r="S12" s="10">
        <v>76169.50</v>
      </c>
      <c r="T12" s="10">
        <v>253558.09999999998</v>
      </c>
      <c r="U12" s="10">
        <v>0</v>
      </c>
      <c r="V12" s="10">
        <f t="shared" si="1"/>
        <v>6164720.7899999991</v>
      </c>
      <c r="X12" s="26"/>
      <c r="Y12" s="1"/>
      <c r="Z12" s="26"/>
      <c r="AA12" s="1"/>
      <c r="AB12" s="1"/>
    </row>
    <row r="13" spans="2:27" ht="15">
      <c r="B13" s="2">
        <v>519</v>
      </c>
      <c r="C13" s="2" t="s">
        <v>5</v>
      </c>
      <c r="D13" s="10">
        <v>103827</v>
      </c>
      <c r="E13" s="10">
        <v>3590781.93</v>
      </c>
      <c r="F13" s="10">
        <v>13652054.170000002</v>
      </c>
      <c r="G13" s="10">
        <v>11270659.899999999</v>
      </c>
      <c r="H13" s="10">
        <v>5537460.8599999994</v>
      </c>
      <c r="I13" s="10">
        <v>4157531.66</v>
      </c>
      <c r="J13" s="10">
        <v>281401.08999999985</v>
      </c>
      <c r="K13" s="10">
        <v>340153.09</v>
      </c>
      <c r="L13" s="10">
        <v>660968.08999999985</v>
      </c>
      <c r="M13" s="10">
        <v>1321686.49</v>
      </c>
      <c r="N13" s="10">
        <f t="shared" si="0"/>
        <v>40916524.280000009</v>
      </c>
      <c r="O13" s="10">
        <v>1007849.78</v>
      </c>
      <c r="P13" s="10">
        <v>2437511.2699999996</v>
      </c>
      <c r="Q13" s="10">
        <v>3348.20</v>
      </c>
      <c r="R13" s="10">
        <v>7938</v>
      </c>
      <c r="S13" s="10">
        <v>433896</v>
      </c>
      <c r="T13" s="10">
        <v>1132424.2000000002</v>
      </c>
      <c r="U13" s="10">
        <v>0</v>
      </c>
      <c r="V13" s="10">
        <f t="shared" si="1"/>
        <v>45939491.730000019</v>
      </c>
      <c r="X13" s="26"/>
      <c r="Y13" s="1"/>
      <c r="Z13" s="26"/>
      <c r="AA13" s="1"/>
    </row>
    <row r="14" spans="2:28" ht="15">
      <c r="B14" s="2">
        <v>521</v>
      </c>
      <c r="C14" s="10" t="s">
        <v>50</v>
      </c>
      <c r="D14" s="10">
        <v>0</v>
      </c>
      <c r="E14" s="10">
        <v>0</v>
      </c>
      <c r="F14" s="10">
        <v>3418174</v>
      </c>
      <c r="G14" s="10">
        <v>6730000</v>
      </c>
      <c r="H14" s="10">
        <v>0</v>
      </c>
      <c r="I14" s="10">
        <v>245000</v>
      </c>
      <c r="J14" s="10">
        <v>45000</v>
      </c>
      <c r="K14" s="10">
        <v>45000</v>
      </c>
      <c r="L14" s="10">
        <v>49471</v>
      </c>
      <c r="M14" s="10">
        <v>50000</v>
      </c>
      <c r="N14" s="10">
        <f t="shared" si="0"/>
        <v>10582645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f t="shared" si="1"/>
        <v>10582645</v>
      </c>
      <c r="X14" s="26"/>
      <c r="Y14" s="1"/>
      <c r="Z14" s="26"/>
      <c r="AA14" s="1"/>
      <c r="AB14" s="1"/>
    </row>
    <row r="15" spans="2:28" ht="15">
      <c r="B15" s="2">
        <v>522</v>
      </c>
      <c r="C15" s="2" t="s">
        <v>6</v>
      </c>
      <c r="D15" s="10">
        <v>0</v>
      </c>
      <c r="E15" s="10">
        <v>12000000</v>
      </c>
      <c r="F15" s="10">
        <v>1000000</v>
      </c>
      <c r="G15" s="10">
        <v>710619</v>
      </c>
      <c r="H15" s="10">
        <v>200000</v>
      </c>
      <c r="I15" s="10">
        <v>8443550</v>
      </c>
      <c r="J15" s="10">
        <v>55650</v>
      </c>
      <c r="K15" s="10">
        <v>4629600</v>
      </c>
      <c r="L15" s="10">
        <v>-200000</v>
      </c>
      <c r="M15" s="10">
        <v>393000</v>
      </c>
      <c r="N15" s="10">
        <f t="shared" si="0"/>
        <v>27232419</v>
      </c>
      <c r="O15" s="10">
        <v>0</v>
      </c>
      <c r="P15" s="10">
        <v>0</v>
      </c>
      <c r="Q15" s="10">
        <v>1335961.20</v>
      </c>
      <c r="R15" s="10">
        <v>0</v>
      </c>
      <c r="S15" s="10">
        <v>0</v>
      </c>
      <c r="T15" s="10">
        <v>63000</v>
      </c>
      <c r="U15" s="10">
        <v>300000</v>
      </c>
      <c r="V15" s="10">
        <f t="shared" si="1"/>
        <v>28931380.199999999</v>
      </c>
      <c r="X15" s="26"/>
      <c r="Y15" s="1"/>
      <c r="Z15" s="26"/>
      <c r="AA15" s="1"/>
      <c r="AB15" s="1"/>
    </row>
    <row r="16" spans="2:28" ht="15">
      <c r="B16" s="2">
        <v>532</v>
      </c>
      <c r="C16" s="10" t="s">
        <v>7</v>
      </c>
      <c r="D16" s="10">
        <v>0</v>
      </c>
      <c r="E16" s="10">
        <v>0</v>
      </c>
      <c r="F16" s="10">
        <v>0</v>
      </c>
      <c r="G16" s="10">
        <v>26473320.5</v>
      </c>
      <c r="H16" s="10">
        <v>39190196</v>
      </c>
      <c r="I16" s="10">
        <v>32462197.969999999</v>
      </c>
      <c r="J16" s="10">
        <v>4546790</v>
      </c>
      <c r="K16" s="10">
        <v>46618</v>
      </c>
      <c r="L16" s="10">
        <v>3543</v>
      </c>
      <c r="M16" s="10">
        <v>1207709.3999999999</v>
      </c>
      <c r="N16" s="10">
        <f t="shared" si="0"/>
        <v>103930374.87</v>
      </c>
      <c r="O16" s="10">
        <v>266750</v>
      </c>
      <c r="P16" s="10">
        <v>71000</v>
      </c>
      <c r="Q16" s="10">
        <v>0</v>
      </c>
      <c r="R16" s="10">
        <v>269831.36</v>
      </c>
      <c r="S16" s="10">
        <v>0</v>
      </c>
      <c r="T16" s="10">
        <v>0</v>
      </c>
      <c r="U16" s="10">
        <v>0</v>
      </c>
      <c r="V16" s="10">
        <f t="shared" si="1"/>
        <v>104537956.23</v>
      </c>
      <c r="X16" s="26"/>
      <c r="Y16" s="1"/>
      <c r="Z16" s="26"/>
      <c r="AB16" s="1"/>
    </row>
    <row r="17" spans="2:28" ht="15">
      <c r="B17" s="2">
        <v>533</v>
      </c>
      <c r="C17" s="10" t="s">
        <v>51</v>
      </c>
      <c r="D17" s="10">
        <v>0</v>
      </c>
      <c r="E17" s="10">
        <v>3000000</v>
      </c>
      <c r="F17" s="10">
        <v>10682146</v>
      </c>
      <c r="G17" s="10">
        <v>16382293.34</v>
      </c>
      <c r="H17" s="10">
        <v>20954364.550000001</v>
      </c>
      <c r="I17" s="10">
        <v>42051435.409999996</v>
      </c>
      <c r="J17" s="10">
        <v>23592008.620000005</v>
      </c>
      <c r="K17" s="10">
        <v>36210103</v>
      </c>
      <c r="L17" s="10">
        <v>52570168.539999992</v>
      </c>
      <c r="M17" s="10">
        <v>37064856</v>
      </c>
      <c r="N17" s="10">
        <f t="shared" si="0"/>
        <v>242507375.46000001</v>
      </c>
      <c r="O17" s="10">
        <v>35738220</v>
      </c>
      <c r="P17" s="10">
        <v>117527419</v>
      </c>
      <c r="Q17" s="10">
        <v>18926700</v>
      </c>
      <c r="R17" s="10">
        <v>21350040</v>
      </c>
      <c r="S17" s="10">
        <v>26857800</v>
      </c>
      <c r="T17" s="10">
        <v>35493853.919999987</v>
      </c>
      <c r="U17" s="10">
        <v>4601187.0400000215</v>
      </c>
      <c r="V17" s="10">
        <f t="shared" si="1"/>
        <v>503002595.42000002</v>
      </c>
      <c r="X17" s="26"/>
      <c r="Y17" s="1"/>
      <c r="Z17" s="26"/>
      <c r="AA17" s="1"/>
      <c r="AB17" s="1"/>
    </row>
    <row r="18" spans="2:27" ht="15">
      <c r="B18" s="2">
        <v>542</v>
      </c>
      <c r="C18" s="10" t="s">
        <v>123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1048</v>
      </c>
      <c r="J18" s="10">
        <v>0</v>
      </c>
      <c r="K18" s="10">
        <v>1037</v>
      </c>
      <c r="L18" s="10">
        <v>0</v>
      </c>
      <c r="M18" s="10">
        <v>-1037</v>
      </c>
      <c r="N18" s="10">
        <f t="shared" si="0"/>
        <v>1048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1232</v>
      </c>
      <c r="U18" s="10">
        <v>1243</v>
      </c>
      <c r="V18" s="10">
        <f t="shared" si="1"/>
        <v>3523</v>
      </c>
      <c r="X18" s="26"/>
      <c r="Y18" s="1"/>
      <c r="Z18" s="26"/>
      <c r="AA18" s="1"/>
    </row>
    <row r="19" spans="2:26" ht="15">
      <c r="B19" s="2">
        <v>549</v>
      </c>
      <c r="C19" s="2" t="s">
        <v>8</v>
      </c>
      <c r="D19" s="10">
        <v>0</v>
      </c>
      <c r="E19" s="10">
        <v>0</v>
      </c>
      <c r="F19" s="10">
        <v>0</v>
      </c>
      <c r="G19" s="10">
        <v>0</v>
      </c>
      <c r="H19" s="10">
        <v>5000</v>
      </c>
      <c r="I19" s="10">
        <v>10000</v>
      </c>
      <c r="J19" s="10">
        <v>0</v>
      </c>
      <c r="K19" s="10">
        <v>0</v>
      </c>
      <c r="L19" s="10">
        <v>0</v>
      </c>
      <c r="M19" s="10">
        <v>0</v>
      </c>
      <c r="N19" s="10">
        <f t="shared" si="0"/>
        <v>15000</v>
      </c>
      <c r="O19" s="10">
        <v>5000</v>
      </c>
      <c r="P19" s="10">
        <v>0</v>
      </c>
      <c r="Q19" s="10">
        <v>0</v>
      </c>
      <c r="R19" s="10">
        <v>-5000</v>
      </c>
      <c r="S19" s="10">
        <v>0</v>
      </c>
      <c r="T19" s="10">
        <v>0</v>
      </c>
      <c r="U19" s="10">
        <v>0</v>
      </c>
      <c r="V19" s="10">
        <f t="shared" si="1"/>
        <v>15000</v>
      </c>
      <c r="X19" s="26"/>
      <c r="Y19" s="26"/>
      <c r="Z19" s="1"/>
    </row>
    <row r="20" spans="2:26" ht="15">
      <c r="B20" s="2">
        <v>552</v>
      </c>
      <c r="C20" s="2" t="s">
        <v>10</v>
      </c>
      <c r="D20" s="10">
        <v>0</v>
      </c>
      <c r="E20" s="10">
        <v>13000000</v>
      </c>
      <c r="F20" s="10">
        <v>6000000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f t="shared" si="0"/>
        <v>19000000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f t="shared" si="1"/>
        <v>19000000</v>
      </c>
      <c r="X20" s="26"/>
      <c r="Y20" s="26"/>
      <c r="Z20" s="1"/>
    </row>
    <row r="21" spans="2:26" ht="15">
      <c r="B21" s="2">
        <v>553</v>
      </c>
      <c r="C21" s="2" t="s">
        <v>11</v>
      </c>
      <c r="D21" s="10">
        <v>0</v>
      </c>
      <c r="E21" s="10">
        <v>24999999.93</v>
      </c>
      <c r="F21" s="10">
        <v>0</v>
      </c>
      <c r="G21" s="10">
        <v>0</v>
      </c>
      <c r="H21" s="10">
        <v>448198.69999999925</v>
      </c>
      <c r="I21" s="10">
        <v>0</v>
      </c>
      <c r="J21" s="10">
        <v>0</v>
      </c>
      <c r="K21" s="10">
        <v>0</v>
      </c>
      <c r="L21" s="10">
        <v>496400</v>
      </c>
      <c r="M21" s="10">
        <v>0</v>
      </c>
      <c r="N21" s="10">
        <f t="shared" si="0"/>
        <v>25944598.629999999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7000000</v>
      </c>
      <c r="U21" s="10">
        <v>0</v>
      </c>
      <c r="V21" s="10">
        <f t="shared" si="1"/>
        <v>32944598.629999999</v>
      </c>
      <c r="X21" s="26"/>
      <c r="Y21" s="26"/>
      <c r="Z21" s="1"/>
    </row>
    <row r="22" spans="2:25" ht="15">
      <c r="B22" s="2">
        <v>581</v>
      </c>
      <c r="C22" s="2" t="s">
        <v>124</v>
      </c>
      <c r="D22" s="10">
        <v>0</v>
      </c>
      <c r="E22" s="10">
        <v>0</v>
      </c>
      <c r="F22" s="10">
        <v>0</v>
      </c>
      <c r="G22" s="10">
        <v>12728266.189999999</v>
      </c>
      <c r="H22" s="10">
        <v>0</v>
      </c>
      <c r="I22" s="10">
        <v>176709932.93000001</v>
      </c>
      <c r="J22" s="10">
        <v>325493298.27999997</v>
      </c>
      <c r="K22" s="10">
        <v>306345582.57999998</v>
      </c>
      <c r="L22" s="10">
        <v>396946978.69000006</v>
      </c>
      <c r="M22" s="10">
        <v>608250834.04999995</v>
      </c>
      <c r="N22" s="10">
        <f t="shared" si="0"/>
        <v>1826474892.72</v>
      </c>
      <c r="O22" s="10">
        <v>1010276741.98</v>
      </c>
      <c r="P22" s="10">
        <v>586321390.23000002</v>
      </c>
      <c r="Q22" s="10">
        <v>673735744.82000005</v>
      </c>
      <c r="R22" s="10">
        <v>484321043.57999998</v>
      </c>
      <c r="S22" s="10">
        <v>779088443.36000001</v>
      </c>
      <c r="T22" s="10">
        <v>788946693.79000044</v>
      </c>
      <c r="U22" s="10">
        <v>144667750</v>
      </c>
      <c r="V22" s="10">
        <f t="shared" si="1"/>
        <v>6293832700.4799995</v>
      </c>
      <c r="X22" s="26"/>
      <c r="Y22" s="1"/>
    </row>
    <row r="23" spans="2:25" ht="15">
      <c r="B23" s="2">
        <v>612</v>
      </c>
      <c r="C23" s="2" t="s">
        <v>53</v>
      </c>
      <c r="D23" s="10">
        <v>0</v>
      </c>
      <c r="E23" s="10">
        <v>0</v>
      </c>
      <c r="F23" s="10">
        <v>551315.10</v>
      </c>
      <c r="G23" s="10">
        <v>313707.40000000002</v>
      </c>
      <c r="H23" s="10">
        <v>206910</v>
      </c>
      <c r="I23" s="10">
        <v>0</v>
      </c>
      <c r="J23" s="10">
        <v>0</v>
      </c>
      <c r="K23" s="10">
        <v>0</v>
      </c>
      <c r="L23" s="10">
        <v>10285</v>
      </c>
      <c r="M23" s="10">
        <v>1557780.62</v>
      </c>
      <c r="N23" s="10">
        <f t="shared" si="0"/>
        <v>2639998.12</v>
      </c>
      <c r="O23" s="10">
        <v>4137002.73</v>
      </c>
      <c r="P23" s="10">
        <v>0</v>
      </c>
      <c r="Q23" s="10">
        <v>0</v>
      </c>
      <c r="R23" s="10">
        <v>0</v>
      </c>
      <c r="S23" s="10">
        <v>0</v>
      </c>
      <c r="T23" s="10">
        <v>199975.00000000047</v>
      </c>
      <c r="U23" s="10">
        <v>0</v>
      </c>
      <c r="V23" s="10">
        <f t="shared" si="1"/>
        <v>6976975.8499999996</v>
      </c>
      <c r="X23" s="26"/>
      <c r="Y23" s="26"/>
    </row>
    <row r="24" spans="2:25" ht="15.75" thickBot="1">
      <c r="B24" s="13">
        <v>635</v>
      </c>
      <c r="C24" s="13" t="s">
        <v>127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173800</v>
      </c>
      <c r="L24" s="14">
        <v>0</v>
      </c>
      <c r="M24" s="12">
        <v>0</v>
      </c>
      <c r="N24" s="10">
        <f>D24+E24+F24+G24+H24+I24+J24+K24+L24+M24</f>
        <v>173800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3400000</v>
      </c>
      <c r="U24" s="12">
        <v>0</v>
      </c>
      <c r="V24" s="12">
        <f t="shared" si="1"/>
        <v>3573800</v>
      </c>
      <c r="X24" s="26"/>
      <c r="Y24" s="26"/>
    </row>
    <row r="25" spans="2:25" ht="15.75" thickBot="1">
      <c r="B25" s="79" t="s">
        <v>43</v>
      </c>
      <c r="C25" s="79"/>
      <c r="D25" s="15">
        <f t="shared" si="2" ref="D25:S25">SUM(D4:D24)</f>
        <v>104487</v>
      </c>
      <c r="E25" s="15">
        <f t="shared" si="2"/>
        <v>73521513.840000004</v>
      </c>
      <c r="F25" s="15">
        <f t="shared" si="2"/>
        <v>75303167.269999996</v>
      </c>
      <c r="G25" s="15">
        <f t="shared" si="2"/>
        <v>287988688.98999995</v>
      </c>
      <c r="H25" s="15">
        <f t="shared" si="2"/>
        <v>400085654.87</v>
      </c>
      <c r="I25" s="15">
        <f t="shared" si="2"/>
        <v>720067848.44000006</v>
      </c>
      <c r="J25" s="15">
        <f t="shared" si="2"/>
        <v>480710130.19999999</v>
      </c>
      <c r="K25" s="15">
        <f t="shared" si="2"/>
        <v>381189141.96999997</v>
      </c>
      <c r="L25" s="15">
        <f t="shared" si="2"/>
        <v>472724938.85000008</v>
      </c>
      <c r="M25" s="15">
        <f t="shared" si="2"/>
        <v>687114801.53999996</v>
      </c>
      <c r="N25" s="15">
        <f t="shared" si="2"/>
        <v>3578810372.9700003</v>
      </c>
      <c r="O25" s="15">
        <f t="shared" si="2"/>
        <v>1187148030.0699999</v>
      </c>
      <c r="P25" s="15">
        <f t="shared" si="2"/>
        <v>761436769.77999997</v>
      </c>
      <c r="Q25" s="15">
        <f t="shared" si="2"/>
        <v>612859156.22000003</v>
      </c>
      <c r="R25" s="15">
        <f t="shared" si="2"/>
        <v>525222951.75</v>
      </c>
      <c r="S25" s="15">
        <f t="shared" si="2"/>
        <v>812915460.56000006</v>
      </c>
      <c r="T25" s="15">
        <f>SUM(T4:T24)</f>
        <v>838001820.91000044</v>
      </c>
      <c r="U25" s="15">
        <f>SUM(U4:U24)</f>
        <v>150121075.99000004</v>
      </c>
      <c r="V25" s="15">
        <f t="shared" si="1"/>
        <v>8466515638.250001</v>
      </c>
      <c r="Y25" s="26"/>
    </row>
  </sheetData>
  <mergeCells count="2">
    <mergeCell ref="B25:C25"/>
    <mergeCell ref="B2:V2"/>
  </mergeCells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Y61"/>
  <sheetViews>
    <sheetView zoomScale="70" zoomScaleNormal="70" workbookViewId="0" topLeftCell="A1">
      <selection pane="topLeft" activeCell="V58" sqref="V58"/>
    </sheetView>
  </sheetViews>
  <sheetFormatPr defaultRowHeight="15"/>
  <cols>
    <col min="1" max="1" width="2.57142857142857" customWidth="1"/>
    <col min="2" max="2" width="13" customWidth="1"/>
    <col min="3" max="3" width="58.4285714285714" bestFit="1" customWidth="1"/>
    <col min="4" max="8" width="0" hidden="1" customWidth="1"/>
    <col min="9" max="13" width="0" hidden="1" customWidth="1"/>
    <col min="14" max="14" width="19.7142857142857" customWidth="1"/>
    <col min="15" max="19" width="15.7142857142857" customWidth="1"/>
    <col min="20" max="20" width="20.5714285714286" bestFit="1" customWidth="1"/>
    <col min="21" max="21" width="20.5714285714286" customWidth="1"/>
    <col min="22" max="22" width="18.5714285714286" bestFit="1" customWidth="1"/>
    <col min="24" max="24" width="13.4285714285714" customWidth="1"/>
    <col min="25" max="25" width="12.4285714285714" customWidth="1"/>
    <col min="26" max="26" width="11" customWidth="1"/>
    <col min="27" max="27" width="10.5714285714286" bestFit="1" customWidth="1"/>
    <col min="28" max="28" width="14.2857142857143" bestFit="1" customWidth="1"/>
  </cols>
  <sheetData>
    <row r="1" ht="12.75" customHeight="1" thickBot="1"/>
    <row r="2" spans="2:22" ht="16.5" thickBot="1">
      <c r="B2" s="74" t="s">
        <v>92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8"/>
      <c r="P2" s="78"/>
      <c r="Q2" s="78"/>
      <c r="R2" s="78"/>
      <c r="S2" s="78"/>
      <c r="T2" s="78"/>
      <c r="U2" s="78"/>
      <c r="V2" s="76"/>
    </row>
    <row r="3" spans="2:22" ht="18" customHeight="1" thickBot="1">
      <c r="B3" s="60" t="s">
        <v>13</v>
      </c>
      <c r="C3" s="60" t="s">
        <v>42</v>
      </c>
      <c r="D3" s="61" t="s">
        <v>40</v>
      </c>
      <c r="E3" s="61" t="s">
        <v>44</v>
      </c>
      <c r="F3" s="61" t="s">
        <v>115</v>
      </c>
      <c r="G3" s="61" t="s">
        <v>125</v>
      </c>
      <c r="H3" s="61" t="s">
        <v>132</v>
      </c>
      <c r="I3" s="61" t="s">
        <v>137</v>
      </c>
      <c r="J3" s="61" t="s">
        <v>146</v>
      </c>
      <c r="K3" s="61" t="s">
        <v>151</v>
      </c>
      <c r="L3" s="61" t="s">
        <v>153</v>
      </c>
      <c r="M3" s="61" t="s">
        <v>155</v>
      </c>
      <c r="N3" s="62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43</v>
      </c>
    </row>
    <row r="4" spans="2:25" ht="15">
      <c r="B4" s="22">
        <v>5011</v>
      </c>
      <c r="C4" s="11" t="s">
        <v>54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v>141366</v>
      </c>
      <c r="R4" s="11">
        <v>72623</v>
      </c>
      <c r="S4" s="11">
        <v>576211</v>
      </c>
      <c r="T4" s="11">
        <v>269755</v>
      </c>
      <c r="U4" s="11">
        <v>73088</v>
      </c>
      <c r="V4" s="11">
        <f>N4+O4+P4+Q4+R4+S4+T4+U4</f>
        <v>7371915</v>
      </c>
      <c r="W4" s="26"/>
      <c r="X4" s="26"/>
      <c r="Y4" s="1"/>
    </row>
    <row r="5" spans="2:25" ht="15">
      <c r="B5" s="23">
        <v>5021</v>
      </c>
      <c r="C5" s="10" t="s">
        <v>56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 t="shared" si="0" ref="N5:N57">D5+E5+F5+G5+H5+I5+J5+K5+L5+M5</f>
        <v>10686378</v>
      </c>
      <c r="O5" s="10">
        <v>439025</v>
      </c>
      <c r="P5" s="10">
        <v>521990</v>
      </c>
      <c r="Q5" s="10">
        <v>384855</v>
      </c>
      <c r="R5" s="10">
        <v>45650</v>
      </c>
      <c r="S5" s="10">
        <v>474811</v>
      </c>
      <c r="T5" s="10">
        <v>117450</v>
      </c>
      <c r="U5" s="10">
        <v>74450</v>
      </c>
      <c r="V5" s="10">
        <f>N5+O5+P5+Q5+R5+S5+T5+U5</f>
        <v>12744609</v>
      </c>
      <c r="W5" s="26"/>
      <c r="X5" s="26"/>
      <c r="Y5" s="1"/>
    </row>
    <row r="6" spans="2:25" ht="15">
      <c r="B6" s="23">
        <v>5031</v>
      </c>
      <c r="C6" s="10" t="s">
        <v>57</v>
      </c>
      <c r="D6" s="10">
        <v>0</v>
      </c>
      <c r="E6" s="10">
        <v>0</v>
      </c>
      <c r="F6" s="10">
        <v>405679.65</v>
      </c>
      <c r="G6" s="10">
        <v>181629</v>
      </c>
      <c r="H6" s="10">
        <v>1252407.6000000001</v>
      </c>
      <c r="I6" s="10">
        <v>366017.62</v>
      </c>
      <c r="J6" s="10">
        <v>188097.59999999998</v>
      </c>
      <c r="K6" s="10">
        <v>82001.20</v>
      </c>
      <c r="L6" s="10">
        <v>66798.79999999993</v>
      </c>
      <c r="M6" s="10">
        <v>379816</v>
      </c>
      <c r="N6" s="10">
        <f t="shared" si="0"/>
        <v>2922447.47</v>
      </c>
      <c r="O6" s="10">
        <v>200917</v>
      </c>
      <c r="P6" s="10">
        <v>165871</v>
      </c>
      <c r="Q6" s="10">
        <v>116806</v>
      </c>
      <c r="R6" s="10">
        <v>27198</v>
      </c>
      <c r="S6" s="10">
        <v>234530</v>
      </c>
      <c r="T6" s="10">
        <v>87033</v>
      </c>
      <c r="U6" s="10">
        <v>35961</v>
      </c>
      <c r="V6" s="10">
        <f t="shared" si="1" ref="V6:V57">N6+O6+P6+Q6+R6+S6+T6+U6</f>
        <v>3790763.47</v>
      </c>
      <c r="W6" s="26"/>
      <c r="X6" s="26"/>
      <c r="Y6" s="1"/>
    </row>
    <row r="7" spans="2:25" ht="15">
      <c r="B7" s="23">
        <v>5032</v>
      </c>
      <c r="C7" s="10" t="s">
        <v>58</v>
      </c>
      <c r="D7" s="10">
        <v>0</v>
      </c>
      <c r="E7" s="10">
        <v>0</v>
      </c>
      <c r="F7" s="10">
        <v>147221</v>
      </c>
      <c r="G7" s="10">
        <v>66789</v>
      </c>
      <c r="H7" s="10">
        <v>454497</v>
      </c>
      <c r="I7" s="10">
        <v>132822</v>
      </c>
      <c r="J7" s="10">
        <v>67872</v>
      </c>
      <c r="K7" s="10">
        <v>29758</v>
      </c>
      <c r="L7" s="10">
        <v>24242</v>
      </c>
      <c r="M7" s="10">
        <v>136146</v>
      </c>
      <c r="N7" s="10">
        <f t="shared" si="0"/>
        <v>1059347</v>
      </c>
      <c r="O7" s="10">
        <v>72908</v>
      </c>
      <c r="P7" s="10">
        <v>60187</v>
      </c>
      <c r="Q7" s="10">
        <v>42384</v>
      </c>
      <c r="R7" s="10">
        <v>9869</v>
      </c>
      <c r="S7" s="10">
        <v>87512</v>
      </c>
      <c r="T7" s="10">
        <v>31584</v>
      </c>
      <c r="U7" s="10">
        <v>13048</v>
      </c>
      <c r="V7" s="10">
        <f t="shared" si="1"/>
        <v>1376839</v>
      </c>
      <c r="W7" s="26"/>
      <c r="X7" s="26"/>
      <c r="Y7" s="1"/>
    </row>
    <row r="8" spans="2:24" ht="15">
      <c r="B8" s="23">
        <v>5038</v>
      </c>
      <c r="C8" s="10" t="s">
        <v>59</v>
      </c>
      <c r="D8" s="10">
        <v>0</v>
      </c>
      <c r="E8" s="10">
        <v>0</v>
      </c>
      <c r="F8" s="10">
        <v>6869.81</v>
      </c>
      <c r="G8" s="10">
        <v>386</v>
      </c>
      <c r="H8" s="10">
        <v>5851.9999999999991</v>
      </c>
      <c r="I8" s="10">
        <v>8072.73</v>
      </c>
      <c r="J8" s="10">
        <v>-125</v>
      </c>
      <c r="K8" s="10">
        <v>4579.5600000000004</v>
      </c>
      <c r="L8" s="10">
        <v>0</v>
      </c>
      <c r="M8" s="10">
        <v>3940</v>
      </c>
      <c r="N8" s="10">
        <f t="shared" si="0"/>
        <v>29575.100000000002</v>
      </c>
      <c r="O8" s="10">
        <v>0</v>
      </c>
      <c r="P8" s="10">
        <v>0</v>
      </c>
      <c r="Q8" s="10">
        <v>0</v>
      </c>
      <c r="R8" s="10">
        <v>0</v>
      </c>
      <c r="S8" s="10">
        <v>3211</v>
      </c>
      <c r="T8" s="10">
        <v>884</v>
      </c>
      <c r="U8" s="10">
        <v>0</v>
      </c>
      <c r="V8" s="10">
        <f t="shared" si="1"/>
        <v>33670.100000000006</v>
      </c>
      <c r="W8" s="26"/>
      <c r="X8" s="26"/>
    </row>
    <row r="9" spans="2:24" ht="15">
      <c r="B9" s="23">
        <v>5123</v>
      </c>
      <c r="C9" s="10" t="s">
        <v>61</v>
      </c>
      <c r="D9" s="10">
        <v>0</v>
      </c>
      <c r="E9" s="10">
        <v>0</v>
      </c>
      <c r="F9" s="10">
        <v>0</v>
      </c>
      <c r="G9" s="10">
        <v>12566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f t="shared" si="0"/>
        <v>12566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f t="shared" si="1"/>
        <v>12566</v>
      </c>
      <c r="W9" s="26"/>
      <c r="X9" s="26"/>
    </row>
    <row r="10" spans="2:24" ht="15">
      <c r="B10" s="23">
        <v>5131</v>
      </c>
      <c r="C10" s="10" t="s">
        <v>22</v>
      </c>
      <c r="D10" s="10">
        <v>0</v>
      </c>
      <c r="E10" s="10">
        <v>370438.63</v>
      </c>
      <c r="F10" s="10">
        <v>937043.71000000008</v>
      </c>
      <c r="G10" s="10">
        <v>923284.2699999999</v>
      </c>
      <c r="H10" s="10">
        <v>407536.40</v>
      </c>
      <c r="I10" s="10">
        <v>522046.78</v>
      </c>
      <c r="J10" s="10">
        <v>207691.28999999992</v>
      </c>
      <c r="K10" s="10">
        <v>69954.70</v>
      </c>
      <c r="L10" s="10">
        <v>52903.839999999967</v>
      </c>
      <c r="M10" s="10">
        <v>614239.15</v>
      </c>
      <c r="N10" s="10">
        <f t="shared" si="0"/>
        <v>4105138.77</v>
      </c>
      <c r="O10" s="10">
        <v>85726.85</v>
      </c>
      <c r="P10" s="10">
        <v>3043.0499999999884</v>
      </c>
      <c r="Q10" s="10">
        <v>61484.19</v>
      </c>
      <c r="R10" s="10">
        <v>0</v>
      </c>
      <c r="S10" s="10">
        <v>0</v>
      </c>
      <c r="T10" s="10">
        <v>0</v>
      </c>
      <c r="U10" s="10">
        <v>0</v>
      </c>
      <c r="V10" s="10">
        <f t="shared" si="1"/>
        <v>4255392.8600000003</v>
      </c>
      <c r="W10" s="26"/>
      <c r="X10" s="26"/>
    </row>
    <row r="11" spans="2:24" ht="15">
      <c r="B11" s="23">
        <v>5132</v>
      </c>
      <c r="C11" s="10" t="s">
        <v>62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f t="shared" si="0"/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f t="shared" si="1"/>
        <v>0</v>
      </c>
      <c r="W11" s="26"/>
      <c r="X11" s="26"/>
    </row>
    <row r="12" spans="2:25" ht="15">
      <c r="B12" s="23">
        <v>5133</v>
      </c>
      <c r="C12" s="10" t="s">
        <v>23</v>
      </c>
      <c r="D12" s="10">
        <v>0</v>
      </c>
      <c r="E12" s="10">
        <v>7830</v>
      </c>
      <c r="F12" s="10">
        <v>48375</v>
      </c>
      <c r="G12" s="10">
        <v>128285.04999999999</v>
      </c>
      <c r="H12" s="10">
        <v>0</v>
      </c>
      <c r="I12" s="10">
        <v>138972.18</v>
      </c>
      <c r="J12" s="10">
        <v>0</v>
      </c>
      <c r="K12" s="10">
        <v>0</v>
      </c>
      <c r="L12" s="10">
        <v>0</v>
      </c>
      <c r="M12" s="10">
        <v>186610.56</v>
      </c>
      <c r="N12" s="10">
        <f t="shared" si="0"/>
        <v>510072.79</v>
      </c>
      <c r="O12" s="10">
        <v>578</v>
      </c>
      <c r="P12" s="10">
        <v>8533.31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f t="shared" si="1"/>
        <v>519184.10</v>
      </c>
      <c r="W12" s="26"/>
      <c r="X12" s="26"/>
      <c r="Y12" s="1"/>
    </row>
    <row r="13" spans="2:25" ht="15">
      <c r="B13" s="23">
        <v>5134</v>
      </c>
      <c r="C13" s="10" t="s">
        <v>24</v>
      </c>
      <c r="D13" s="10">
        <v>0</v>
      </c>
      <c r="E13" s="10">
        <v>0</v>
      </c>
      <c r="F13" s="10">
        <v>0</v>
      </c>
      <c r="G13" s="10">
        <v>23353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f t="shared" si="0"/>
        <v>23353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f t="shared" si="1"/>
        <v>23353</v>
      </c>
      <c r="W13" s="26"/>
      <c r="X13" s="26"/>
      <c r="Y13" s="1"/>
    </row>
    <row r="14" spans="2:25" ht="15">
      <c r="B14" s="23">
        <v>5136</v>
      </c>
      <c r="C14" s="10" t="s">
        <v>63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v>198</v>
      </c>
      <c r="U14" s="10">
        <v>0</v>
      </c>
      <c r="V14" s="10">
        <f t="shared" si="1"/>
        <v>198</v>
      </c>
      <c r="W14" s="26"/>
      <c r="X14" s="26"/>
      <c r="Y14" s="1"/>
    </row>
    <row r="15" spans="2:25" ht="15">
      <c r="B15" s="23">
        <v>5137</v>
      </c>
      <c r="C15" s="10" t="s">
        <v>25</v>
      </c>
      <c r="D15" s="10">
        <v>0</v>
      </c>
      <c r="E15" s="10">
        <v>190223.21</v>
      </c>
      <c r="F15" s="10">
        <v>1725969.25</v>
      </c>
      <c r="G15" s="10">
        <v>1130664.21</v>
      </c>
      <c r="H15" s="10">
        <v>315281.64999999991</v>
      </c>
      <c r="I15" s="10">
        <v>198356.74</v>
      </c>
      <c r="J15" s="10">
        <v>132510.83000000002</v>
      </c>
      <c r="K15" s="10">
        <v>5950</v>
      </c>
      <c r="L15" s="10">
        <v>104663.96999999997</v>
      </c>
      <c r="M15" s="10">
        <v>23446</v>
      </c>
      <c r="N15" s="10">
        <f t="shared" si="0"/>
        <v>3827065.8599999994</v>
      </c>
      <c r="O15" s="10">
        <v>0</v>
      </c>
      <c r="P15" s="10">
        <v>2380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f t="shared" si="1"/>
        <v>3829445.8599999994</v>
      </c>
      <c r="W15" s="26"/>
      <c r="X15" s="26"/>
      <c r="Y15" s="1"/>
    </row>
    <row r="16" spans="2:25" ht="15">
      <c r="B16" s="23">
        <v>5139</v>
      </c>
      <c r="C16" s="10" t="s">
        <v>14</v>
      </c>
      <c r="D16" s="10">
        <v>660</v>
      </c>
      <c r="E16" s="10">
        <v>6381412.8300000001</v>
      </c>
      <c r="F16" s="10">
        <v>1554394.6899999995</v>
      </c>
      <c r="G16" s="10">
        <v>1084073.17</v>
      </c>
      <c r="H16" s="10">
        <v>589979.19000000134</v>
      </c>
      <c r="I16" s="10">
        <v>540694.17000000004</v>
      </c>
      <c r="J16" s="10">
        <v>156432.88</v>
      </c>
      <c r="K16" s="10">
        <v>218162.27</v>
      </c>
      <c r="L16" s="10">
        <v>75529.410000000033</v>
      </c>
      <c r="M16" s="10">
        <v>115619.69</v>
      </c>
      <c r="N16" s="10">
        <f t="shared" si="0"/>
        <v>10716958.300000001</v>
      </c>
      <c r="O16" s="10">
        <v>112018.36</v>
      </c>
      <c r="P16" s="10">
        <v>30983.87000000001</v>
      </c>
      <c r="Q16" s="10">
        <v>53123.91</v>
      </c>
      <c r="R16" s="10">
        <v>-113817.67</v>
      </c>
      <c r="S16" s="10">
        <v>136793.67000000001</v>
      </c>
      <c r="T16" s="10">
        <v>27214.799999999988</v>
      </c>
      <c r="U16" s="10">
        <v>5412</v>
      </c>
      <c r="V16" s="10">
        <f t="shared" si="1"/>
        <v>10968687.24</v>
      </c>
      <c r="W16" s="26"/>
      <c r="X16" s="26"/>
      <c r="Y16" s="1"/>
    </row>
    <row r="17" spans="2:25" ht="15">
      <c r="B17" s="23">
        <v>5042</v>
      </c>
      <c r="C17" s="10" t="s">
        <v>156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86528.73</v>
      </c>
      <c r="N17" s="10">
        <f>D17+E17+F17+G17+H17+I17+J17+K17+L17+M17</f>
        <v>86528.73</v>
      </c>
      <c r="O17" s="10">
        <v>27565.23</v>
      </c>
      <c r="P17" s="10">
        <v>13664.240000000002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f t="shared" si="1"/>
        <v>127758.20</v>
      </c>
      <c r="W17" s="26"/>
      <c r="X17" s="26"/>
      <c r="Y17" s="1"/>
    </row>
    <row r="18" spans="2:24" ht="15">
      <c r="B18" s="23">
        <v>5151</v>
      </c>
      <c r="C18" s="10" t="s">
        <v>65</v>
      </c>
      <c r="D18" s="10">
        <v>0</v>
      </c>
      <c r="E18" s="10">
        <v>0</v>
      </c>
      <c r="F18" s="10">
        <v>28854.60</v>
      </c>
      <c r="G18" s="10">
        <v>52402.38</v>
      </c>
      <c r="H18" s="10">
        <v>125160.75999999998</v>
      </c>
      <c r="I18" s="10">
        <v>215732.78</v>
      </c>
      <c r="J18" s="10">
        <v>92217.47</v>
      </c>
      <c r="K18" s="10">
        <v>92504.79</v>
      </c>
      <c r="L18" s="10">
        <v>140615.96000000002</v>
      </c>
      <c r="M18" s="10">
        <v>223004.04</v>
      </c>
      <c r="N18" s="10">
        <f t="shared" si="0"/>
        <v>970492.78</v>
      </c>
      <c r="O18" s="10">
        <v>231410.32</v>
      </c>
      <c r="P18" s="10">
        <v>107495.85999999999</v>
      </c>
      <c r="Q18" s="10">
        <v>203619.61</v>
      </c>
      <c r="R18" s="10">
        <v>64358.50</v>
      </c>
      <c r="S18" s="10">
        <v>163243.69</v>
      </c>
      <c r="T18" s="10">
        <v>174086.56000000006</v>
      </c>
      <c r="U18" s="10">
        <v>0</v>
      </c>
      <c r="V18" s="10">
        <f t="shared" si="1"/>
        <v>1914707.3199999998</v>
      </c>
      <c r="W18" s="26"/>
      <c r="X18" s="26"/>
    </row>
    <row r="19" spans="2:25" ht="15">
      <c r="B19" s="23">
        <v>5152</v>
      </c>
      <c r="C19" s="10" t="s">
        <v>66</v>
      </c>
      <c r="D19" s="10">
        <v>0</v>
      </c>
      <c r="E19" s="10">
        <v>0</v>
      </c>
      <c r="F19" s="10">
        <v>743456.66</v>
      </c>
      <c r="G19" s="10">
        <v>525016.66</v>
      </c>
      <c r="H19" s="10">
        <v>190773.01</v>
      </c>
      <c r="I19" s="10">
        <v>238615.19</v>
      </c>
      <c r="J19" s="10">
        <v>161129.41999999998</v>
      </c>
      <c r="K19" s="10">
        <v>137227.68</v>
      </c>
      <c r="L19" s="10">
        <v>139578.55999999994</v>
      </c>
      <c r="M19" s="10">
        <v>838840.62</v>
      </c>
      <c r="N19" s="10">
        <f t="shared" si="0"/>
        <v>2974637.80</v>
      </c>
      <c r="O19" s="10">
        <v>1142331.71</v>
      </c>
      <c r="P19" s="10">
        <v>665804.13000000012</v>
      </c>
      <c r="Q19" s="10">
        <v>362147.31</v>
      </c>
      <c r="R19" s="10">
        <v>-54618.48</v>
      </c>
      <c r="S19" s="10">
        <v>445071.15</v>
      </c>
      <c r="T19" s="10">
        <v>86382.700000000186</v>
      </c>
      <c r="U19" s="10">
        <v>95634.709999999963</v>
      </c>
      <c r="V19" s="10">
        <f t="shared" si="1"/>
        <v>5717391.0299999993</v>
      </c>
      <c r="W19" s="26"/>
      <c r="X19" s="26"/>
      <c r="Y19" s="1"/>
    </row>
    <row r="20" spans="2:25" ht="15">
      <c r="B20" s="23">
        <v>5153</v>
      </c>
      <c r="C20" s="10" t="s">
        <v>67</v>
      </c>
      <c r="D20" s="10">
        <v>0</v>
      </c>
      <c r="E20" s="10">
        <v>2610</v>
      </c>
      <c r="F20" s="10">
        <v>0</v>
      </c>
      <c r="G20" s="10">
        <v>0</v>
      </c>
      <c r="H20" s="10">
        <v>271031.24</v>
      </c>
      <c r="I20" s="10">
        <v>32643.88</v>
      </c>
      <c r="J20" s="10">
        <v>1555.0799999999981</v>
      </c>
      <c r="K20" s="10">
        <v>43521.50</v>
      </c>
      <c r="L20" s="10">
        <v>1549.0199999999895</v>
      </c>
      <c r="M20" s="10">
        <v>45506.60</v>
      </c>
      <c r="N20" s="10">
        <f t="shared" si="0"/>
        <v>398417.31999999995</v>
      </c>
      <c r="O20" s="10">
        <v>94851.69</v>
      </c>
      <c r="P20" s="10">
        <v>38780.81</v>
      </c>
      <c r="Q20" s="10">
        <v>350160.23</v>
      </c>
      <c r="R20" s="10">
        <v>454793.15</v>
      </c>
      <c r="S20" s="10">
        <v>0</v>
      </c>
      <c r="T20" s="10">
        <v>0</v>
      </c>
      <c r="U20" s="10">
        <v>0</v>
      </c>
      <c r="V20" s="10">
        <f t="shared" si="1"/>
        <v>1337003.20</v>
      </c>
      <c r="W20" s="26"/>
      <c r="X20" s="26"/>
      <c r="Y20" s="1"/>
    </row>
    <row r="21" spans="2:25" ht="15">
      <c r="B21" s="23">
        <v>5154</v>
      </c>
      <c r="C21" s="10" t="s">
        <v>68</v>
      </c>
      <c r="D21" s="10">
        <v>0</v>
      </c>
      <c r="E21" s="10">
        <v>0</v>
      </c>
      <c r="F21" s="10">
        <v>528933.43999999994</v>
      </c>
      <c r="G21" s="10">
        <v>512251.08000000007</v>
      </c>
      <c r="H21" s="10">
        <v>1468259.48</v>
      </c>
      <c r="I21" s="10">
        <v>753684.48</v>
      </c>
      <c r="J21" s="10">
        <v>1216962.1599999999</v>
      </c>
      <c r="K21" s="10">
        <v>231612.45</v>
      </c>
      <c r="L21" s="10">
        <v>175266.64000000013</v>
      </c>
      <c r="M21" s="10">
        <v>860728.90</v>
      </c>
      <c r="N21" s="10">
        <f t="shared" si="0"/>
        <v>5747698.6300000008</v>
      </c>
      <c r="O21" s="10">
        <v>379685.14</v>
      </c>
      <c r="P21" s="10">
        <v>330027.19999999995</v>
      </c>
      <c r="Q21" s="10">
        <v>238426.56</v>
      </c>
      <c r="R21" s="10">
        <v>26446.55</v>
      </c>
      <c r="S21" s="10">
        <v>77016</v>
      </c>
      <c r="T21" s="10">
        <v>27250.830000000075</v>
      </c>
      <c r="U21" s="10">
        <v>9696.8699999998789</v>
      </c>
      <c r="V21" s="10">
        <f t="shared" si="1"/>
        <v>6836247.7800000003</v>
      </c>
      <c r="W21" s="26"/>
      <c r="X21" s="26"/>
      <c r="Y21" s="1"/>
    </row>
    <row r="22" spans="2:24" ht="15">
      <c r="B22" s="23">
        <v>5156</v>
      </c>
      <c r="C22" s="10" t="s">
        <v>26</v>
      </c>
      <c r="D22" s="10">
        <v>0</v>
      </c>
      <c r="E22" s="10">
        <v>22589.30</v>
      </c>
      <c r="F22" s="10">
        <v>0</v>
      </c>
      <c r="G22" s="10">
        <v>0</v>
      </c>
      <c r="H22" s="10">
        <v>0</v>
      </c>
      <c r="I22" s="10">
        <v>20000</v>
      </c>
      <c r="J22" s="10">
        <v>402968.30</v>
      </c>
      <c r="K22" s="10">
        <v>67102</v>
      </c>
      <c r="L22" s="10">
        <v>0</v>
      </c>
      <c r="M22" s="10">
        <v>199000</v>
      </c>
      <c r="N22" s="10">
        <f t="shared" si="0"/>
        <v>711659.60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f t="shared" si="1"/>
        <v>711659.60</v>
      </c>
      <c r="W22" s="26"/>
      <c r="X22" s="26"/>
    </row>
    <row r="23" spans="2:25" ht="15">
      <c r="B23" s="23">
        <v>5157</v>
      </c>
      <c r="C23" s="10" t="s">
        <v>117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10000</v>
      </c>
      <c r="K23" s="10">
        <v>10000</v>
      </c>
      <c r="L23" s="10">
        <v>0</v>
      </c>
      <c r="M23" s="10">
        <v>144696.82</v>
      </c>
      <c r="N23" s="10">
        <f t="shared" si="0"/>
        <v>164696.82</v>
      </c>
      <c r="O23" s="10">
        <v>45000</v>
      </c>
      <c r="P23" s="10">
        <v>37500</v>
      </c>
      <c r="Q23" s="10">
        <v>0</v>
      </c>
      <c r="R23" s="10">
        <v>0</v>
      </c>
      <c r="S23" s="10">
        <v>14886.07</v>
      </c>
      <c r="T23" s="10">
        <v>-25482</v>
      </c>
      <c r="U23" s="10">
        <v>0</v>
      </c>
      <c r="V23" s="10">
        <f t="shared" si="1"/>
        <v>236600.89</v>
      </c>
      <c r="W23" s="26"/>
      <c r="X23" s="26"/>
      <c r="Y23" s="1"/>
    </row>
    <row r="24" spans="2:24" ht="15">
      <c r="B24" s="23">
        <v>5162</v>
      </c>
      <c r="C24" s="10" t="s">
        <v>71</v>
      </c>
      <c r="D24" s="10">
        <v>0</v>
      </c>
      <c r="E24" s="10">
        <v>0</v>
      </c>
      <c r="F24" s="10">
        <v>0</v>
      </c>
      <c r="G24" s="10">
        <v>17605.47</v>
      </c>
      <c r="H24" s="10">
        <v>13248.73</v>
      </c>
      <c r="I24" s="10">
        <v>17034.57</v>
      </c>
      <c r="J24" s="10">
        <v>8514.1500000000015</v>
      </c>
      <c r="K24" s="10">
        <v>6883.04</v>
      </c>
      <c r="L24" s="10">
        <v>7934.66</v>
      </c>
      <c r="M24" s="10">
        <v>54776.09</v>
      </c>
      <c r="N24" s="10">
        <f t="shared" si="0"/>
        <v>125996.71</v>
      </c>
      <c r="O24" s="10">
        <v>21752.64</v>
      </c>
      <c r="P24" s="10">
        <v>11060.18</v>
      </c>
      <c r="Q24" s="10">
        <v>9196.5400000000009</v>
      </c>
      <c r="R24" s="10">
        <v>3260.04</v>
      </c>
      <c r="S24" s="10">
        <v>3683.83</v>
      </c>
      <c r="T24" s="10">
        <v>5396.1599999999962</v>
      </c>
      <c r="U24" s="10">
        <v>1776.2900000000009</v>
      </c>
      <c r="V24" s="10">
        <f t="shared" si="1"/>
        <v>182122.39</v>
      </c>
      <c r="W24" s="26"/>
      <c r="X24" s="26"/>
    </row>
    <row r="25" spans="2:24" ht="15">
      <c r="B25" s="23">
        <v>5163</v>
      </c>
      <c r="C25" s="10" t="s">
        <v>72</v>
      </c>
      <c r="D25" s="10">
        <v>0</v>
      </c>
      <c r="E25" s="10">
        <v>0</v>
      </c>
      <c r="F25" s="10">
        <v>220000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f t="shared" si="0"/>
        <v>220000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f t="shared" si="1"/>
        <v>220000</v>
      </c>
      <c r="W25" s="26"/>
      <c r="X25" s="26"/>
    </row>
    <row r="26" spans="2:24" ht="15">
      <c r="B26" s="23">
        <v>5164</v>
      </c>
      <c r="C26" s="10" t="s">
        <v>15</v>
      </c>
      <c r="D26" s="10">
        <v>0</v>
      </c>
      <c r="E26" s="10">
        <v>6673799.46</v>
      </c>
      <c r="F26" s="10">
        <v>5502884.3299999991</v>
      </c>
      <c r="G26" s="10">
        <v>-5248378.1899999995</v>
      </c>
      <c r="H26" s="10">
        <v>1570697</v>
      </c>
      <c r="I26" s="10">
        <v>3263134.51</v>
      </c>
      <c r="J26" s="10">
        <v>1093720.8200000003</v>
      </c>
      <c r="K26" s="10">
        <v>1514610.36</v>
      </c>
      <c r="L26" s="10">
        <v>515124.79000000004</v>
      </c>
      <c r="M26" s="10">
        <v>563849.04</v>
      </c>
      <c r="N26" s="10">
        <f t="shared" si="0"/>
        <v>15449442.119999997</v>
      </c>
      <c r="O26" s="10">
        <v>972235.28</v>
      </c>
      <c r="P26" s="10">
        <v>567432.49</v>
      </c>
      <c r="Q26" s="10">
        <v>338677.17</v>
      </c>
      <c r="R26" s="10">
        <v>-13821</v>
      </c>
      <c r="S26" s="10">
        <v>3876</v>
      </c>
      <c r="T26" s="10">
        <v>32288.080000000075</v>
      </c>
      <c r="U26" s="10">
        <v>1302</v>
      </c>
      <c r="V26" s="10">
        <f t="shared" si="1"/>
        <v>17351432.140000001</v>
      </c>
      <c r="W26" s="26"/>
      <c r="X26" s="26"/>
    </row>
    <row r="27" spans="2:25" ht="15">
      <c r="B27" s="23">
        <v>5166</v>
      </c>
      <c r="C27" s="10" t="s">
        <v>118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223850</v>
      </c>
      <c r="J27" s="10">
        <v>0</v>
      </c>
      <c r="K27" s="10">
        <v>0</v>
      </c>
      <c r="L27" s="10">
        <v>0</v>
      </c>
      <c r="M27" s="10">
        <v>0</v>
      </c>
      <c r="N27" s="10">
        <f t="shared" si="0"/>
        <v>223850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f t="shared" si="1"/>
        <v>223850</v>
      </c>
      <c r="W27" s="26"/>
      <c r="X27" s="26"/>
      <c r="Y27" s="1"/>
    </row>
    <row r="28" spans="2:24" ht="15">
      <c r="B28" s="23">
        <v>5167</v>
      </c>
      <c r="C28" s="10" t="s">
        <v>73</v>
      </c>
      <c r="D28" s="10">
        <v>0</v>
      </c>
      <c r="E28" s="10">
        <v>0</v>
      </c>
      <c r="F28" s="10">
        <v>0</v>
      </c>
      <c r="G28" s="10">
        <v>78992</v>
      </c>
      <c r="H28" s="10">
        <v>61362</v>
      </c>
      <c r="I28" s="10">
        <v>109801</v>
      </c>
      <c r="J28" s="10">
        <v>0</v>
      </c>
      <c r="K28" s="10">
        <v>0</v>
      </c>
      <c r="L28" s="10">
        <v>0</v>
      </c>
      <c r="M28" s="10">
        <v>0</v>
      </c>
      <c r="N28" s="10">
        <f t="shared" si="0"/>
        <v>250155</v>
      </c>
      <c r="O28" s="10">
        <v>0</v>
      </c>
      <c r="P28" s="10">
        <v>0</v>
      </c>
      <c r="Q28" s="10">
        <v>0</v>
      </c>
      <c r="R28" s="10">
        <v>6037.90</v>
      </c>
      <c r="S28" s="10">
        <v>2990</v>
      </c>
      <c r="T28" s="10">
        <v>0</v>
      </c>
      <c r="U28" s="10">
        <v>0</v>
      </c>
      <c r="V28" s="10">
        <f t="shared" si="1"/>
        <v>259182.90</v>
      </c>
      <c r="W28" s="26"/>
      <c r="X28" s="26"/>
    </row>
    <row r="29" spans="2:25" ht="15">
      <c r="B29" s="23">
        <v>5168</v>
      </c>
      <c r="C29" s="10" t="s">
        <v>74</v>
      </c>
      <c r="D29" s="10">
        <v>0</v>
      </c>
      <c r="E29" s="10">
        <v>0</v>
      </c>
      <c r="F29" s="10">
        <v>60742</v>
      </c>
      <c r="G29" s="10">
        <v>113740</v>
      </c>
      <c r="H29" s="10">
        <v>0</v>
      </c>
      <c r="I29" s="10">
        <v>0</v>
      </c>
      <c r="J29" s="10">
        <v>0</v>
      </c>
      <c r="K29" s="10">
        <v>96001.40</v>
      </c>
      <c r="L29" s="10">
        <v>56000</v>
      </c>
      <c r="M29" s="10">
        <v>0</v>
      </c>
      <c r="N29" s="10">
        <f t="shared" si="0"/>
        <v>326483.40000000002</v>
      </c>
      <c r="O29" s="10">
        <v>3267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f t="shared" si="1"/>
        <v>329750.40000000002</v>
      </c>
      <c r="W29" s="26"/>
      <c r="X29" s="26"/>
      <c r="Y29" s="1"/>
    </row>
    <row r="30" spans="2:25" ht="15" customHeight="1">
      <c r="B30" s="23">
        <v>5169</v>
      </c>
      <c r="C30" s="10" t="s">
        <v>16</v>
      </c>
      <c r="D30" s="10">
        <v>0</v>
      </c>
      <c r="E30" s="10">
        <v>3042064.96</v>
      </c>
      <c r="F30" s="10">
        <v>26072098.960000001</v>
      </c>
      <c r="G30" s="10">
        <v>212549333.29999998</v>
      </c>
      <c r="H30" s="10">
        <v>320816194.64999998</v>
      </c>
      <c r="I30" s="10">
        <v>446013395.62</v>
      </c>
      <c r="J30" s="10">
        <v>120900410.60000002</v>
      </c>
      <c r="K30" s="10">
        <v>29688834.309999999</v>
      </c>
      <c r="L30" s="10">
        <v>20463270.370000005</v>
      </c>
      <c r="M30" s="10">
        <v>27402384.989999998</v>
      </c>
      <c r="N30" s="10">
        <f t="shared" si="0"/>
        <v>1206947987.76</v>
      </c>
      <c r="O30" s="10">
        <v>130978567.59999999</v>
      </c>
      <c r="P30" s="10">
        <v>52250204.640000015</v>
      </c>
      <c r="Q30" s="10">
        <v>-83444844.519999996</v>
      </c>
      <c r="R30" s="10">
        <v>18751119.82</v>
      </c>
      <c r="S30" s="10">
        <v>4235316.29</v>
      </c>
      <c r="T30" s="10">
        <v>677042.76999999583</v>
      </c>
      <c r="U30" s="10">
        <v>240527.08000001311</v>
      </c>
      <c r="V30" s="10">
        <f t="shared" si="1"/>
        <v>1330635921.4399998</v>
      </c>
      <c r="W30" s="26"/>
      <c r="X30" s="26"/>
      <c r="Y30" s="1"/>
    </row>
    <row r="31" spans="2:25" ht="15">
      <c r="B31" s="23">
        <v>5171</v>
      </c>
      <c r="C31" s="10" t="s">
        <v>27</v>
      </c>
      <c r="D31" s="10">
        <v>0</v>
      </c>
      <c r="E31" s="10">
        <v>4570.6899999999996</v>
      </c>
      <c r="F31" s="10">
        <v>39570.399999999994</v>
      </c>
      <c r="G31" s="10">
        <v>149166.76</v>
      </c>
      <c r="H31" s="10">
        <v>154124.55000000005</v>
      </c>
      <c r="I31" s="10">
        <v>1409645.72</v>
      </c>
      <c r="J31" s="10">
        <v>1087048.1100000001</v>
      </c>
      <c r="K31" s="10">
        <v>630199.04000000004</v>
      </c>
      <c r="L31" s="10">
        <v>4333.0099999997765</v>
      </c>
      <c r="M31" s="10">
        <v>266515.25</v>
      </c>
      <c r="N31" s="10">
        <f t="shared" si="0"/>
        <v>3745173.5300000003</v>
      </c>
      <c r="O31" s="10">
        <v>368388.76</v>
      </c>
      <c r="P31" s="10">
        <v>968</v>
      </c>
      <c r="Q31" s="10">
        <v>0</v>
      </c>
      <c r="R31" s="10">
        <v>0</v>
      </c>
      <c r="S31" s="10">
        <v>76169.50</v>
      </c>
      <c r="T31" s="10">
        <v>253558.09999999998</v>
      </c>
      <c r="U31" s="10">
        <v>0</v>
      </c>
      <c r="V31" s="10">
        <f t="shared" si="1"/>
        <v>4444257.8899999997</v>
      </c>
      <c r="W31" s="26"/>
      <c r="X31" s="26"/>
      <c r="Y31" s="1"/>
    </row>
    <row r="32" spans="2:24" ht="15">
      <c r="B32" s="23">
        <v>5173</v>
      </c>
      <c r="C32" s="10" t="s">
        <v>17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si="0"/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f t="shared" si="1"/>
        <v>0</v>
      </c>
      <c r="W32" s="26"/>
      <c r="X32" s="26"/>
    </row>
    <row r="33" spans="2:25" ht="15">
      <c r="B33" s="23">
        <v>5175</v>
      </c>
      <c r="C33" s="10" t="s">
        <v>18</v>
      </c>
      <c r="D33" s="10">
        <v>0</v>
      </c>
      <c r="E33" s="10">
        <v>199679.40</v>
      </c>
      <c r="F33" s="10">
        <v>218149.00000000003</v>
      </c>
      <c r="G33" s="10">
        <v>156633.99999999997</v>
      </c>
      <c r="H33" s="10">
        <v>-28</v>
      </c>
      <c r="I33" s="10">
        <v>76130</v>
      </c>
      <c r="J33" s="10">
        <v>20580</v>
      </c>
      <c r="K33" s="10">
        <v>39419</v>
      </c>
      <c r="L33" s="10">
        <v>41700</v>
      </c>
      <c r="M33" s="10">
        <v>53324</v>
      </c>
      <c r="N33" s="10">
        <f>D33+E33+F33+G33+H33+I33+J33+K33+L33+M33</f>
        <v>805587.40</v>
      </c>
      <c r="O33" s="10">
        <v>13200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f t="shared" si="1"/>
        <v>818787.40</v>
      </c>
      <c r="W33" s="26"/>
      <c r="X33" s="26"/>
      <c r="Y33" s="1"/>
    </row>
    <row r="34" spans="2:25" ht="15">
      <c r="B34" s="23">
        <v>5179</v>
      </c>
      <c r="C34" s="10" t="s">
        <v>76</v>
      </c>
      <c r="D34" s="10">
        <v>0</v>
      </c>
      <c r="E34" s="10">
        <v>35513.50</v>
      </c>
      <c r="F34" s="10">
        <v>35513.50</v>
      </c>
      <c r="G34" s="10">
        <v>35513.50</v>
      </c>
      <c r="H34" s="10">
        <v>355513.50</v>
      </c>
      <c r="I34" s="10">
        <v>35513.50</v>
      </c>
      <c r="J34" s="10">
        <v>35513.50</v>
      </c>
      <c r="K34" s="10">
        <v>71027</v>
      </c>
      <c r="L34" s="10">
        <v>35513.50</v>
      </c>
      <c r="M34" s="10">
        <v>155513.50</v>
      </c>
      <c r="N34" s="10">
        <f t="shared" si="0"/>
        <v>795135</v>
      </c>
      <c r="O34" s="10">
        <v>71027</v>
      </c>
      <c r="P34" s="10">
        <v>35513.50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f t="shared" si="1"/>
        <v>901675.50</v>
      </c>
      <c r="W34" s="26"/>
      <c r="X34" s="26"/>
      <c r="Y34" s="1"/>
    </row>
    <row r="35" spans="2:24" ht="15">
      <c r="B35" s="23">
        <v>5192</v>
      </c>
      <c r="C35" s="10" t="s">
        <v>28</v>
      </c>
      <c r="D35" s="10">
        <v>0</v>
      </c>
      <c r="E35" s="10">
        <v>0</v>
      </c>
      <c r="F35" s="10">
        <v>8810085.1699999999</v>
      </c>
      <c r="G35" s="10">
        <v>10501390.340000002</v>
      </c>
      <c r="H35" s="10">
        <v>4449045.0799999982</v>
      </c>
      <c r="I35" s="10">
        <v>1806783.18</v>
      </c>
      <c r="J35" s="10">
        <v>225507.35000000009</v>
      </c>
      <c r="K35" s="10">
        <v>16520.20</v>
      </c>
      <c r="L35" s="10">
        <v>401574.7799999998</v>
      </c>
      <c r="M35" s="10">
        <v>0</v>
      </c>
      <c r="N35" s="10">
        <f t="shared" si="0"/>
        <v>26210906.100000001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f t="shared" si="1"/>
        <v>26210906.100000001</v>
      </c>
      <c r="W35" s="26"/>
      <c r="X35" s="26"/>
    </row>
    <row r="36" spans="2:24" ht="15">
      <c r="B36" s="23">
        <v>5194</v>
      </c>
      <c r="C36" s="10" t="s">
        <v>19</v>
      </c>
      <c r="D36" s="10">
        <v>103827</v>
      </c>
      <c r="E36" s="10">
        <v>3590781.93</v>
      </c>
      <c r="F36" s="10">
        <v>4841969</v>
      </c>
      <c r="G36" s="10">
        <v>769269.56000000052</v>
      </c>
      <c r="H36" s="10">
        <v>1088415.7799999993</v>
      </c>
      <c r="I36" s="10">
        <v>2350748.48</v>
      </c>
      <c r="J36" s="10">
        <v>55893.740000000224</v>
      </c>
      <c r="K36" s="10">
        <v>323632.89</v>
      </c>
      <c r="L36" s="10">
        <v>259393.31000000006</v>
      </c>
      <c r="M36" s="10">
        <v>1321686.49</v>
      </c>
      <c r="N36" s="10">
        <f t="shared" si="0"/>
        <v>14705618.180000002</v>
      </c>
      <c r="O36" s="10">
        <v>1007849.78</v>
      </c>
      <c r="P36" s="10">
        <v>2437511.2699999996</v>
      </c>
      <c r="Q36" s="10">
        <v>3348.20</v>
      </c>
      <c r="R36" s="10">
        <v>7938</v>
      </c>
      <c r="S36" s="10">
        <v>433896</v>
      </c>
      <c r="T36" s="10">
        <v>1132424.2000000002</v>
      </c>
      <c r="U36" s="10">
        <v>0</v>
      </c>
      <c r="V36" s="10">
        <f t="shared" si="1"/>
        <v>19728585.629999999</v>
      </c>
      <c r="W36" s="26"/>
      <c r="X36" s="26"/>
    </row>
    <row r="37" spans="2:24" ht="15">
      <c r="B37" s="23">
        <v>5212</v>
      </c>
      <c r="C37" s="10" t="s">
        <v>119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245000</v>
      </c>
      <c r="J37" s="10">
        <v>45000</v>
      </c>
      <c r="K37" s="10">
        <v>45000</v>
      </c>
      <c r="L37" s="10">
        <v>49471</v>
      </c>
      <c r="M37" s="10">
        <v>50000</v>
      </c>
      <c r="N37" s="10">
        <f t="shared" si="0"/>
        <v>434471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f t="shared" si="1"/>
        <v>434471</v>
      </c>
      <c r="W37" s="26"/>
      <c r="X37" s="26"/>
    </row>
    <row r="38" spans="2:24" ht="15" customHeight="1">
      <c r="B38" s="23">
        <v>5216</v>
      </c>
      <c r="C38" s="10" t="s">
        <v>79</v>
      </c>
      <c r="D38" s="10">
        <v>0</v>
      </c>
      <c r="E38" s="10">
        <v>0</v>
      </c>
      <c r="F38" s="10">
        <v>3418174</v>
      </c>
      <c r="G38" s="10">
        <v>6730000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f t="shared" si="0"/>
        <v>10148174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f t="shared" si="1"/>
        <v>10148174</v>
      </c>
      <c r="W38" s="26"/>
      <c r="X38" s="26"/>
    </row>
    <row r="39" spans="2:24" ht="15">
      <c r="B39" s="23">
        <v>5221</v>
      </c>
      <c r="C39" s="10" t="s">
        <v>30</v>
      </c>
      <c r="D39" s="10">
        <v>0</v>
      </c>
      <c r="E39" s="10">
        <v>10000000</v>
      </c>
      <c r="F39" s="10">
        <v>200000</v>
      </c>
      <c r="G39" s="10">
        <v>500000</v>
      </c>
      <c r="H39" s="10">
        <v>100000</v>
      </c>
      <c r="I39" s="10">
        <v>3894000</v>
      </c>
      <c r="J39" s="10">
        <v>0</v>
      </c>
      <c r="K39" s="10">
        <v>300000</v>
      </c>
      <c r="L39" s="10">
        <v>-200000</v>
      </c>
      <c r="M39" s="10">
        <v>393000</v>
      </c>
      <c r="N39" s="10">
        <f t="shared" si="0"/>
        <v>15187000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33000</v>
      </c>
      <c r="U39" s="10">
        <v>300000</v>
      </c>
      <c r="V39" s="10">
        <f t="shared" si="1"/>
        <v>15520000</v>
      </c>
      <c r="W39" s="26"/>
      <c r="X39" s="26"/>
    </row>
    <row r="40" spans="2:24" ht="15">
      <c r="B40" s="23">
        <v>5222</v>
      </c>
      <c r="C40" s="10" t="s">
        <v>20</v>
      </c>
      <c r="D40" s="10">
        <v>0</v>
      </c>
      <c r="E40" s="10">
        <v>0</v>
      </c>
      <c r="F40" s="10">
        <v>800000</v>
      </c>
      <c r="G40" s="10">
        <v>95000</v>
      </c>
      <c r="H40" s="10">
        <v>100000</v>
      </c>
      <c r="I40" s="10">
        <v>4489550</v>
      </c>
      <c r="J40" s="10">
        <v>55650</v>
      </c>
      <c r="K40" s="10">
        <v>4329600</v>
      </c>
      <c r="L40" s="10">
        <v>0</v>
      </c>
      <c r="M40" s="10">
        <v>0</v>
      </c>
      <c r="N40" s="10">
        <f t="shared" si="0"/>
        <v>9869800</v>
      </c>
      <c r="O40" s="10">
        <v>0</v>
      </c>
      <c r="P40" s="10">
        <v>0</v>
      </c>
      <c r="Q40" s="10">
        <v>1335961.20</v>
      </c>
      <c r="R40" s="10">
        <v>0</v>
      </c>
      <c r="S40" s="10">
        <v>0</v>
      </c>
      <c r="T40" s="10">
        <v>30000</v>
      </c>
      <c r="U40" s="10">
        <v>0</v>
      </c>
      <c r="V40" s="10">
        <f t="shared" si="1"/>
        <v>11235761.199999999</v>
      </c>
      <c r="W40" s="26"/>
      <c r="X40" s="26"/>
    </row>
    <row r="41" spans="2:24" ht="15" customHeight="1">
      <c r="B41" s="23">
        <v>5223</v>
      </c>
      <c r="C41" s="10" t="s">
        <v>31</v>
      </c>
      <c r="D41" s="10">
        <v>0</v>
      </c>
      <c r="E41" s="10">
        <v>2000000</v>
      </c>
      <c r="F41" s="10">
        <v>0</v>
      </c>
      <c r="G41" s="10">
        <v>115619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f t="shared" si="0"/>
        <v>2115619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f t="shared" si="1"/>
        <v>2115619</v>
      </c>
      <c r="W41" s="26"/>
      <c r="X41" s="26"/>
    </row>
    <row r="42" spans="2:24" ht="15">
      <c r="B42" s="23">
        <v>5229</v>
      </c>
      <c r="C42" s="10" t="s">
        <v>32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60000</v>
      </c>
      <c r="J42" s="10">
        <v>0</v>
      </c>
      <c r="K42" s="10">
        <v>0</v>
      </c>
      <c r="L42" s="10">
        <v>0</v>
      </c>
      <c r="M42" s="10">
        <v>0</v>
      </c>
      <c r="N42" s="10">
        <f t="shared" si="0"/>
        <v>60000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f t="shared" si="1"/>
        <v>60000</v>
      </c>
      <c r="W42" s="26"/>
      <c r="X42" s="26"/>
    </row>
    <row r="43" spans="2:24" ht="15" customHeight="1">
      <c r="B43" s="23">
        <v>5321</v>
      </c>
      <c r="C43" s="10" t="s">
        <v>81</v>
      </c>
      <c r="D43" s="10">
        <v>0</v>
      </c>
      <c r="E43" s="10">
        <v>0</v>
      </c>
      <c r="F43" s="10">
        <v>0</v>
      </c>
      <c r="G43" s="10">
        <v>26473320.5</v>
      </c>
      <c r="H43" s="10">
        <v>39190196</v>
      </c>
      <c r="I43" s="10">
        <v>32462197.969999999</v>
      </c>
      <c r="J43" s="10">
        <v>4546790</v>
      </c>
      <c r="K43" s="10">
        <v>46618</v>
      </c>
      <c r="L43" s="10">
        <v>3543</v>
      </c>
      <c r="M43" s="10">
        <v>1207709.3999999999</v>
      </c>
      <c r="N43" s="10">
        <f t="shared" si="0"/>
        <v>103930374.87</v>
      </c>
      <c r="O43" s="10">
        <v>266750</v>
      </c>
      <c r="P43" s="10">
        <v>71000</v>
      </c>
      <c r="Q43" s="10">
        <v>0</v>
      </c>
      <c r="R43" s="10">
        <v>269831.36</v>
      </c>
      <c r="S43" s="10">
        <v>0</v>
      </c>
      <c r="T43" s="10">
        <v>0</v>
      </c>
      <c r="U43" s="10">
        <v>0</v>
      </c>
      <c r="V43" s="10">
        <f t="shared" si="1"/>
        <v>104537956.23</v>
      </c>
      <c r="W43" s="26"/>
      <c r="X43" s="26"/>
    </row>
    <row r="44" spans="2:24" ht="15">
      <c r="B44" s="23">
        <v>5331</v>
      </c>
      <c r="C44" s="10" t="s">
        <v>83</v>
      </c>
      <c r="D44" s="10">
        <v>0</v>
      </c>
      <c r="E44" s="10">
        <v>3000000</v>
      </c>
      <c r="F44" s="10">
        <v>8469746</v>
      </c>
      <c r="G44" s="10">
        <v>11215093.34</v>
      </c>
      <c r="H44" s="10">
        <v>13423964.550000001</v>
      </c>
      <c r="I44" s="10">
        <v>27441435.41</v>
      </c>
      <c r="J44" s="10">
        <v>19109218.620000001</v>
      </c>
      <c r="K44" s="10">
        <v>21965044</v>
      </c>
      <c r="L44" s="10">
        <v>20376588.289999992</v>
      </c>
      <c r="M44" s="10">
        <v>33657040</v>
      </c>
      <c r="N44" s="10">
        <f t="shared" si="0"/>
        <v>158658130.20999998</v>
      </c>
      <c r="O44" s="10">
        <v>31642520</v>
      </c>
      <c r="P44" s="10">
        <v>26735880</v>
      </c>
      <c r="Q44" s="10">
        <v>18926700</v>
      </c>
      <c r="R44" s="10">
        <v>14598540</v>
      </c>
      <c r="S44" s="10">
        <v>26857800</v>
      </c>
      <c r="T44" s="10">
        <v>29535600</v>
      </c>
      <c r="U44" s="10">
        <v>6356400</v>
      </c>
      <c r="V44" s="10">
        <f t="shared" si="1"/>
        <v>313311570.20999998</v>
      </c>
      <c r="W44" s="26"/>
      <c r="X44" s="26"/>
    </row>
    <row r="45" spans="2:24" ht="15">
      <c r="B45" s="23">
        <v>5332</v>
      </c>
      <c r="C45" s="10" t="s">
        <v>130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181400</v>
      </c>
      <c r="J45" s="10">
        <v>0</v>
      </c>
      <c r="K45" s="10">
        <v>0</v>
      </c>
      <c r="L45" s="10">
        <v>0</v>
      </c>
      <c r="M45" s="10">
        <v>0</v>
      </c>
      <c r="N45" s="10">
        <f t="shared" si="0"/>
        <v>181400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f t="shared" si="1"/>
        <v>181400</v>
      </c>
      <c r="W45" s="26"/>
      <c r="X45" s="26"/>
    </row>
    <row r="46" spans="2:24" ht="15">
      <c r="B46" s="23">
        <v>5336</v>
      </c>
      <c r="C46" s="10" t="s">
        <v>84</v>
      </c>
      <c r="D46" s="10">
        <v>0</v>
      </c>
      <c r="E46" s="10">
        <v>0</v>
      </c>
      <c r="F46" s="10">
        <v>2212400</v>
      </c>
      <c r="G46" s="10">
        <v>5167200</v>
      </c>
      <c r="H46" s="10">
        <v>7530400</v>
      </c>
      <c r="I46" s="10">
        <v>14428600</v>
      </c>
      <c r="J46" s="10">
        <v>4482790</v>
      </c>
      <c r="K46" s="10">
        <v>14245059</v>
      </c>
      <c r="L46" s="10">
        <v>3536800</v>
      </c>
      <c r="M46" s="10">
        <v>4556800</v>
      </c>
      <c r="N46" s="10">
        <f t="shared" si="0"/>
        <v>56160049</v>
      </c>
      <c r="O46" s="10">
        <v>4095700</v>
      </c>
      <c r="P46" s="10">
        <v>3755422</v>
      </c>
      <c r="Q46" s="10">
        <v>0</v>
      </c>
      <c r="R46" s="10">
        <v>6751500</v>
      </c>
      <c r="S46" s="10">
        <v>0</v>
      </c>
      <c r="T46" s="10">
        <v>6482200</v>
      </c>
      <c r="U46" s="10">
        <v>60000</v>
      </c>
      <c r="V46" s="10">
        <f t="shared" si="1"/>
        <v>77304871</v>
      </c>
      <c r="W46" s="26"/>
      <c r="X46" s="26"/>
    </row>
    <row r="47" spans="2:24" ht="15">
      <c r="B47" s="23">
        <v>5339</v>
      </c>
      <c r="C47" s="47" t="s">
        <v>85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28656780.25</v>
      </c>
      <c r="M47" s="10">
        <v>-1148984</v>
      </c>
      <c r="N47" s="10">
        <f t="shared" si="0"/>
        <v>27507796.25</v>
      </c>
      <c r="O47" s="10">
        <v>0</v>
      </c>
      <c r="P47" s="10">
        <v>87036117</v>
      </c>
      <c r="Q47" s="10">
        <v>0</v>
      </c>
      <c r="R47" s="10">
        <v>0</v>
      </c>
      <c r="S47" s="10">
        <v>0</v>
      </c>
      <c r="T47" s="10">
        <v>-523946.07999999821</v>
      </c>
      <c r="U47" s="10">
        <v>-1815212.9600000083</v>
      </c>
      <c r="V47" s="10">
        <f>N47+O47+P47+Q47+R47+S47+T47+U47</f>
        <v>112204754.20999999</v>
      </c>
      <c r="W47" s="26"/>
      <c r="X47" s="26"/>
    </row>
    <row r="48" spans="2:24" ht="15">
      <c r="B48" s="21">
        <v>5424</v>
      </c>
      <c r="C48" t="s">
        <v>120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1048</v>
      </c>
      <c r="J48" s="10">
        <v>0</v>
      </c>
      <c r="K48" s="10">
        <v>1037</v>
      </c>
      <c r="L48" s="10">
        <v>0</v>
      </c>
      <c r="M48" s="10">
        <v>-1037</v>
      </c>
      <c r="N48" s="10">
        <f t="shared" si="0"/>
        <v>1048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1232</v>
      </c>
      <c r="U48" s="10">
        <v>1243</v>
      </c>
      <c r="V48" s="10">
        <f t="shared" si="1"/>
        <v>3523</v>
      </c>
      <c r="W48" s="26"/>
      <c r="X48" s="26"/>
    </row>
    <row r="49" spans="2:24" ht="15" customHeight="1">
      <c r="B49" s="23">
        <v>5492</v>
      </c>
      <c r="C49" s="10" t="s">
        <v>34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f t="shared" si="1"/>
        <v>0</v>
      </c>
      <c r="X49" s="26"/>
    </row>
    <row r="50" spans="2:24" ht="15" customHeight="1">
      <c r="B50" s="23">
        <v>5493</v>
      </c>
      <c r="C50" s="2" t="s">
        <v>35</v>
      </c>
      <c r="D50" s="10">
        <v>0</v>
      </c>
      <c r="E50" s="10">
        <v>0</v>
      </c>
      <c r="F50" s="10">
        <v>0</v>
      </c>
      <c r="G50" s="10">
        <v>0</v>
      </c>
      <c r="H50" s="10">
        <v>5000</v>
      </c>
      <c r="I50" s="10">
        <v>10000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15000</v>
      </c>
      <c r="O50" s="10">
        <v>5000</v>
      </c>
      <c r="P50" s="10">
        <v>0</v>
      </c>
      <c r="Q50" s="10">
        <v>0</v>
      </c>
      <c r="R50" s="10">
        <v>-5000</v>
      </c>
      <c r="S50" s="10">
        <v>0</v>
      </c>
      <c r="T50" s="10">
        <v>0</v>
      </c>
      <c r="U50" s="10">
        <v>0</v>
      </c>
      <c r="V50" s="10">
        <f t="shared" si="1"/>
        <v>15000</v>
      </c>
      <c r="X50" s="26"/>
    </row>
    <row r="51" spans="2:24" ht="15">
      <c r="B51" s="24">
        <v>5520</v>
      </c>
      <c r="C51" s="4" t="s">
        <v>10</v>
      </c>
      <c r="D51" s="10">
        <v>0</v>
      </c>
      <c r="E51" s="10">
        <v>13000000</v>
      </c>
      <c r="F51" s="10">
        <v>6000000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0"/>
        <v>19000000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f t="shared" si="1"/>
        <v>19000000</v>
      </c>
      <c r="X51" s="26"/>
    </row>
    <row r="52" spans="2:24" ht="15">
      <c r="B52" s="2">
        <v>5531</v>
      </c>
      <c r="C52" s="2" t="s">
        <v>21</v>
      </c>
      <c r="D52" s="10">
        <v>0</v>
      </c>
      <c r="E52" s="10">
        <v>24999999.93</v>
      </c>
      <c r="F52" s="10">
        <v>0</v>
      </c>
      <c r="G52" s="10">
        <v>0</v>
      </c>
      <c r="H52" s="10">
        <v>448198.69999999925</v>
      </c>
      <c r="I52" s="10">
        <v>0</v>
      </c>
      <c r="J52" s="10">
        <v>0</v>
      </c>
      <c r="K52" s="10">
        <v>0</v>
      </c>
      <c r="L52" s="10">
        <v>496400</v>
      </c>
      <c r="M52" s="10">
        <v>0</v>
      </c>
      <c r="N52" s="10">
        <f t="shared" si="0"/>
        <v>25944598.629999999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7000000</v>
      </c>
      <c r="U52" s="10">
        <v>0</v>
      </c>
      <c r="V52" s="10">
        <f t="shared" si="1"/>
        <v>32944598.629999999</v>
      </c>
      <c r="X52" s="26"/>
    </row>
    <row r="53" spans="2:24" ht="15">
      <c r="B53" s="2">
        <v>5811</v>
      </c>
      <c r="C53" s="2" t="s">
        <v>121</v>
      </c>
      <c r="D53" s="10">
        <v>0</v>
      </c>
      <c r="E53" s="10">
        <v>0</v>
      </c>
      <c r="F53" s="10">
        <v>0</v>
      </c>
      <c r="G53" s="10">
        <v>12728266.189999999</v>
      </c>
      <c r="H53" s="10">
        <v>0</v>
      </c>
      <c r="I53" s="10">
        <v>176709932.93000001</v>
      </c>
      <c r="J53" s="10">
        <v>325493298.27999997</v>
      </c>
      <c r="K53" s="10">
        <v>306345582.57999998</v>
      </c>
      <c r="L53" s="10">
        <v>396946978.69000006</v>
      </c>
      <c r="M53" s="10">
        <v>608250834.04999995</v>
      </c>
      <c r="N53" s="10">
        <f t="shared" si="0"/>
        <v>1826474892.72</v>
      </c>
      <c r="O53" s="10">
        <v>1010276741.98</v>
      </c>
      <c r="P53" s="10">
        <v>586321390.23000002</v>
      </c>
      <c r="Q53" s="10">
        <v>673735744.82000005</v>
      </c>
      <c r="R53" s="10">
        <v>484321043.57999998</v>
      </c>
      <c r="S53" s="10">
        <v>779088443.36000001</v>
      </c>
      <c r="T53" s="10">
        <v>788946693.79000044</v>
      </c>
      <c r="U53" s="10">
        <v>144667750</v>
      </c>
      <c r="V53" s="10">
        <f t="shared" si="1"/>
        <v>6293832700.4799995</v>
      </c>
      <c r="X53" s="26"/>
    </row>
    <row r="54" spans="2:24" ht="15">
      <c r="B54" s="2">
        <v>5901</v>
      </c>
      <c r="C54" s="2" t="s">
        <v>38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0"/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f t="shared" si="1"/>
        <v>0</v>
      </c>
      <c r="X54" s="26"/>
    </row>
    <row r="55" spans="2:24" ht="15">
      <c r="B55" s="2">
        <v>6121</v>
      </c>
      <c r="C55" s="2" t="s">
        <v>89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10285</v>
      </c>
      <c r="M55" s="10">
        <v>1557780.62</v>
      </c>
      <c r="N55" s="10">
        <f t="shared" si="0"/>
        <v>1568065.62</v>
      </c>
      <c r="O55" s="10">
        <v>4137002.73</v>
      </c>
      <c r="P55" s="10">
        <v>0</v>
      </c>
      <c r="Q55" s="10">
        <v>0</v>
      </c>
      <c r="R55" s="10">
        <v>0</v>
      </c>
      <c r="S55" s="10">
        <v>0</v>
      </c>
      <c r="T55" s="10">
        <v>199975.00000000047</v>
      </c>
      <c r="U55" s="10">
        <v>0</v>
      </c>
      <c r="V55" s="10">
        <f t="shared" si="1"/>
        <v>5905043.3499999996</v>
      </c>
      <c r="X55" s="26"/>
    </row>
    <row r="56" spans="2:24" ht="15">
      <c r="B56" s="4">
        <v>6122</v>
      </c>
      <c r="C56" s="4" t="s">
        <v>90</v>
      </c>
      <c r="D56" s="10">
        <v>0</v>
      </c>
      <c r="E56" s="10">
        <v>0</v>
      </c>
      <c r="F56" s="10">
        <v>551315.10</v>
      </c>
      <c r="G56" s="10">
        <v>313707.40000000002</v>
      </c>
      <c r="H56" s="10">
        <v>206910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0"/>
        <v>1071932.50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f t="shared" si="1"/>
        <v>1071932.50</v>
      </c>
      <c r="X56" s="26"/>
    </row>
    <row r="57" spans="2:24" ht="15">
      <c r="B57" s="4">
        <v>6351</v>
      </c>
      <c r="C57" s="4" t="s">
        <v>131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173800</v>
      </c>
      <c r="L57" s="12">
        <v>0</v>
      </c>
      <c r="M57" s="12">
        <v>0</v>
      </c>
      <c r="N57" s="12">
        <f t="shared" si="0"/>
        <v>173800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0">
        <f t="shared" si="1"/>
        <v>173800</v>
      </c>
      <c r="X57" s="26"/>
    </row>
    <row r="58" spans="2:24" ht="15.75" thickBot="1">
      <c r="B58" s="13">
        <v>6356</v>
      </c>
      <c r="C58" s="13" t="s">
        <v>136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>
        <v>3400000</v>
      </c>
      <c r="U58" s="12">
        <v>0</v>
      </c>
      <c r="V58" s="10">
        <f>N58+O58+P58+Q58+R58+S58+T58+U58</f>
        <v>3400000</v>
      </c>
      <c r="X58" s="26"/>
    </row>
    <row r="59" spans="2:22" ht="15.75" thickBot="1">
      <c r="B59" s="79" t="s">
        <v>43</v>
      </c>
      <c r="C59" s="79"/>
      <c r="D59" s="15">
        <f t="shared" si="2" ref="D59:M59">SUM(D4:D57)</f>
        <v>104487</v>
      </c>
      <c r="E59" s="15">
        <f t="shared" si="2"/>
        <v>73521513.840000004</v>
      </c>
      <c r="F59" s="15">
        <f t="shared" si="2"/>
        <v>75303167.269999981</v>
      </c>
      <c r="G59" s="15">
        <f t="shared" si="2"/>
        <v>287988688.98999995</v>
      </c>
      <c r="H59" s="15">
        <f t="shared" si="2"/>
        <v>400085654.86999995</v>
      </c>
      <c r="I59" s="15">
        <f t="shared" si="2"/>
        <v>720067848.44000006</v>
      </c>
      <c r="J59" s="15">
        <f t="shared" si="2"/>
        <v>480710130.19999999</v>
      </c>
      <c r="K59" s="15">
        <f t="shared" si="2"/>
        <v>381189141.96999997</v>
      </c>
      <c r="L59" s="15">
        <f t="shared" si="2"/>
        <v>472724938.85000002</v>
      </c>
      <c r="M59" s="15">
        <f t="shared" si="2"/>
        <v>687114801.53999996</v>
      </c>
      <c r="N59" s="15">
        <f t="shared" si="3" ref="N59:S59">SUM(N4:N58)</f>
        <v>3578810372.9700003</v>
      </c>
      <c r="O59" s="15">
        <f t="shared" si="3"/>
        <v>1187148030.0699999</v>
      </c>
      <c r="P59" s="15">
        <f t="shared" si="3"/>
        <v>761436769.77999997</v>
      </c>
      <c r="Q59" s="15">
        <f t="shared" si="3"/>
        <v>612859156.22000003</v>
      </c>
      <c r="R59" s="15">
        <f t="shared" si="3"/>
        <v>525222951.75</v>
      </c>
      <c r="S59" s="15">
        <f t="shared" si="3"/>
        <v>812915460.56000006</v>
      </c>
      <c r="T59" s="15">
        <f>SUM(T4:T58)</f>
        <v>838001820.91000044</v>
      </c>
      <c r="U59" s="15">
        <f>SUM(U4:U58)</f>
        <v>150121075.99000001</v>
      </c>
      <c r="V59" s="15">
        <f>SUM(V4:V58)</f>
        <v>8466515638.25</v>
      </c>
    </row>
    <row r="61" spans="9:15" ht="15">
      <c r="I61" s="1"/>
      <c r="O61" s="1"/>
    </row>
  </sheetData>
  <mergeCells count="2">
    <mergeCell ref="B59:C59"/>
    <mergeCell ref="B2:V2"/>
  </mergeCells>
  <conditionalFormatting sqref="B4:B58">
    <cfRule type="duplicateValues" priority="4" dxfId="0">
      <formula>AND(COUNTIF($B$4:$B$58,B4)&gt;1,NOT(ISBLANK(B4)))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2022-04-05T13:18:37Z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Výdaje ÚSC na pomoc Ukrajině září 2023.xlsx</vt:lpwstr>
  </property>
</Properties>
</file>