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0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<sst xmlns="http://schemas.openxmlformats.org/spreadsheetml/2006/main" count="279" uniqueCount="145">
  <si>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</si>
  <si>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</si>
  <si>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</si>
  <si>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</si>
  <si>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</si>
  <si>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</si>
  <si>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</si>
  <si>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</si>
  <si>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</si>
  <si>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</si>
  <si>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</si>
  <si>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</si>
  <si>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</si>
  <si>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</si>
  <si>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</si>
  <si>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31, 32</t>
  </si>
  <si>
    <t>název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</si>
  <si>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</si>
  <si>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</si>
  <si>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</si>
  <si>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</si>
  <si>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</si>
  <si>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</si>
  <si>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</si>
  <si>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</si>
  <si>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</si>
  <si>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</si>
  <si>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</si>
  <si>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</si>
  <si>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</si>
  <si>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</si>
  <si>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</si>
  <si>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</si>
  <si>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</si>
  <si>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</si>
  <si>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</si>
  <si>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</si>
  <si>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</si>
  <si>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</si>
  <si>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</si>
  <si>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</si>
  <si>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</si>
  <si>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</si>
  <si>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</si>
  <si>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</si>
  <si>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</si>
  <si>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</si>
  <si>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</si>
  <si>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</si>
  <si>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</si>
  <si>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</si>
  <si>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</si>
  <si>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</si>
  <si>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</si>
  <si>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</si>
  <si>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Nejvýznamnější výdaje krajů na Ukrajinu</t>
  </si>
  <si>
    <t>Nejvýznamnější výdaje obcí na Ukrajinu</t>
  </si>
  <si>
    <t>2022</t>
  </si>
  <si>
    <t>Kompenzační příspěvek pro kraje - ubytování osob z Ukrajiny</t>
  </si>
  <si>
    <t>2023-2022</t>
  </si>
  <si>
    <t>2023/2022</t>
  </si>
  <si>
    <t>2023-2021</t>
  </si>
  <si>
    <t>2023/2021</t>
  </si>
  <si>
    <t>2023-2020</t>
  </si>
  <si>
    <t>2023/2020</t>
  </si>
  <si>
    <t>v Kč</t>
  </si>
  <si>
    <t>Příspěvek na výkon sociální práce (s výjimkou sociálně-právní ochrany dětí)</t>
  </si>
  <si>
    <t>Pořízení a technická obnova investičního majetku ve správě ústavů sociální péče</t>
  </si>
  <si>
    <t>Kultura, církve a sdělovací prostředky</t>
  </si>
  <si>
    <t>43</t>
  </si>
  <si>
    <t>Sociální služby a společné činnosti v sociálním zabezpečení a politice zaměstnanosti</t>
  </si>
  <si>
    <t>Bydlení, komunální služby a územní rozvoj</t>
  </si>
  <si>
    <t>Státní moc, státní správa, územní samospráva a politické strany</t>
  </si>
  <si>
    <t>Jiné veřejné služby a činnosti</t>
  </si>
  <si>
    <t>35</t>
  </si>
  <si>
    <t>22</t>
  </si>
  <si>
    <t>Bezpečnost a veřejný pořádek</t>
  </si>
  <si>
    <t>Transfery na výkon činnosti obce s rozšířenou působností v oblasti sociálně-právní ochrany dětí</t>
  </si>
  <si>
    <t xml:space="preserve">Podpora rozvoje regionů 2019+ </t>
  </si>
  <si>
    <t>Příspěvek na ztrátu dopravce z provozu veřejné osobní drážní dopravy</t>
  </si>
  <si>
    <t xml:space="preserve">IROP - Integrovaný regionální OP - SR </t>
  </si>
  <si>
    <t xml:space="preserve">IROP - Integrovaný regionální OP - EU </t>
  </si>
  <si>
    <t>Výdaje na náhrady za nezpůsobenou újmu</t>
  </si>
  <si>
    <t>Neinvestiční příspěvky zřízeným příspěvkovým organizacím</t>
  </si>
  <si>
    <t>Neinvestiční transfery zřízeným příspěvkovým organizacím</t>
  </si>
  <si>
    <t>Výdaje na věcné dary</t>
  </si>
  <si>
    <t>Nákup ostatních služeb</t>
  </si>
  <si>
    <t>Platy zam. v prac. poměru vyjma zam. na služeb. místech</t>
  </si>
  <si>
    <t>Opravy a udržování</t>
  </si>
  <si>
    <t>Stavby</t>
  </si>
  <si>
    <t>Studená voda včetně stočného a úplaty za odvod dešťových vod</t>
  </si>
  <si>
    <t>Ostatní osobní výdaje</t>
  </si>
  <si>
    <t>Povinné poj. na soc. zabezp. a přísp. na stát. pol. zaměstn.</t>
  </si>
  <si>
    <t>Teplo</t>
  </si>
  <si>
    <t>Neinvestiční transfery spolkům</t>
  </si>
  <si>
    <t>Elektrická energie</t>
  </si>
  <si>
    <t>září 2023</t>
  </si>
  <si>
    <t xml:space="preserve">Financování dopravní infrastruktury </t>
  </si>
  <si>
    <t xml:space="preserve">OP životní prostředí 2014 - 2020 - EU </t>
  </si>
  <si>
    <t>Podpora reprodukce majetku regionálních kulturních zařízení, církví a náboženských společností</t>
  </si>
  <si>
    <t>Povinné pojistné na veřejné zdravotní pojištění</t>
  </si>
  <si>
    <t>Nájemné</t>
  </si>
  <si>
    <t>Pojistné na poj. zaměstn. za prac. úraz a nemoc. z povol.</t>
  </si>
  <si>
    <t>Převody vlastním fondům podnikatelské činnosti</t>
  </si>
  <si>
    <t>Drobný dlouhodobý hmotný majetek</t>
  </si>
  <si>
    <t>listopad 2013</t>
  </si>
  <si>
    <t>listopad 2014</t>
  </si>
  <si>
    <t>listopad 2015</t>
  </si>
  <si>
    <t>listopad 2016</t>
  </si>
  <si>
    <t>listopad 2017</t>
  </si>
  <si>
    <t>listopad 2018</t>
  </si>
  <si>
    <t>listopad 2019</t>
  </si>
  <si>
    <t>listopad 2020</t>
  </si>
  <si>
    <t>listopad 2021</t>
  </si>
  <si>
    <t>listopad 2022</t>
  </si>
  <si>
    <t>listopad 2023</t>
  </si>
  <si>
    <t xml:space="preserve">Odvětvové výdaje obcí listopad 2023 </t>
  </si>
  <si>
    <t>Odvětvové výdaje krajů listopad 2023</t>
  </si>
  <si>
    <t>Národní plán obnovy - digitální učební pomůcky (MŠMT)</t>
  </si>
  <si>
    <t xml:space="preserve">OP Výzkum, vývoj a vzdělávání </t>
  </si>
  <si>
    <t>OP Zaměstnanost plus 2021 - 2027 - MPSV</t>
  </si>
  <si>
    <t>OP Jan Amos Komenský</t>
  </si>
  <si>
    <t>Financování dopravní infrastruktury - neinvestice</t>
  </si>
  <si>
    <t>Neinvestiční nedávkové transfery podle zákona č. 108/2006 Sb., o sociálních službách (§ 101, § 102 a § 103)</t>
  </si>
  <si>
    <t>Národní plán obnovy - podpora škol s nadprůměrným zastoupením sociálně znevýhodněných žáků (MŠMT)</t>
  </si>
  <si>
    <t>Národní plán obnovy - MZe</t>
  </si>
  <si>
    <t>Neinvestiční nedávkové transfery podle zákona č. 108/2006 Sb., o sociálních službách</t>
  </si>
  <si>
    <t>Národní plán obnovy - MPO</t>
  </si>
  <si>
    <t>OP Praha - pól růstu ČR - EU</t>
  </si>
  <si>
    <t>Národní plán obnovy - SFŽP</t>
  </si>
  <si>
    <t>Podpora výstavby a technického zhodnocení kanalizací pro veřejnou potřebu</t>
  </si>
  <si>
    <t xml:space="preserve">OP Životní prostředí 2021 - 2027 - EU </t>
  </si>
  <si>
    <t>Národní program Životní prostředí</t>
  </si>
  <si>
    <t xml:space="preserve">Nová zelená úsporám </t>
  </si>
  <si>
    <t>OP životní prostředí 2014 - 2020 - EU</t>
  </si>
  <si>
    <t xml:space="preserve">Operační program Podnikání a inovace pro konkurenceschopnosti </t>
  </si>
  <si>
    <t xml:space="preserve">OP Životní prostředí 2021-2027 - EU </t>
  </si>
  <si>
    <t xml:space="preserve">Pořízení a modernizace železničních kolejových vozidel - EU </t>
  </si>
  <si>
    <t>Financování dopravní infrastruktury - investice</t>
  </si>
  <si>
    <t>Neinvestiční tranfery přijaté kraji v listopadu 2023</t>
  </si>
  <si>
    <t>Neinvestiční tranfery přijaté obcemi v listopadu 2023</t>
  </si>
  <si>
    <t>Investiční tranfery přijaté obcemi v listopadu 2023</t>
  </si>
  <si>
    <t>Investiční tranfery přijaté kraji v listopadu 2023</t>
  </si>
  <si>
    <t>Neinvestiční transfery cizím příspěvkovým organizacím</t>
  </si>
  <si>
    <t>Nákup materiálu jinde nezařazený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</si>
</sst>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;\-\ #,##0.0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7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/>
    </border>
    <border>
      <left/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/>
    </border>
    <border>
      <left/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71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0" fontId="0" fillId="0" borderId="34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4" xfId="0" applyBorder="1"/>
    <xf numFmtId="4" fontId="0" fillId="0" borderId="45" xfId="0" applyNumberFormat="1" applyBorder="1"/>
    <xf numFmtId="10" fontId="0" fillId="0" borderId="46" xfId="0" applyNumberFormat="1" applyBorder="1" applyAlignment="1">
      <alignment horizontal="right" vertical="center"/>
    </xf>
    <xf numFmtId="10" fontId="0" fillId="0" borderId="47" xfId="0" applyNumberFormat="1" applyBorder="1" applyAlignment="1">
      <alignment horizontal="right" vertical="center"/>
    </xf>
    <xf numFmtId="10" fontId="0" fillId="0" borderId="48" xfId="0" applyNumberFormat="1" applyBorder="1" applyAlignment="1">
      <alignment horizontal="right" vertical="center"/>
    </xf>
    <xf numFmtId="10" fontId="0" fillId="0" borderId="49" xfId="0" applyNumberFormat="1" applyBorder="1" applyAlignment="1">
      <alignment horizontal="right" vertical="center"/>
    </xf>
    <xf numFmtId="4" fontId="0" fillId="0" borderId="46" xfId="0" applyNumberFormat="1" applyBorder="1" applyAlignment="1">
      <alignment horizontal="right" vertical="center"/>
    </xf>
    <xf numFmtId="4" fontId="0" fillId="0" borderId="47" xfId="0" applyNumberFormat="1" applyBorder="1" applyAlignment="1">
      <alignment horizontal="right" vertical="center"/>
    </xf>
    <xf numFmtId="4" fontId="0" fillId="0" borderId="48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48" xfId="0" applyNumberFormat="1" applyBorder="1"/>
    <xf numFmtId="4" fontId="0" fillId="0" borderId="50" xfId="0" applyNumberFormat="1" applyBorder="1"/>
    <xf numFmtId="4" fontId="0" fillId="0" borderId="49" xfId="0" applyNumberFormat="1" applyBorder="1"/>
    <xf numFmtId="4" fontId="0" fillId="0" borderId="16" xfId="0" applyNumberFormat="1" applyBorder="1"/>
    <xf numFmtId="0" fontId="2" fillId="0" borderId="51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3" xfId="0" applyBorder="1"/>
    <xf numFmtId="49" fontId="2" fillId="0" borderId="54" xfId="0" applyNumberFormat="1" applyFont="1" applyBorder="1" applyAlignment="1">
      <alignment horizontal="center" vertical="center"/>
    </xf>
    <xf numFmtId="49" fontId="2" fillId="45" borderId="5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10" fontId="0" fillId="0" borderId="46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10" fontId="0" fillId="0" borderId="47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6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6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6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57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10" fontId="0" fillId="0" borderId="48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14" xfId="0" applyNumberFormat="1" applyBorder="1"/>
    <xf numFmtId="0" fontId="4" fillId="47" borderId="58" xfId="0" applyFont="1" applyFill="1" applyBorder="1" applyAlignment="1">
      <alignment horizontal="center"/>
    </xf>
    <xf numFmtId="4" fontId="0" fillId="0" borderId="59" xfId="0" applyNumberFormat="1" applyBorder="1" applyAlignment="1">
      <alignment horizontal="right" vertical="center"/>
    </xf>
    <xf numFmtId="4" fontId="0" fillId="0" borderId="60" xfId="0" applyNumberFormat="1" applyBorder="1" applyAlignment="1">
      <alignment horizontal="right" vertical="center"/>
    </xf>
    <xf numFmtId="4" fontId="0" fillId="0" borderId="60" xfId="0" applyNumberFormat="1" applyFill="1" applyBorder="1" applyAlignment="1">
      <alignment horizontal="right" vertical="center"/>
    </xf>
    <xf numFmtId="4" fontId="2" fillId="0" borderId="60" xfId="0" applyNumberFormat="1" applyFont="1" applyBorder="1" applyAlignment="1">
      <alignment horizontal="right" vertical="center"/>
    </xf>
    <xf numFmtId="4" fontId="0" fillId="46" borderId="60" xfId="0" applyNumberFormat="1" applyFill="1" applyBorder="1" applyAlignment="1">
      <alignment horizontal="right" vertical="center"/>
    </xf>
    <xf numFmtId="4" fontId="2" fillId="0" borderId="61" xfId="0" applyNumberFormat="1" applyFont="1" applyBorder="1" applyAlignment="1">
      <alignment horizontal="right" vertical="center"/>
    </xf>
    <xf numFmtId="4" fontId="2" fillId="0" borderId="62" xfId="0" applyNumberFormat="1" applyFont="1" applyBorder="1" applyAlignment="1">
      <alignment horizontal="right" vertical="center"/>
    </xf>
    <xf numFmtId="49" fontId="2" fillId="0" borderId="54" xfId="0" applyNumberFormat="1" applyFont="1" applyBorder="1" applyAlignment="1">
      <alignment horizontal="center" vertical="center" wrapText="1"/>
    </xf>
    <xf numFmtId="4" fontId="0" fillId="0" borderId="63" xfId="0" applyNumberFormat="1" applyBorder="1"/>
    <xf numFmtId="4" fontId="0" fillId="0" borderId="64" xfId="0" applyNumberFormat="1" applyBorder="1"/>
    <xf numFmtId="4" fontId="0" fillId="0" borderId="65" xfId="0" applyNumberFormat="1" applyBorder="1"/>
    <xf numFmtId="0" fontId="0" fillId="0" borderId="66" xfId="0" applyBorder="1"/>
    <xf numFmtId="166" fontId="2" fillId="0" borderId="60" xfId="0" applyNumberFormat="1" applyFont="1" applyBorder="1" applyAlignment="1">
      <alignment horizontal="right" vertical="center"/>
    </xf>
    <xf numFmtId="4" fontId="0" fillId="0" borderId="67" xfId="0" applyNumberFormat="1" applyBorder="1"/>
    <xf numFmtId="4" fontId="0" fillId="0" borderId="60" xfId="0" applyNumberFormat="1" applyBorder="1"/>
    <xf numFmtId="4" fontId="0" fillId="0" borderId="68" xfId="0" applyNumberFormat="1" applyBorder="1"/>
    <xf numFmtId="4" fontId="0" fillId="0" borderId="32" xfId="0" applyNumberFormat="1" applyBorder="1"/>
    <xf numFmtId="4" fontId="0" fillId="0" borderId="35" xfId="0" applyNumberFormat="1" applyBorder="1"/>
    <xf numFmtId="4" fontId="0" fillId="0" borderId="19" xfId="0" applyNumberFormat="1" applyBorder="1"/>
    <xf numFmtId="4" fontId="0" fillId="0" borderId="18" xfId="0" applyNumberFormat="1" applyBorder="1"/>
    <xf numFmtId="4" fontId="0" fillId="0" borderId="69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166" fontId="2" fillId="0" borderId="13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vertical="center"/>
    </xf>
    <xf numFmtId="166" fontId="2" fillId="0" borderId="56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left"/>
    </xf>
    <xf numFmtId="0" fontId="4" fillId="47" borderId="72" xfId="0" applyFont="1" applyFill="1" applyBorder="1" applyAlignment="1">
      <alignment horizontal="center"/>
    </xf>
    <xf numFmtId="0" fontId="4" fillId="47" borderId="73" xfId="0" applyFont="1" applyFill="1" applyBorder="1" applyAlignment="1">
      <alignment horizontal="center"/>
    </xf>
    <xf numFmtId="0" fontId="4" fillId="47" borderId="58" xfId="0" applyFont="1" applyFill="1" applyBorder="1" applyAlignment="1">
      <alignment horizontal="center"/>
    </xf>
    <xf numFmtId="0" fontId="0" fillId="0" borderId="45" xfId="0" applyFill="1" applyBorder="1"/>
    <xf numFmtId="0" fontId="0" fillId="0" borderId="39" xfId="0" applyBorder="1"/>
    <xf numFmtId="164" fontId="0" fillId="0" borderId="39" xfId="0" applyNumberFormat="1" applyBorder="1"/>
    <xf numFmtId="164" fontId="0" fillId="0" borderId="33" xfId="0" applyNumberFormat="1" applyBorder="1"/>
    <xf numFmtId="164" fontId="0" fillId="0" borderId="36" xfId="0" applyNumberFormat="1" applyBorder="1"/>
    <xf numFmtId="164" fontId="0" fillId="0" borderId="45" xfId="0" applyNumberFormat="1" applyBorder="1"/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tabSelected="1" zoomScale="60" zoomScaleNormal="60" workbookViewId="0" topLeftCell="A1">
      <selection pane="topLeft" activeCell="K47" sqref="K47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3" width="12.5714285714286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62" t="s">
        <v>30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4"/>
    </row>
    <row r="3" spans="2:19" ht="15.75" thickBot="1">
      <c r="B3" s="22" t="s">
        <v>17</v>
      </c>
      <c r="C3" s="46" t="s">
        <v>105</v>
      </c>
      <c r="D3" s="46" t="s">
        <v>106</v>
      </c>
      <c r="E3" s="46" t="s">
        <v>107</v>
      </c>
      <c r="F3" s="46" t="s">
        <v>108</v>
      </c>
      <c r="G3" s="46" t="s">
        <v>109</v>
      </c>
      <c r="H3" s="46" t="s">
        <v>110</v>
      </c>
      <c r="I3" s="46" t="s">
        <v>111</v>
      </c>
      <c r="J3" s="46" t="s">
        <v>112</v>
      </c>
      <c r="K3" s="46" t="s">
        <v>113</v>
      </c>
      <c r="L3" s="46" t="s">
        <v>114</v>
      </c>
      <c r="M3" s="46" t="s">
        <v>115</v>
      </c>
      <c r="N3" s="46" t="s">
        <v>59</v>
      </c>
      <c r="O3" s="47" t="s">
        <v>60</v>
      </c>
      <c r="P3" s="47" t="s">
        <v>61</v>
      </c>
      <c r="Q3" s="47" t="s">
        <v>62</v>
      </c>
      <c r="R3" s="47" t="s">
        <v>63</v>
      </c>
      <c r="S3" s="100" t="s">
        <v>64</v>
      </c>
    </row>
    <row r="4" spans="2:20" ht="15">
      <c r="B4" s="23" t="s">
        <v>0</v>
      </c>
      <c r="C4" s="28">
        <v>187360.75</v>
      </c>
      <c r="D4" s="28">
        <v>196094.56</v>
      </c>
      <c r="E4" s="28">
        <v>199865.22</v>
      </c>
      <c r="F4" s="28">
        <v>220449.41</v>
      </c>
      <c r="G4" s="28">
        <v>240064.45</v>
      </c>
      <c r="H4" s="28">
        <v>263397.44</v>
      </c>
      <c r="I4" s="28">
        <v>284735.58</v>
      </c>
      <c r="J4" s="28">
        <v>265786.93</v>
      </c>
      <c r="K4" s="28">
        <v>294874.67</v>
      </c>
      <c r="L4" s="28">
        <v>344154.93</v>
      </c>
      <c r="M4" s="135">
        <v>395220.64</v>
      </c>
      <c r="N4" s="43">
        <f>M4-L4</f>
        <v>51065.710000000021</v>
      </c>
      <c r="O4" s="29">
        <f>M4/L4-1</f>
        <v>0.14838000431956622</v>
      </c>
      <c r="P4" s="83">
        <f>M4-K4</f>
        <v>100345.97000000003</v>
      </c>
      <c r="Q4" s="79">
        <f>M4/K4-1</f>
        <v>0.3403004062709083</v>
      </c>
      <c r="R4" s="83">
        <f>M4-J4</f>
        <v>129433.71000000002</v>
      </c>
      <c r="S4" s="30">
        <f>M4/J4-1</f>
        <v>0.48698297542320845</v>
      </c>
      <c r="T4" s="1"/>
    </row>
    <row r="5" spans="2:19" ht="15">
      <c r="B5" s="24" t="s">
        <v>8</v>
      </c>
      <c r="C5" s="31">
        <v>29136.37</v>
      </c>
      <c r="D5" s="31">
        <v>33296.18</v>
      </c>
      <c r="E5" s="31">
        <v>30565.73</v>
      </c>
      <c r="F5" s="31">
        <v>31711.53</v>
      </c>
      <c r="G5" s="31">
        <v>30337.88</v>
      </c>
      <c r="H5" s="31">
        <v>34854.25</v>
      </c>
      <c r="I5" s="31">
        <v>37541.17</v>
      </c>
      <c r="J5" s="31">
        <v>38676.58</v>
      </c>
      <c r="K5" s="31">
        <v>42743.33</v>
      </c>
      <c r="L5" s="31">
        <v>52341.34</v>
      </c>
      <c r="M5" s="136">
        <v>61878.49</v>
      </c>
      <c r="N5" s="44">
        <f t="shared" si="0" ref="N5:N18">M5-L5</f>
        <v>9537.1500000000015</v>
      </c>
      <c r="O5" s="32">
        <f t="shared" si="1" ref="O5:O18">M5/L5-1</f>
        <v>0.18221065796175639</v>
      </c>
      <c r="P5" s="84">
        <f t="shared" si="2" ref="P5:P18">M5-K5</f>
        <v>19135.159999999996</v>
      </c>
      <c r="Q5" s="80">
        <f t="shared" si="3" ref="Q5:Q18">M5/K5-1</f>
        <v>0.44767592978834347</v>
      </c>
      <c r="R5" s="84">
        <f t="shared" si="4" ref="R5:R18">M5-J5</f>
        <v>23201.909999999996</v>
      </c>
      <c r="S5" s="33">
        <f t="shared" si="5" ref="S5:S18">M5/J5-1</f>
        <v>0.59989559573261109</v>
      </c>
    </row>
    <row r="6" spans="2:19" ht="15">
      <c r="B6" s="24" t="s">
        <v>1</v>
      </c>
      <c r="C6" s="31">
        <v>6538.19</v>
      </c>
      <c r="D6" s="31">
        <v>6019.59</v>
      </c>
      <c r="E6" s="31">
        <v>4781.96</v>
      </c>
      <c r="F6" s="31">
        <v>7635.09</v>
      </c>
      <c r="G6" s="31">
        <v>5961.55</v>
      </c>
      <c r="H6" s="31">
        <v>6992.17</v>
      </c>
      <c r="I6" s="31">
        <v>6347.24</v>
      </c>
      <c r="J6" s="31">
        <v>6200.31</v>
      </c>
      <c r="K6" s="31">
        <v>8804.69</v>
      </c>
      <c r="L6" s="31">
        <v>9460.40</v>
      </c>
      <c r="M6" s="136">
        <v>6397.69</v>
      </c>
      <c r="N6" s="44">
        <f t="shared" si="0"/>
        <v>-3062.71</v>
      </c>
      <c r="O6" s="32">
        <f t="shared" si="1"/>
        <v>-0.32374001099319272</v>
      </c>
      <c r="P6" s="84">
        <f t="shared" si="2"/>
        <v>-2407.0000000000009</v>
      </c>
      <c r="Q6" s="80">
        <f t="shared" si="3"/>
        <v>-0.27337702974210343</v>
      </c>
      <c r="R6" s="84">
        <f t="shared" si="4"/>
        <v>197.3799999999992</v>
      </c>
      <c r="S6" s="33">
        <f t="shared" si="5"/>
        <v>0.031833892176358791</v>
      </c>
    </row>
    <row r="7" spans="2:19" ht="15">
      <c r="B7" s="25" t="s">
        <v>2</v>
      </c>
      <c r="C7" s="34">
        <v>132705.85</v>
      </c>
      <c r="D7" s="34">
        <v>139874.76999999999</v>
      </c>
      <c r="E7" s="34">
        <v>159554.26999999999</v>
      </c>
      <c r="F7" s="34">
        <v>144358.24</v>
      </c>
      <c r="G7" s="34">
        <v>154236.37</v>
      </c>
      <c r="H7" s="34">
        <v>183669.38</v>
      </c>
      <c r="I7" s="34">
        <v>215211.46</v>
      </c>
      <c r="J7" s="34">
        <v>262786.86</v>
      </c>
      <c r="K7" s="34">
        <v>272886.13</v>
      </c>
      <c r="L7" s="34">
        <v>263585.90999999997</v>
      </c>
      <c r="M7" s="137">
        <v>297116.12</v>
      </c>
      <c r="N7" s="44">
        <f t="shared" si="0"/>
        <v>33530.210000000021</v>
      </c>
      <c r="O7" s="32">
        <f t="shared" si="1"/>
        <v>0.12720789969387969</v>
      </c>
      <c r="P7" s="84">
        <f t="shared" si="2"/>
        <v>24229.989999999991</v>
      </c>
      <c r="Q7" s="80">
        <f t="shared" si="3"/>
        <v>0.088791577644492303</v>
      </c>
      <c r="R7" s="84">
        <f t="shared" si="4"/>
        <v>34329.260000000009</v>
      </c>
      <c r="S7" s="33">
        <f t="shared" si="5"/>
        <v>0.13063537499553823</v>
      </c>
    </row>
    <row r="8" spans="2:19" ht="15">
      <c r="B8" s="25" t="s">
        <v>33</v>
      </c>
      <c r="C8" s="31">
        <v>111367.39</v>
      </c>
      <c r="D8" s="31">
        <v>115197.99</v>
      </c>
      <c r="E8" s="31">
        <v>123535.07</v>
      </c>
      <c r="F8" s="31">
        <v>126394.28</v>
      </c>
      <c r="G8" s="31">
        <v>143216.85</v>
      </c>
      <c r="H8" s="31">
        <v>163911.06</v>
      </c>
      <c r="I8" s="31">
        <v>188046.29</v>
      </c>
      <c r="J8" s="31">
        <v>229720.83</v>
      </c>
      <c r="K8" s="31">
        <v>242194.69</v>
      </c>
      <c r="L8" s="31">
        <v>234950.99</v>
      </c>
      <c r="M8" s="136">
        <v>260959.70</v>
      </c>
      <c r="N8" s="44">
        <f t="shared" si="0"/>
        <v>26008.710000000021</v>
      </c>
      <c r="O8" s="32">
        <f t="shared" si="1"/>
        <v>0.11069844821679631</v>
      </c>
      <c r="P8" s="84">
        <f t="shared" si="2"/>
        <v>18765.010000000009</v>
      </c>
      <c r="Q8" s="80">
        <f t="shared" si="3"/>
        <v>0.077479031435412571</v>
      </c>
      <c r="R8" s="84">
        <f t="shared" si="4"/>
        <v>31238.870000000024</v>
      </c>
      <c r="S8" s="33">
        <f t="shared" si="5"/>
        <v>0.13598623163602541</v>
      </c>
    </row>
    <row r="9" spans="2:19" ht="15">
      <c r="B9" s="25" t="s">
        <v>34</v>
      </c>
      <c r="C9" s="31">
        <v>21338.45</v>
      </c>
      <c r="D9" s="31">
        <v>24676.78</v>
      </c>
      <c r="E9" s="31">
        <v>36019.199999999997</v>
      </c>
      <c r="F9" s="31">
        <v>17963.96</v>
      </c>
      <c r="G9" s="31">
        <v>11019.51</v>
      </c>
      <c r="H9" s="31">
        <v>19758.32</v>
      </c>
      <c r="I9" s="31">
        <v>27165.17</v>
      </c>
      <c r="J9" s="31">
        <v>33066.03</v>
      </c>
      <c r="K9" s="31">
        <v>30691.44</v>
      </c>
      <c r="L9" s="31">
        <v>28634.92</v>
      </c>
      <c r="M9" s="136">
        <v>36156.42</v>
      </c>
      <c r="N9" s="44">
        <f t="shared" si="0"/>
        <v>7521.50</v>
      </c>
      <c r="O9" s="32">
        <f t="shared" si="1"/>
        <v>0.26266879739842119</v>
      </c>
      <c r="P9" s="84">
        <f t="shared" si="2"/>
        <v>5464.98</v>
      </c>
      <c r="Q9" s="80">
        <f t="shared" si="3"/>
        <v>0.17806202641518287</v>
      </c>
      <c r="R9" s="84">
        <f t="shared" si="4"/>
        <v>3090.3899999999994</v>
      </c>
      <c r="S9" s="33">
        <f t="shared" si="5"/>
        <v>0.093461174504468669</v>
      </c>
    </row>
    <row r="10" spans="2:20" ht="15">
      <c r="B10" s="26" t="s">
        <v>5</v>
      </c>
      <c r="C10" s="35">
        <v>354662.36</v>
      </c>
      <c r="D10" s="35">
        <v>375174.16</v>
      </c>
      <c r="E10" s="35">
        <v>394482.01</v>
      </c>
      <c r="F10" s="35">
        <v>404173.35</v>
      </c>
      <c r="G10" s="35">
        <v>430638.53</v>
      </c>
      <c r="H10" s="35">
        <v>488920.18</v>
      </c>
      <c r="I10" s="35">
        <v>543810.29</v>
      </c>
      <c r="J10" s="35">
        <v>573275.65</v>
      </c>
      <c r="K10" s="35">
        <v>619186.24</v>
      </c>
      <c r="L10" s="35">
        <v>669527.40</v>
      </c>
      <c r="M10" s="138">
        <v>760623.38</v>
      </c>
      <c r="N10" s="44">
        <f t="shared" si="0"/>
        <v>91095.979999999981</v>
      </c>
      <c r="O10" s="32">
        <f t="shared" si="1"/>
        <v>0.13606012240873189</v>
      </c>
      <c r="P10" s="84">
        <f t="shared" si="2"/>
        <v>141437.14000000001</v>
      </c>
      <c r="Q10" s="80">
        <f t="shared" si="3"/>
        <v>0.2284242298407666</v>
      </c>
      <c r="R10" s="84">
        <f t="shared" si="4"/>
        <v>187347.72999999998</v>
      </c>
      <c r="S10" s="33">
        <f t="shared" si="5"/>
        <v>0.3268021762305795</v>
      </c>
      <c r="T10" s="1"/>
    </row>
    <row r="11" spans="2:19" ht="15">
      <c r="B11" s="25" t="s">
        <v>3</v>
      </c>
      <c r="C11" s="36">
        <v>268843.03000000003</v>
      </c>
      <c r="D11" s="36">
        <v>277314.88</v>
      </c>
      <c r="E11" s="36">
        <v>287009.20</v>
      </c>
      <c r="F11" s="36">
        <v>299169.70</v>
      </c>
      <c r="G11" s="36">
        <v>323318.88</v>
      </c>
      <c r="H11" s="36">
        <v>365752.81</v>
      </c>
      <c r="I11" s="36">
        <v>400209.88</v>
      </c>
      <c r="J11" s="36">
        <v>430398.82</v>
      </c>
      <c r="K11" s="36">
        <v>454032.25</v>
      </c>
      <c r="L11" s="36">
        <v>496970.13</v>
      </c>
      <c r="M11" s="139">
        <v>546941.52</v>
      </c>
      <c r="N11" s="44">
        <f t="shared" si="0"/>
        <v>49971.390000000014</v>
      </c>
      <c r="O11" s="32">
        <f t="shared" si="1"/>
        <v>0.10055209957990829</v>
      </c>
      <c r="P11" s="84">
        <f t="shared" si="2"/>
        <v>92909.270000000019</v>
      </c>
      <c r="Q11" s="80">
        <f t="shared" si="3"/>
        <v>0.20463143311956378</v>
      </c>
      <c r="R11" s="84">
        <f t="shared" si="4"/>
        <v>116542.70000000001</v>
      </c>
      <c r="S11" s="33">
        <f t="shared" si="5"/>
        <v>0.27077839107458512</v>
      </c>
    </row>
    <row r="12" spans="2:19" ht="15">
      <c r="B12" s="25" t="s">
        <v>4</v>
      </c>
      <c r="C12" s="31">
        <v>64297.74</v>
      </c>
      <c r="D12" s="31">
        <v>84769.16</v>
      </c>
      <c r="E12" s="31">
        <v>88172.57</v>
      </c>
      <c r="F12" s="31">
        <v>50656.92</v>
      </c>
      <c r="G12" s="31">
        <v>66392.72</v>
      </c>
      <c r="H12" s="31">
        <v>102840.37</v>
      </c>
      <c r="I12" s="31">
        <v>102415.74</v>
      </c>
      <c r="J12" s="31">
        <v>111965.72</v>
      </c>
      <c r="K12" s="31">
        <v>106427.87</v>
      </c>
      <c r="L12" s="31">
        <v>126246.62</v>
      </c>
      <c r="M12" s="136">
        <v>139154.69</v>
      </c>
      <c r="N12" s="44">
        <f t="shared" si="0"/>
        <v>12908.070000000007</v>
      </c>
      <c r="O12" s="32">
        <f t="shared" si="1"/>
        <v>0.10224487594202536</v>
      </c>
      <c r="P12" s="84">
        <f t="shared" si="2"/>
        <v>32726.820000000007</v>
      </c>
      <c r="Q12" s="80">
        <f t="shared" si="3"/>
        <v>0.30750234877386928</v>
      </c>
      <c r="R12" s="84">
        <f t="shared" si="4"/>
        <v>27188.97</v>
      </c>
      <c r="S12" s="33">
        <f t="shared" si="5"/>
        <v>0.24283298495289452</v>
      </c>
    </row>
    <row r="13" spans="2:19" ht="15">
      <c r="B13" s="26" t="s">
        <v>6</v>
      </c>
      <c r="C13" s="35">
        <v>333140.78000000003</v>
      </c>
      <c r="D13" s="35">
        <v>362084.04</v>
      </c>
      <c r="E13" s="35">
        <v>375181.77</v>
      </c>
      <c r="F13" s="35">
        <v>349826.62</v>
      </c>
      <c r="G13" s="35">
        <v>389711.60</v>
      </c>
      <c r="H13" s="35">
        <v>468593.17</v>
      </c>
      <c r="I13" s="35">
        <v>502625.62</v>
      </c>
      <c r="J13" s="35">
        <v>542364.53</v>
      </c>
      <c r="K13" s="35">
        <v>560460.12</v>
      </c>
      <c r="L13" s="35">
        <v>623216.75</v>
      </c>
      <c r="M13" s="138">
        <v>686096.21</v>
      </c>
      <c r="N13" s="44">
        <f t="shared" si="0"/>
        <v>62879.459999999963</v>
      </c>
      <c r="O13" s="32">
        <f t="shared" si="1"/>
        <v>0.1008950096415091</v>
      </c>
      <c r="P13" s="84">
        <f t="shared" si="2"/>
        <v>125636.08999999997</v>
      </c>
      <c r="Q13" s="80">
        <f t="shared" si="3"/>
        <v>0.22416597634101065</v>
      </c>
      <c r="R13" s="84">
        <f t="shared" si="4"/>
        <v>143731.67999999993</v>
      </c>
      <c r="S13" s="33">
        <f t="shared" si="5"/>
        <v>0.26500936556452159</v>
      </c>
    </row>
    <row r="14" spans="2:21" ht="15">
      <c r="B14" s="26" t="s">
        <v>7</v>
      </c>
      <c r="C14" s="35">
        <v>21521.58</v>
      </c>
      <c r="D14" s="35">
        <v>13090.12</v>
      </c>
      <c r="E14" s="35">
        <v>19300.240000000002</v>
      </c>
      <c r="F14" s="35">
        <v>54346.72</v>
      </c>
      <c r="G14" s="35">
        <v>40926.94</v>
      </c>
      <c r="H14" s="35">
        <v>20327</v>
      </c>
      <c r="I14" s="35">
        <v>41184.67</v>
      </c>
      <c r="J14" s="35">
        <v>30911.12</v>
      </c>
      <c r="K14" s="35">
        <v>58726.12</v>
      </c>
      <c r="L14" s="35">
        <v>46310.65</v>
      </c>
      <c r="M14" s="138">
        <v>74527.17</v>
      </c>
      <c r="N14" s="44">
        <f t="shared" si="0"/>
        <v>28216.519999999997</v>
      </c>
      <c r="O14" s="32">
        <f t="shared" si="1"/>
        <v>0.60928792837068779</v>
      </c>
      <c r="P14" s="84">
        <f t="shared" si="2"/>
        <v>15801.049999999996</v>
      </c>
      <c r="Q14" s="80">
        <f t="shared" si="3"/>
        <v>0.26906340824151154</v>
      </c>
      <c r="R14" s="84">
        <f t="shared" si="4"/>
        <v>43616.05</v>
      </c>
      <c r="S14" s="33">
        <f t="shared" si="5"/>
        <v>1.4110148710237609</v>
      </c>
      <c r="T14" s="1"/>
      <c r="U14" s="1"/>
    </row>
    <row r="15" spans="2:21" ht="17.25">
      <c r="B15" s="26" t="s">
        <v>39</v>
      </c>
      <c r="C15" s="35">
        <v>59021.479999999981</v>
      </c>
      <c r="D15" s="35">
        <v>67273.849999999977</v>
      </c>
      <c r="E15" s="35">
        <v>66956.820000000007</v>
      </c>
      <c r="F15" s="35">
        <v>79385.51999999996</v>
      </c>
      <c r="G15" s="35">
        <v>90300.300000000047</v>
      </c>
      <c r="H15" s="35">
        <v>96409.94</v>
      </c>
      <c r="I15" s="35">
        <v>110113.16000000003</v>
      </c>
      <c r="J15" s="35">
        <v>103785.51999999996</v>
      </c>
      <c r="K15" s="35">
        <v>125780.43999999994</v>
      </c>
      <c r="L15" s="35">
        <v>134477.13</v>
      </c>
      <c r="M15" s="138">
        <v>171117.31000000006</v>
      </c>
      <c r="N15" s="44">
        <f t="shared" si="0"/>
        <v>36640.180000000051</v>
      </c>
      <c r="O15" s="32">
        <f t="shared" si="1"/>
        <v>0.27246402418017146</v>
      </c>
      <c r="P15" s="84">
        <f t="shared" si="2"/>
        <v>45336.870000000112</v>
      </c>
      <c r="Q15" s="80">
        <f t="shared" si="3"/>
        <v>0.36044451744643391</v>
      </c>
      <c r="R15" s="84">
        <f t="shared" si="4"/>
        <v>67331.790000000095</v>
      </c>
      <c r="S15" s="33">
        <f t="shared" si="5"/>
        <v>0.64875899836509099</v>
      </c>
      <c r="U15" s="1"/>
    </row>
    <row r="16" spans="2:19" ht="15">
      <c r="B16" s="26" t="s">
        <v>27</v>
      </c>
      <c r="C16" s="158">
        <v>18212.509999999998</v>
      </c>
      <c r="D16" s="158">
        <v>17227.12</v>
      </c>
      <c r="E16" s="158">
        <v>15005.19</v>
      </c>
      <c r="F16" s="158">
        <v>14943.22</v>
      </c>
      <c r="G16" s="158">
        <v>11394.46</v>
      </c>
      <c r="H16" s="158">
        <v>12972.36</v>
      </c>
      <c r="I16" s="158">
        <v>13546.69</v>
      </c>
      <c r="J16" s="158">
        <v>14700.72</v>
      </c>
      <c r="K16" s="158">
        <v>18802.30</v>
      </c>
      <c r="L16" s="158">
        <v>13877.43</v>
      </c>
      <c r="M16" s="147">
        <v>19979.03</v>
      </c>
      <c r="N16" s="44">
        <f t="shared" si="0"/>
        <v>6101.5999999999985</v>
      </c>
      <c r="O16" s="32">
        <f t="shared" si="1"/>
        <v>0.43967795189743342</v>
      </c>
      <c r="P16" s="84">
        <f t="shared" si="2"/>
        <v>1176.7299999999996</v>
      </c>
      <c r="Q16" s="80">
        <f t="shared" si="3"/>
        <v>0.062584364678789361</v>
      </c>
      <c r="R16" s="84">
        <f t="shared" si="4"/>
        <v>5278.3099999999995</v>
      </c>
      <c r="S16" s="33">
        <f t="shared" si="5"/>
        <v>0.35905112130562311</v>
      </c>
    </row>
    <row r="17" spans="2:19" ht="17.25">
      <c r="B17" s="26" t="s">
        <v>41</v>
      </c>
      <c r="C17" s="86">
        <v>40808.969999999987</v>
      </c>
      <c r="D17" s="86">
        <v>50046.729999999981</v>
      </c>
      <c r="E17" s="86">
        <v>51951.630000000005</v>
      </c>
      <c r="F17" s="86">
        <v>64442.299999999959</v>
      </c>
      <c r="G17" s="86">
        <v>78905.840000000055</v>
      </c>
      <c r="H17" s="86">
        <v>83437.58</v>
      </c>
      <c r="I17" s="86">
        <v>96566.47000000003</v>
      </c>
      <c r="J17" s="86">
        <v>89084.799999999959</v>
      </c>
      <c r="K17" s="86">
        <v>106978.13999999994</v>
      </c>
      <c r="L17" s="141">
        <v>120599.70000000001</v>
      </c>
      <c r="M17" s="86">
        <v>151138.28000000006</v>
      </c>
      <c r="N17" s="87">
        <f t="shared" si="0"/>
        <v>30538.580000000045</v>
      </c>
      <c r="O17" s="88">
        <f t="shared" si="1"/>
        <v>0.25322268629192313</v>
      </c>
      <c r="P17" s="84">
        <f t="shared" si="2"/>
        <v>44160.140000000116</v>
      </c>
      <c r="Q17" s="80">
        <f t="shared" si="3"/>
        <v>0.41279592260624587</v>
      </c>
      <c r="R17" s="84">
        <f t="shared" si="4"/>
        <v>62053.480000000098</v>
      </c>
      <c r="S17" s="33">
        <f t="shared" si="5"/>
        <v>0.69656641761557658</v>
      </c>
    </row>
    <row r="18" spans="2:19" ht="18" thickBot="1">
      <c r="B18" s="27" t="s">
        <v>42</v>
      </c>
      <c r="C18" s="37">
        <v>223035.31</v>
      </c>
      <c r="D18" s="37">
        <v>235410.33</v>
      </c>
      <c r="E18" s="37">
        <v>235212.91</v>
      </c>
      <c r="F18" s="37">
        <v>259796.03</v>
      </c>
      <c r="G18" s="37">
        <v>276363.88</v>
      </c>
      <c r="H18" s="37">
        <v>305243.86</v>
      </c>
      <c r="I18" s="37">
        <v>328623.99</v>
      </c>
      <c r="J18" s="37">
        <v>310663.82</v>
      </c>
      <c r="K18" s="37">
        <v>346422.69</v>
      </c>
      <c r="L18" s="37">
        <v>405956.67000000004</v>
      </c>
      <c r="M18" s="140">
        <v>463496.82</v>
      </c>
      <c r="N18" s="45">
        <f t="shared" si="0"/>
        <v>57540.149999999965</v>
      </c>
      <c r="O18" s="38">
        <f t="shared" si="1"/>
        <v>0.14173963442945769</v>
      </c>
      <c r="P18" s="85">
        <f t="shared" si="2"/>
        <v>117074.13</v>
      </c>
      <c r="Q18" s="81">
        <f t="shared" si="3"/>
        <v>0.33795167978171414</v>
      </c>
      <c r="R18" s="85">
        <f t="shared" si="4"/>
        <v>152833</v>
      </c>
      <c r="S18" s="39">
        <f t="shared" si="5"/>
        <v>0.49195622457742272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46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62" t="s">
        <v>31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4"/>
    </row>
    <row r="25" spans="2:19" ht="15.75" thickBot="1">
      <c r="B25" s="40" t="s">
        <v>17</v>
      </c>
      <c r="C25" s="46" t="s">
        <v>105</v>
      </c>
      <c r="D25" s="46" t="s">
        <v>106</v>
      </c>
      <c r="E25" s="46" t="s">
        <v>107</v>
      </c>
      <c r="F25" s="46" t="s">
        <v>108</v>
      </c>
      <c r="G25" s="46" t="s">
        <v>109</v>
      </c>
      <c r="H25" s="46" t="s">
        <v>110</v>
      </c>
      <c r="I25" s="46" t="s">
        <v>111</v>
      </c>
      <c r="J25" s="46" t="s">
        <v>112</v>
      </c>
      <c r="K25" s="46" t="s">
        <v>113</v>
      </c>
      <c r="L25" s="46" t="s">
        <v>114</v>
      </c>
      <c r="M25" s="46" t="s">
        <v>115</v>
      </c>
      <c r="N25" s="46" t="s">
        <v>59</v>
      </c>
      <c r="O25" s="47" t="s">
        <v>60</v>
      </c>
      <c r="P25" s="47" t="s">
        <v>61</v>
      </c>
      <c r="Q25" s="47" t="s">
        <v>62</v>
      </c>
      <c r="R25" s="47" t="s">
        <v>63</v>
      </c>
      <c r="S25" s="100" t="s">
        <v>64</v>
      </c>
    </row>
    <row r="26" spans="2:19" ht="15">
      <c r="B26" s="23" t="s">
        <v>0</v>
      </c>
      <c r="C26" s="28">
        <v>144936.91</v>
      </c>
      <c r="D26" s="28">
        <v>151856.73000000001</v>
      </c>
      <c r="E26" s="28">
        <v>154725.65</v>
      </c>
      <c r="F26" s="28">
        <v>168313.67</v>
      </c>
      <c r="G26" s="28">
        <v>182920.37</v>
      </c>
      <c r="H26" s="28">
        <v>201766.36</v>
      </c>
      <c r="I26" s="28">
        <v>218068.76</v>
      </c>
      <c r="J26" s="28">
        <v>203266.56</v>
      </c>
      <c r="K26" s="28">
        <v>224631.02</v>
      </c>
      <c r="L26" s="28">
        <v>262726.65999999997</v>
      </c>
      <c r="M26" s="135">
        <v>301102.62</v>
      </c>
      <c r="N26" s="43">
        <f>M26-L26</f>
        <v>38375.960000000021</v>
      </c>
      <c r="O26" s="29">
        <f>M26/L26-1</f>
        <v>0.14606800847694723</v>
      </c>
      <c r="P26" s="83">
        <f>M26-K26</f>
        <v>76471.600000000006</v>
      </c>
      <c r="Q26" s="79">
        <f>M26/K26-1</f>
        <v>0.34043205608913674</v>
      </c>
      <c r="R26" s="83">
        <f>M26-J26</f>
        <v>97836.06</v>
      </c>
      <c r="S26" s="82">
        <f>M26/J26-1</f>
        <v>0.48131901282729439</v>
      </c>
    </row>
    <row r="27" spans="2:19" ht="15">
      <c r="B27" s="24" t="s">
        <v>35</v>
      </c>
      <c r="C27" s="31">
        <v>32121.52</v>
      </c>
      <c r="D27" s="31">
        <v>33661.79</v>
      </c>
      <c r="E27" s="31">
        <v>34114.050000000003</v>
      </c>
      <c r="F27" s="31">
        <v>39451.42</v>
      </c>
      <c r="G27" s="31">
        <v>42756.98</v>
      </c>
      <c r="H27" s="31">
        <v>48595.07</v>
      </c>
      <c r="I27" s="31">
        <v>54951.35</v>
      </c>
      <c r="J27" s="31">
        <v>51272.26</v>
      </c>
      <c r="K27" s="31">
        <v>41836.24</v>
      </c>
      <c r="L27" s="31">
        <v>46640.43</v>
      </c>
      <c r="M27" s="136">
        <v>56969.57</v>
      </c>
      <c r="N27" s="44">
        <f t="shared" si="6" ref="N27:N45">M27-L27</f>
        <v>10329.14</v>
      </c>
      <c r="O27" s="32">
        <f t="shared" si="7" ref="O27:O45">M27/L27-1</f>
        <v>0.22146322407404906</v>
      </c>
      <c r="P27" s="84">
        <f t="shared" si="8" ref="P27:P45">M27-K27</f>
        <v>15133.330000000002</v>
      </c>
      <c r="Q27" s="80">
        <f t="shared" si="9" ref="Q27:Q45">M27/K27-1</f>
        <v>0.36172777477134654</v>
      </c>
      <c r="R27" s="84">
        <f t="shared" si="10" ref="R27:R45">M27-J27</f>
        <v>5697.3099999999977</v>
      </c>
      <c r="S27" s="82">
        <f t="shared" si="11" ref="S27:S45">M27/J27-1</f>
        <v>0.11111876090501949</v>
      </c>
    </row>
    <row r="28" spans="2:19" ht="15">
      <c r="B28" s="24" t="s">
        <v>36</v>
      </c>
      <c r="C28" s="31">
        <v>32967.40</v>
      </c>
      <c r="D28" s="31">
        <v>33754.36</v>
      </c>
      <c r="E28" s="31">
        <v>34998.730000000003</v>
      </c>
      <c r="F28" s="31">
        <v>38736.769999999997</v>
      </c>
      <c r="G28" s="31">
        <v>39776.82</v>
      </c>
      <c r="H28" s="31">
        <v>40661.11</v>
      </c>
      <c r="I28" s="31">
        <v>45445.10</v>
      </c>
      <c r="J28" s="31">
        <v>35946.300000000003</v>
      </c>
      <c r="K28" s="31">
        <v>50842.92</v>
      </c>
      <c r="L28" s="31">
        <v>57876.76</v>
      </c>
      <c r="M28" s="136">
        <v>78509.070000000007</v>
      </c>
      <c r="N28" s="44">
        <f t="shared" si="6"/>
        <v>20632.310000000005</v>
      </c>
      <c r="O28" s="32">
        <f t="shared" si="7"/>
        <v>0.35648695607701608</v>
      </c>
      <c r="P28" s="84">
        <f t="shared" si="8"/>
        <v>27666.150000000009</v>
      </c>
      <c r="Q28" s="80">
        <f t="shared" si="9"/>
        <v>0.54414950990226396</v>
      </c>
      <c r="R28" s="84">
        <f t="shared" si="10"/>
        <v>42562.770000000004</v>
      </c>
      <c r="S28" s="82">
        <f t="shared" si="11"/>
        <v>1.1840653975513473</v>
      </c>
    </row>
    <row r="29" spans="2:19" ht="15">
      <c r="B29" s="41" t="s">
        <v>37</v>
      </c>
      <c r="C29" s="31">
        <v>58463.70</v>
      </c>
      <c r="D29" s="31">
        <v>62460.65</v>
      </c>
      <c r="E29" s="31">
        <v>62831.43</v>
      </c>
      <c r="F29" s="31">
        <v>66259.56</v>
      </c>
      <c r="G29" s="31">
        <v>75267.42</v>
      </c>
      <c r="H29" s="31">
        <v>88529.88</v>
      </c>
      <c r="I29" s="31">
        <v>93217.82</v>
      </c>
      <c r="J29" s="31">
        <v>92467.80</v>
      </c>
      <c r="K29" s="31">
        <v>107379.51</v>
      </c>
      <c r="L29" s="31">
        <v>127784.01</v>
      </c>
      <c r="M29" s="136">
        <v>133166.71</v>
      </c>
      <c r="N29" s="44">
        <f t="shared" si="6"/>
        <v>5382.6999999999971</v>
      </c>
      <c r="O29" s="32">
        <f t="shared" si="7"/>
        <v>0.042123423736663224</v>
      </c>
      <c r="P29" s="84">
        <f t="shared" si="8"/>
        <v>25787.199999999997</v>
      </c>
      <c r="Q29" s="80">
        <f t="shared" si="9"/>
        <v>0.24015009939978316</v>
      </c>
      <c r="R29" s="84">
        <f t="shared" si="10"/>
        <v>40698.909999999989</v>
      </c>
      <c r="S29" s="82">
        <f t="shared" si="11"/>
        <v>0.44014143301776398</v>
      </c>
    </row>
    <row r="30" spans="2:19" ht="15">
      <c r="B30" s="41" t="s">
        <v>38</v>
      </c>
      <c r="C30" s="31">
        <v>21383.81</v>
      </c>
      <c r="D30" s="31">
        <v>21979.55</v>
      </c>
      <c r="E30" s="31">
        <v>22781.13</v>
      </c>
      <c r="F30" s="31">
        <v>23864.90</v>
      </c>
      <c r="G30" s="31">
        <v>25118.61</v>
      </c>
      <c r="H30" s="31">
        <v>23979.03</v>
      </c>
      <c r="I30" s="31">
        <v>24453.26</v>
      </c>
      <c r="J30" s="31">
        <v>23579.50</v>
      </c>
      <c r="K30" s="31">
        <v>24571.71</v>
      </c>
      <c r="L30" s="31">
        <v>30425.05</v>
      </c>
      <c r="M30" s="136">
        <v>32457.01</v>
      </c>
      <c r="N30" s="44">
        <f t="shared" si="6"/>
        <v>2031.9599999999991</v>
      </c>
      <c r="O30" s="32">
        <f t="shared" si="7"/>
        <v>0.066785757131048173</v>
      </c>
      <c r="P30" s="84">
        <f t="shared" si="8"/>
        <v>7885.2999999999993</v>
      </c>
      <c r="Q30" s="80">
        <f t="shared" si="9"/>
        <v>0.32090969655754531</v>
      </c>
      <c r="R30" s="84">
        <f t="shared" si="10"/>
        <v>8877.5099999999984</v>
      </c>
      <c r="S30" s="82">
        <f t="shared" si="11"/>
        <v>0.37649271613053714</v>
      </c>
    </row>
    <row r="31" spans="2:19" ht="15">
      <c r="B31" s="24" t="s">
        <v>8</v>
      </c>
      <c r="C31" s="36">
        <v>25282.92</v>
      </c>
      <c r="D31" s="31">
        <v>29096.29</v>
      </c>
      <c r="E31" s="31">
        <v>25839.74</v>
      </c>
      <c r="F31" s="31">
        <v>27272.96</v>
      </c>
      <c r="G31" s="31">
        <v>26323.52</v>
      </c>
      <c r="H31" s="31">
        <v>28981.73</v>
      </c>
      <c r="I31" s="31">
        <v>30506.76</v>
      </c>
      <c r="J31" s="31">
        <v>31891.14</v>
      </c>
      <c r="K31" s="31">
        <v>34458.660000000003</v>
      </c>
      <c r="L31" s="31">
        <v>42273.44</v>
      </c>
      <c r="M31" s="136">
        <v>49328.32</v>
      </c>
      <c r="N31" s="44">
        <f t="shared" si="6"/>
        <v>7054.8799999999974</v>
      </c>
      <c r="O31" s="32">
        <f t="shared" si="7"/>
        <v>0.1668868206609162</v>
      </c>
      <c r="P31" s="84">
        <f t="shared" si="8"/>
        <v>14869.659999999996</v>
      </c>
      <c r="Q31" s="80">
        <f t="shared" si="9"/>
        <v>0.43152171326453193</v>
      </c>
      <c r="R31" s="84">
        <f t="shared" si="10"/>
        <v>17437.18</v>
      </c>
      <c r="S31" s="82">
        <f t="shared" si="11"/>
        <v>0.54677192474147995</v>
      </c>
    </row>
    <row r="32" spans="2:19" ht="15">
      <c r="B32" s="24" t="s">
        <v>1</v>
      </c>
      <c r="C32" s="31">
        <v>6170.13</v>
      </c>
      <c r="D32" s="31">
        <v>5540.50</v>
      </c>
      <c r="E32" s="31">
        <v>4399.59</v>
      </c>
      <c r="F32" s="31">
        <v>6960.18</v>
      </c>
      <c r="G32" s="31">
        <v>5655.45</v>
      </c>
      <c r="H32" s="31">
        <v>6640.70</v>
      </c>
      <c r="I32" s="31">
        <v>5953.84</v>
      </c>
      <c r="J32" s="31">
        <v>5984.17</v>
      </c>
      <c r="K32" s="31">
        <v>8376.15</v>
      </c>
      <c r="L32" s="31">
        <v>9012.90</v>
      </c>
      <c r="M32" s="136">
        <v>5955.02</v>
      </c>
      <c r="N32" s="44">
        <f t="shared" si="6"/>
        <v>-3057.8799999999992</v>
      </c>
      <c r="O32" s="32">
        <f t="shared" si="7"/>
        <v>-0.33927814576884241</v>
      </c>
      <c r="P32" s="84">
        <f t="shared" si="8"/>
        <v>-2421.1299999999992</v>
      </c>
      <c r="Q32" s="80">
        <f t="shared" si="9"/>
        <v>-0.28905045874297852</v>
      </c>
      <c r="R32" s="84">
        <f t="shared" si="10"/>
        <v>-29.149999999999636</v>
      </c>
      <c r="S32" s="82">
        <f t="shared" si="11"/>
        <v>-0.0048711851434701803</v>
      </c>
    </row>
    <row r="33" spans="2:19" ht="15">
      <c r="B33" s="25" t="s">
        <v>2</v>
      </c>
      <c r="C33" s="34">
        <v>50393.65</v>
      </c>
      <c r="D33" s="34">
        <v>52436.22</v>
      </c>
      <c r="E33" s="34">
        <v>58315.69</v>
      </c>
      <c r="F33" s="34">
        <v>44799.51</v>
      </c>
      <c r="G33" s="34">
        <v>46224.26</v>
      </c>
      <c r="H33" s="34">
        <v>58682.90</v>
      </c>
      <c r="I33" s="34">
        <v>66311.42</v>
      </c>
      <c r="J33" s="34">
        <v>85458.07</v>
      </c>
      <c r="K33" s="34">
        <v>78940.45</v>
      </c>
      <c r="L33" s="34">
        <v>76010.69</v>
      </c>
      <c r="M33" s="137">
        <v>81541.539999999994</v>
      </c>
      <c r="N33" s="44">
        <f t="shared" si="6"/>
        <v>5530.8499999999913</v>
      </c>
      <c r="O33" s="32">
        <f t="shared" si="7"/>
        <v>0.072764107259123634</v>
      </c>
      <c r="P33" s="84">
        <f t="shared" si="8"/>
        <v>2601.0899999999965</v>
      </c>
      <c r="Q33" s="80">
        <f t="shared" si="9"/>
        <v>0.032950027520745051</v>
      </c>
      <c r="R33" s="84">
        <f t="shared" si="10"/>
        <v>-3916.5300000000134</v>
      </c>
      <c r="S33" s="82">
        <f t="shared" si="11"/>
        <v>-0.045829843805272108</v>
      </c>
    </row>
    <row r="34" spans="2:19" ht="15">
      <c r="B34" s="24" t="s">
        <v>33</v>
      </c>
      <c r="C34" s="36">
        <v>33675.65</v>
      </c>
      <c r="D34" s="36">
        <v>34756.49</v>
      </c>
      <c r="E34" s="36">
        <v>35167.72</v>
      </c>
      <c r="F34" s="36">
        <v>33209.28</v>
      </c>
      <c r="G34" s="36">
        <v>38749.230000000003</v>
      </c>
      <c r="H34" s="36">
        <v>45298.64</v>
      </c>
      <c r="I34" s="36">
        <v>48736.31</v>
      </c>
      <c r="J34" s="36">
        <v>66027.13</v>
      </c>
      <c r="K34" s="36">
        <v>60396</v>
      </c>
      <c r="L34" s="36">
        <v>57555</v>
      </c>
      <c r="M34" s="139">
        <v>63206.92</v>
      </c>
      <c r="N34" s="44">
        <f t="shared" si="6"/>
        <v>5651.9199999999983</v>
      </c>
      <c r="O34" s="32">
        <f t="shared" si="7"/>
        <v>0.098200330119016632</v>
      </c>
      <c r="P34" s="84">
        <f t="shared" si="8"/>
        <v>2810.9199999999983</v>
      </c>
      <c r="Q34" s="80">
        <f t="shared" si="9"/>
        <v>0.046541492814093699</v>
      </c>
      <c r="R34" s="84">
        <f t="shared" si="10"/>
        <v>-2820.2100000000064</v>
      </c>
      <c r="S34" s="82">
        <f t="shared" si="11"/>
        <v>-0.042712896956145219</v>
      </c>
    </row>
    <row r="35" spans="2:19" ht="15">
      <c r="B35" s="24" t="s">
        <v>34</v>
      </c>
      <c r="C35" s="36">
        <v>16717.990000000002</v>
      </c>
      <c r="D35" s="36">
        <v>17679.73</v>
      </c>
      <c r="E35" s="36">
        <v>23147.98</v>
      </c>
      <c r="F35" s="36">
        <v>11590.24</v>
      </c>
      <c r="G35" s="36">
        <v>7475.03</v>
      </c>
      <c r="H35" s="36">
        <v>13384.26</v>
      </c>
      <c r="I35" s="36">
        <v>17575.11</v>
      </c>
      <c r="J35" s="36">
        <v>19430.939999999999</v>
      </c>
      <c r="K35" s="36">
        <v>18544.45</v>
      </c>
      <c r="L35" s="36">
        <v>18455.689999999999</v>
      </c>
      <c r="M35" s="139">
        <v>18334.63</v>
      </c>
      <c r="N35" s="44">
        <f t="shared" si="6"/>
        <v>-121.05999999999767</v>
      </c>
      <c r="O35" s="32">
        <f t="shared" si="7"/>
        <v>-0.006559494659912346</v>
      </c>
      <c r="P35" s="84">
        <f t="shared" si="8"/>
        <v>-209.81999999999971</v>
      </c>
      <c r="Q35" s="80">
        <f t="shared" si="9"/>
        <v>-0.011314436394716409</v>
      </c>
      <c r="R35" s="84">
        <f t="shared" si="10"/>
        <v>-1096.3099999999977</v>
      </c>
      <c r="S35" s="82">
        <f t="shared" si="11"/>
        <v>-0.05642084222379351</v>
      </c>
    </row>
    <row r="36" spans="2:19" ht="15">
      <c r="B36" s="26" t="s">
        <v>5</v>
      </c>
      <c r="C36" s="35">
        <v>226783.07</v>
      </c>
      <c r="D36" s="35">
        <v>238927.63</v>
      </c>
      <c r="E36" s="35">
        <v>243280.13</v>
      </c>
      <c r="F36" s="35">
        <v>247346.41</v>
      </c>
      <c r="G36" s="35">
        <v>261123.51</v>
      </c>
      <c r="H36" s="35">
        <v>296060.23</v>
      </c>
      <c r="I36" s="35">
        <v>320840.93</v>
      </c>
      <c r="J36" s="35">
        <v>326600.17</v>
      </c>
      <c r="K36" s="35">
        <v>346400.19</v>
      </c>
      <c r="L36" s="35">
        <v>390023.90</v>
      </c>
      <c r="M36" s="138">
        <v>437927.55</v>
      </c>
      <c r="N36" s="44">
        <f t="shared" si="6"/>
        <v>47903.649999999965</v>
      </c>
      <c r="O36" s="32">
        <f t="shared" si="7"/>
        <v>0.12282234498962752</v>
      </c>
      <c r="P36" s="84">
        <f t="shared" si="8"/>
        <v>91527.359999999986</v>
      </c>
      <c r="Q36" s="80">
        <f t="shared" si="9"/>
        <v>0.26422433544277202</v>
      </c>
      <c r="R36" s="84">
        <f t="shared" si="10"/>
        <v>111327.38</v>
      </c>
      <c r="S36" s="82">
        <f t="shared" si="11"/>
        <v>0.34086748944435641</v>
      </c>
    </row>
    <row r="37" spans="2:19" ht="15">
      <c r="B37" s="25" t="s">
        <v>3</v>
      </c>
      <c r="C37" s="34">
        <v>154432.57999999999</v>
      </c>
      <c r="D37" s="34">
        <v>160231.16</v>
      </c>
      <c r="E37" s="34">
        <v>160389.87</v>
      </c>
      <c r="F37" s="34">
        <v>167627.84</v>
      </c>
      <c r="G37" s="34">
        <v>183052.67</v>
      </c>
      <c r="H37" s="34">
        <v>206041.63</v>
      </c>
      <c r="I37" s="34">
        <v>217570.86</v>
      </c>
      <c r="J37" s="34">
        <v>227568.18</v>
      </c>
      <c r="K37" s="34">
        <v>235450.60</v>
      </c>
      <c r="L37" s="34">
        <v>264546.42</v>
      </c>
      <c r="M37" s="137">
        <v>291865.52</v>
      </c>
      <c r="N37" s="44">
        <f t="shared" si="6"/>
        <v>27319.100000000035</v>
      </c>
      <c r="O37" s="32">
        <f t="shared" si="7"/>
        <v>0.10326769872750519</v>
      </c>
      <c r="P37" s="84">
        <f t="shared" si="8"/>
        <v>56414.920000000013</v>
      </c>
      <c r="Q37" s="80">
        <f t="shared" si="9"/>
        <v>0.23960406131901979</v>
      </c>
      <c r="R37" s="84">
        <f t="shared" si="10"/>
        <v>64297.340000000026</v>
      </c>
      <c r="S37" s="82">
        <f t="shared" si="11"/>
        <v>0.28254099496687113</v>
      </c>
    </row>
    <row r="38" spans="2:19" ht="15">
      <c r="B38" s="24" t="s">
        <v>4</v>
      </c>
      <c r="C38" s="31">
        <v>50909.33</v>
      </c>
      <c r="D38" s="31">
        <v>69033.56</v>
      </c>
      <c r="E38" s="31">
        <v>63256.92</v>
      </c>
      <c r="F38" s="31">
        <v>39937.04</v>
      </c>
      <c r="G38" s="31">
        <v>53318.03</v>
      </c>
      <c r="H38" s="31">
        <v>78251.17</v>
      </c>
      <c r="I38" s="31">
        <v>76433.62</v>
      </c>
      <c r="J38" s="31">
        <v>79779.19</v>
      </c>
      <c r="K38" s="31">
        <v>77620.899999999994</v>
      </c>
      <c r="L38" s="31">
        <v>95918.65</v>
      </c>
      <c r="M38" s="136">
        <v>96976.68</v>
      </c>
      <c r="N38" s="44">
        <f t="shared" si="6"/>
        <v>1058.0299999999988</v>
      </c>
      <c r="O38" s="32">
        <f t="shared" si="7"/>
        <v>0.011030493027164079</v>
      </c>
      <c r="P38" s="84">
        <f t="shared" si="8"/>
        <v>19355.78</v>
      </c>
      <c r="Q38" s="80">
        <f t="shared" si="9"/>
        <v>0.24936299372978143</v>
      </c>
      <c r="R38" s="84">
        <f t="shared" si="10"/>
        <v>17197.489999999991</v>
      </c>
      <c r="S38" s="82">
        <f t="shared" si="11"/>
        <v>0.21556360750215675</v>
      </c>
    </row>
    <row r="39" spans="2:19" ht="15">
      <c r="B39" s="26" t="s">
        <v>6</v>
      </c>
      <c r="C39" s="35">
        <v>205341.91</v>
      </c>
      <c r="D39" s="35">
        <v>229264.72</v>
      </c>
      <c r="E39" s="35">
        <v>223646.79</v>
      </c>
      <c r="F39" s="35">
        <v>207564.88</v>
      </c>
      <c r="G39" s="35">
        <v>236370.69</v>
      </c>
      <c r="H39" s="35">
        <v>284292.80</v>
      </c>
      <c r="I39" s="35">
        <v>294004.47999999998</v>
      </c>
      <c r="J39" s="35">
        <v>307347.36</v>
      </c>
      <c r="K39" s="35">
        <v>313071.51</v>
      </c>
      <c r="L39" s="35">
        <v>360465.07</v>
      </c>
      <c r="M39" s="138">
        <v>388842.20</v>
      </c>
      <c r="N39" s="44">
        <f t="shared" si="6"/>
        <v>28377.130000000005</v>
      </c>
      <c r="O39" s="32">
        <f t="shared" si="7"/>
        <v>0.078723661074844298</v>
      </c>
      <c r="P39" s="84">
        <f t="shared" si="8"/>
        <v>75770.69</v>
      </c>
      <c r="Q39" s="80">
        <f t="shared" si="9"/>
        <v>0.24202358751839159</v>
      </c>
      <c r="R39" s="84">
        <f t="shared" si="10"/>
        <v>81494.840000000026</v>
      </c>
      <c r="S39" s="82">
        <f t="shared" si="11"/>
        <v>0.26515549051730924</v>
      </c>
    </row>
    <row r="40" spans="2:19" ht="15">
      <c r="B40" s="26" t="s">
        <v>7</v>
      </c>
      <c r="C40" s="35">
        <v>21441.16</v>
      </c>
      <c r="D40" s="35">
        <v>9662.91</v>
      </c>
      <c r="E40" s="35">
        <v>19633.34</v>
      </c>
      <c r="F40" s="35">
        <v>39781.53</v>
      </c>
      <c r="G40" s="35">
        <v>24752.82</v>
      </c>
      <c r="H40" s="35">
        <v>11767.43</v>
      </c>
      <c r="I40" s="35">
        <v>26836.45</v>
      </c>
      <c r="J40" s="35">
        <v>19252.810000000001</v>
      </c>
      <c r="K40" s="35">
        <v>33328.68</v>
      </c>
      <c r="L40" s="35">
        <v>29558.84</v>
      </c>
      <c r="M40" s="138">
        <v>49085.36</v>
      </c>
      <c r="N40" s="44">
        <f t="shared" si="6"/>
        <v>19526.52</v>
      </c>
      <c r="O40" s="32">
        <f t="shared" si="7"/>
        <v>0.66059831847257877</v>
      </c>
      <c r="P40" s="84">
        <f t="shared" si="8"/>
        <v>15756.68</v>
      </c>
      <c r="Q40" s="80">
        <f t="shared" si="9"/>
        <v>0.4727663981891872</v>
      </c>
      <c r="R40" s="84">
        <f t="shared" si="10"/>
        <v>29832.55</v>
      </c>
      <c r="S40" s="82">
        <f t="shared" si="11"/>
        <v>1.5495166679565213</v>
      </c>
    </row>
    <row r="41" spans="2:19" ht="17.25">
      <c r="B41" s="26" t="s">
        <v>39</v>
      </c>
      <c r="C41" s="35">
        <v>49462.900000000023</v>
      </c>
      <c r="D41" s="35">
        <v>55478.350000000006</v>
      </c>
      <c r="E41" s="35">
        <v>55343.239999999991</v>
      </c>
      <c r="F41" s="35">
        <v>61168.070000000007</v>
      </c>
      <c r="G41" s="35">
        <v>64940.449999999983</v>
      </c>
      <c r="H41" s="35">
        <v>70005.099999999977</v>
      </c>
      <c r="I41" s="35">
        <v>79740.97000000003</v>
      </c>
      <c r="J41" s="35">
        <v>73616.650000000023</v>
      </c>
      <c r="K41" s="35">
        <v>84035.079999999987</v>
      </c>
      <c r="L41" s="35">
        <v>98008.68</v>
      </c>
      <c r="M41" s="138">
        <v>121772.33999999997</v>
      </c>
      <c r="N41" s="44">
        <f t="shared" si="6"/>
        <v>23763.659999999974</v>
      </c>
      <c r="O41" s="32">
        <f t="shared" si="7"/>
        <v>0.24246485107237414</v>
      </c>
      <c r="P41" s="84">
        <f t="shared" si="8"/>
        <v>37737.25999999998</v>
      </c>
      <c r="Q41" s="80">
        <f t="shared" si="9"/>
        <v>0.44906555690790073</v>
      </c>
      <c r="R41" s="84">
        <f t="shared" si="10"/>
        <v>48155.689999999944</v>
      </c>
      <c r="S41" s="82">
        <f t="shared" si="11"/>
        <v>0.65414128461428134</v>
      </c>
    </row>
    <row r="42" spans="2:19" ht="15">
      <c r="B42" s="26" t="s">
        <v>27</v>
      </c>
      <c r="C42" s="158">
        <v>15573.18</v>
      </c>
      <c r="D42" s="158">
        <v>14199.97</v>
      </c>
      <c r="E42" s="158">
        <v>11392.15</v>
      </c>
      <c r="F42" s="158">
        <v>10188.32</v>
      </c>
      <c r="G42" s="158">
        <v>9146.6200000000008</v>
      </c>
      <c r="H42" s="158">
        <v>10062.99</v>
      </c>
      <c r="I42" s="158">
        <v>9462.84</v>
      </c>
      <c r="J42" s="158">
        <v>9347.50</v>
      </c>
      <c r="K42" s="158">
        <v>15967.82</v>
      </c>
      <c r="L42" s="158">
        <v>9099.01</v>
      </c>
      <c r="M42" s="147">
        <v>13054.78</v>
      </c>
      <c r="N42" s="44">
        <f t="shared" si="6"/>
        <v>3955.7700000000004</v>
      </c>
      <c r="O42" s="32">
        <f t="shared" si="7"/>
        <v>0.43474729668392498</v>
      </c>
      <c r="P42" s="84">
        <f t="shared" si="8"/>
        <v>-2913.0399999999991</v>
      </c>
      <c r="Q42" s="80">
        <f t="shared" si="9"/>
        <v>-0.18243191619143995</v>
      </c>
      <c r="R42" s="84">
        <f t="shared" si="10"/>
        <v>3707.2800000000007</v>
      </c>
      <c r="S42" s="82">
        <f t="shared" si="11"/>
        <v>0.39660657929927789</v>
      </c>
    </row>
    <row r="43" spans="2:19" ht="17.25">
      <c r="B43" s="26" t="s">
        <v>41</v>
      </c>
      <c r="C43" s="35">
        <v>33889.720000000023</v>
      </c>
      <c r="D43" s="35">
        <v>41278.380000000005</v>
      </c>
      <c r="E43" s="35">
        <v>43951.089999999989</v>
      </c>
      <c r="F43" s="35">
        <v>50979.750000000007</v>
      </c>
      <c r="G43" s="35">
        <v>55793.82999999998</v>
      </c>
      <c r="H43" s="35">
        <v>59942.109999999979</v>
      </c>
      <c r="I43" s="35">
        <v>70278.130000000034</v>
      </c>
      <c r="J43" s="35">
        <v>64269.150000000023</v>
      </c>
      <c r="K43" s="35">
        <v>68067.25999999998</v>
      </c>
      <c r="L43" s="35">
        <v>88909.67</v>
      </c>
      <c r="M43" s="138">
        <v>108717.55999999997</v>
      </c>
      <c r="N43" s="44">
        <f t="shared" si="6"/>
        <v>19807.88999999997</v>
      </c>
      <c r="O43" s="32">
        <f t="shared" si="7"/>
        <v>0.22278667775957306</v>
      </c>
      <c r="P43" s="84">
        <f t="shared" si="8"/>
        <v>40650.299999999988</v>
      </c>
      <c r="Q43" s="80">
        <f t="shared" si="9"/>
        <v>0.5972078206174305</v>
      </c>
      <c r="R43" s="84">
        <f t="shared" si="10"/>
        <v>44448.409999999945</v>
      </c>
      <c r="S43" s="82">
        <f t="shared" si="11"/>
        <v>0.69159791283998517</v>
      </c>
    </row>
    <row r="44" spans="2:19" ht="17.25">
      <c r="B44" s="26" t="s">
        <v>42</v>
      </c>
      <c r="C44" s="35">
        <v>176389.96000000002</v>
      </c>
      <c r="D44" s="35">
        <v>186493.52000000002</v>
      </c>
      <c r="E44" s="35">
        <v>184964.97999999998</v>
      </c>
      <c r="F44" s="35">
        <v>202546.81</v>
      </c>
      <c r="G44" s="35">
        <v>214899.34</v>
      </c>
      <c r="H44" s="35">
        <v>237388.79</v>
      </c>
      <c r="I44" s="35">
        <v>254529.36000000002</v>
      </c>
      <c r="J44" s="35">
        <v>241141.87000000002</v>
      </c>
      <c r="K44" s="35">
        <v>267465.83</v>
      </c>
      <c r="L44" s="35">
        <v>314013</v>
      </c>
      <c r="M44" s="138">
        <v>356385.96</v>
      </c>
      <c r="N44" s="44">
        <f t="shared" si="6"/>
        <v>42372.960000000021</v>
      </c>
      <c r="O44" s="32">
        <f t="shared" si="7"/>
        <v>0.13494014579014246</v>
      </c>
      <c r="P44" s="84">
        <f t="shared" si="8"/>
        <v>88920.13</v>
      </c>
      <c r="Q44" s="80">
        <f t="shared" si="9"/>
        <v>0.33245416807074002</v>
      </c>
      <c r="R44" s="84">
        <f t="shared" si="10"/>
        <v>115244.09</v>
      </c>
      <c r="S44" s="82">
        <f t="shared" si="11"/>
        <v>0.47790991253406134</v>
      </c>
    </row>
    <row r="45" spans="2:19" ht="18" thickBot="1">
      <c r="B45" s="27" t="s">
        <v>43</v>
      </c>
      <c r="C45" s="37">
        <v>34191.339999999997</v>
      </c>
      <c r="D45" s="37">
        <v>51353.83</v>
      </c>
      <c r="E45" s="37">
        <v>40108.94</v>
      </c>
      <c r="F45" s="37">
        <v>28346.800000000003</v>
      </c>
      <c r="G45" s="37">
        <v>45843</v>
      </c>
      <c r="H45" s="37">
        <v>64866.909999999996</v>
      </c>
      <c r="I45" s="37">
        <v>58858.509999999995</v>
      </c>
      <c r="J45" s="37">
        <v>60348.25</v>
      </c>
      <c r="K45" s="37">
        <v>59076.45</v>
      </c>
      <c r="L45" s="37">
        <v>77462.959999999992</v>
      </c>
      <c r="M45" s="140">
        <v>78642.049999999988</v>
      </c>
      <c r="N45" s="45">
        <f t="shared" si="6"/>
        <v>1179.0899999999965</v>
      </c>
      <c r="O45" s="38">
        <f t="shared" si="7"/>
        <v>0.015221339334308803</v>
      </c>
      <c r="P45" s="85">
        <f t="shared" si="8"/>
        <v>19565.599999999991</v>
      </c>
      <c r="Q45" s="81">
        <f t="shared" si="9"/>
        <v>0.33119119378364803</v>
      </c>
      <c r="R45" s="85">
        <f t="shared" si="10"/>
        <v>18293.799999999988</v>
      </c>
      <c r="S45" s="39">
        <f t="shared" si="11"/>
        <v>0.30313720778978648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45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62" t="s">
        <v>32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4"/>
    </row>
    <row r="53" spans="2:19" ht="15.75" thickBot="1">
      <c r="B53" s="40" t="s">
        <v>17</v>
      </c>
      <c r="C53" s="46" t="s">
        <v>105</v>
      </c>
      <c r="D53" s="46" t="s">
        <v>106</v>
      </c>
      <c r="E53" s="46" t="s">
        <v>107</v>
      </c>
      <c r="F53" s="46" t="s">
        <v>108</v>
      </c>
      <c r="G53" s="46" t="s">
        <v>109</v>
      </c>
      <c r="H53" s="46" t="s">
        <v>110</v>
      </c>
      <c r="I53" s="46" t="s">
        <v>111</v>
      </c>
      <c r="J53" s="46" t="s">
        <v>112</v>
      </c>
      <c r="K53" s="46" t="s">
        <v>113</v>
      </c>
      <c r="L53" s="46" t="s">
        <v>114</v>
      </c>
      <c r="M53" s="46" t="s">
        <v>115</v>
      </c>
      <c r="N53" s="46" t="s">
        <v>59</v>
      </c>
      <c r="O53" s="47" t="s">
        <v>60</v>
      </c>
      <c r="P53" s="47" t="s">
        <v>61</v>
      </c>
      <c r="Q53" s="47" t="s">
        <v>62</v>
      </c>
      <c r="R53" s="47" t="s">
        <v>63</v>
      </c>
      <c r="S53" s="100" t="s">
        <v>64</v>
      </c>
    </row>
    <row r="54" spans="2:19" ht="15">
      <c r="B54" s="128" t="s">
        <v>0</v>
      </c>
      <c r="C54" s="101">
        <v>42423.84</v>
      </c>
      <c r="D54" s="101">
        <v>44237.83</v>
      </c>
      <c r="E54" s="101">
        <v>45139.57</v>
      </c>
      <c r="F54" s="101">
        <v>52135.74</v>
      </c>
      <c r="G54" s="101">
        <v>57144.08</v>
      </c>
      <c r="H54" s="101">
        <v>61631.08</v>
      </c>
      <c r="I54" s="101">
        <v>66666.820000000007</v>
      </c>
      <c r="J54" s="101">
        <v>62520.37</v>
      </c>
      <c r="K54" s="101">
        <v>70243.66</v>
      </c>
      <c r="L54" s="28">
        <v>81428.259999999995</v>
      </c>
      <c r="M54" s="102">
        <v>94118.03</v>
      </c>
      <c r="N54" s="103">
        <f>M54-L54</f>
        <v>12689.770000000004</v>
      </c>
      <c r="O54" s="104">
        <f>M54/L54-1</f>
        <v>0.15583987672093214</v>
      </c>
      <c r="P54" s="105">
        <f>M54-K54</f>
        <v>23874.369999999995</v>
      </c>
      <c r="Q54" s="106">
        <f>M54/K54-1</f>
        <v>0.33987935708361428</v>
      </c>
      <c r="R54" s="105">
        <f>M54-J54</f>
        <v>31597.659999999996</v>
      </c>
      <c r="S54" s="107">
        <f>M54/J54-1</f>
        <v>0.50539784073574734</v>
      </c>
    </row>
    <row r="55" spans="2:19" ht="15">
      <c r="B55" s="129" t="s">
        <v>35</v>
      </c>
      <c r="C55" s="108">
        <v>10880.58</v>
      </c>
      <c r="D55" s="108">
        <v>11158.79</v>
      </c>
      <c r="E55" s="108">
        <v>11449.73</v>
      </c>
      <c r="F55" s="108">
        <v>13054.18</v>
      </c>
      <c r="G55" s="108">
        <v>14608.42</v>
      </c>
      <c r="H55" s="108">
        <v>16647.63</v>
      </c>
      <c r="I55" s="108">
        <v>18817.740000000002</v>
      </c>
      <c r="J55" s="108">
        <v>17572.150000000001</v>
      </c>
      <c r="K55" s="108">
        <v>14460.90</v>
      </c>
      <c r="L55" s="31">
        <v>16112.48</v>
      </c>
      <c r="M55" s="109">
        <v>19772.23</v>
      </c>
      <c r="N55" s="110">
        <f t="shared" si="12" ref="N55:N73">M55-L55</f>
        <v>3659.75</v>
      </c>
      <c r="O55" s="111">
        <f t="shared" si="13" ref="O55:O73">M55/L55-1</f>
        <v>0.2271375976882517</v>
      </c>
      <c r="P55" s="112">
        <f t="shared" si="14" ref="P55:P73">M55-K55</f>
        <v>5311.33</v>
      </c>
      <c r="Q55" s="113">
        <f t="shared" si="15" ref="Q55:Q73">M55/K55-1</f>
        <v>0.36728903456907935</v>
      </c>
      <c r="R55" s="112">
        <f t="shared" si="16" ref="R55:R73">M55-J55</f>
        <v>2200.0799999999981</v>
      </c>
      <c r="S55" s="114">
        <f t="shared" si="17" ref="S55:S73">M55/J55-1</f>
        <v>0.12520266444345163</v>
      </c>
    </row>
    <row r="56" spans="2:19" ht="15">
      <c r="B56" s="129" t="s">
        <v>36</v>
      </c>
      <c r="C56" s="108">
        <v>10328.58</v>
      </c>
      <c r="D56" s="108">
        <v>10310.91</v>
      </c>
      <c r="E56" s="108">
        <v>10748.53</v>
      </c>
      <c r="F56" s="108">
        <v>12117.94</v>
      </c>
      <c r="G56" s="108">
        <v>12407.77</v>
      </c>
      <c r="H56" s="108">
        <v>12960.53</v>
      </c>
      <c r="I56" s="108">
        <v>13996.24</v>
      </c>
      <c r="J56" s="108">
        <v>11001.97</v>
      </c>
      <c r="K56" s="108">
        <v>16464.68</v>
      </c>
      <c r="L56" s="31">
        <v>18570.46</v>
      </c>
      <c r="M56" s="109">
        <v>25633.39</v>
      </c>
      <c r="N56" s="110">
        <f t="shared" si="12"/>
        <v>7062.93</v>
      </c>
      <c r="O56" s="111">
        <f t="shared" si="13"/>
        <v>0.38033145113260525</v>
      </c>
      <c r="P56" s="112">
        <f t="shared" si="14"/>
        <v>9168.7099999999991</v>
      </c>
      <c r="Q56" s="113">
        <f t="shared" si="15"/>
        <v>0.55687143631093949</v>
      </c>
      <c r="R56" s="112">
        <f t="shared" si="16"/>
        <v>14631.42</v>
      </c>
      <c r="S56" s="114">
        <f t="shared" si="17"/>
        <v>1.3298909195353197</v>
      </c>
    </row>
    <row r="57" spans="2:19" ht="15">
      <c r="B57" s="129" t="s">
        <v>37</v>
      </c>
      <c r="C57" s="108">
        <v>21195.99</v>
      </c>
      <c r="D57" s="108">
        <v>22740.48</v>
      </c>
      <c r="E57" s="108">
        <v>22920.26</v>
      </c>
      <c r="F57" s="108">
        <v>26937.27</v>
      </c>
      <c r="G57" s="108">
        <v>30071.58</v>
      </c>
      <c r="H57" s="108">
        <v>31931.42</v>
      </c>
      <c r="I57" s="108">
        <v>33722</v>
      </c>
      <c r="J57" s="108">
        <v>33487.82</v>
      </c>
      <c r="K57" s="108">
        <v>38859.870000000003</v>
      </c>
      <c r="L57" s="31">
        <v>46278.95</v>
      </c>
      <c r="M57" s="109">
        <v>48218.47</v>
      </c>
      <c r="N57" s="110">
        <f t="shared" si="12"/>
        <v>1939.5200000000041</v>
      </c>
      <c r="O57" s="111">
        <f t="shared" si="13"/>
        <v>0.041909334589484093</v>
      </c>
      <c r="P57" s="112">
        <f t="shared" si="14"/>
        <v>9358.5999999999985</v>
      </c>
      <c r="Q57" s="113">
        <f t="shared" si="15"/>
        <v>0.24082942119981343</v>
      </c>
      <c r="R57" s="112">
        <f t="shared" si="16"/>
        <v>14730.650000000001</v>
      </c>
      <c r="S57" s="114">
        <f t="shared" si="17"/>
        <v>0.43988082831310016</v>
      </c>
    </row>
    <row r="58" spans="2:19" ht="15">
      <c r="B58" s="129" t="s">
        <v>38</v>
      </c>
      <c r="C58" s="108">
        <v>18.70</v>
      </c>
      <c r="D58" s="108">
        <v>27.65</v>
      </c>
      <c r="E58" s="108">
        <v>21.05</v>
      </c>
      <c r="F58" s="108">
        <v>26.35</v>
      </c>
      <c r="G58" s="108">
        <v>56.31</v>
      </c>
      <c r="H58" s="108">
        <v>91.50</v>
      </c>
      <c r="I58" s="108">
        <v>130.84</v>
      </c>
      <c r="J58" s="108">
        <v>458.44</v>
      </c>
      <c r="K58" s="108">
        <v>458.20</v>
      </c>
      <c r="L58" s="31">
        <v>466.37</v>
      </c>
      <c r="M58" s="109">
        <v>493.94</v>
      </c>
      <c r="N58" s="110">
        <f t="shared" si="12"/>
        <v>27.569999999999993</v>
      </c>
      <c r="O58" s="111">
        <f t="shared" si="13"/>
        <v>0.059116152411175626</v>
      </c>
      <c r="P58" s="112">
        <f t="shared" si="14"/>
        <v>35.740000000000009</v>
      </c>
      <c r="Q58" s="113">
        <f t="shared" si="15"/>
        <v>0.078000872981230929</v>
      </c>
      <c r="R58" s="112">
        <f t="shared" si="16"/>
        <v>35.50</v>
      </c>
      <c r="S58" s="114">
        <f t="shared" si="17"/>
        <v>0.077436523863537277</v>
      </c>
    </row>
    <row r="59" spans="2:19" ht="15">
      <c r="B59" s="129" t="s">
        <v>8</v>
      </c>
      <c r="C59" s="108">
        <v>3673.32</v>
      </c>
      <c r="D59" s="108">
        <v>3988.55</v>
      </c>
      <c r="E59" s="108">
        <v>4088.73</v>
      </c>
      <c r="F59" s="108">
        <v>3789.98</v>
      </c>
      <c r="G59" s="108">
        <v>3110.08</v>
      </c>
      <c r="H59" s="108">
        <v>4876.17</v>
      </c>
      <c r="I59" s="108">
        <v>5978.55</v>
      </c>
      <c r="J59" s="108">
        <v>5746.74</v>
      </c>
      <c r="K59" s="108">
        <v>7245.52</v>
      </c>
      <c r="L59" s="31">
        <v>8973.89</v>
      </c>
      <c r="M59" s="109">
        <v>11170.77</v>
      </c>
      <c r="N59" s="110">
        <f t="shared" si="12"/>
        <v>2196.880000000001</v>
      </c>
      <c r="O59" s="111">
        <f t="shared" si="13"/>
        <v>0.24480799296626121</v>
      </c>
      <c r="P59" s="112">
        <f t="shared" si="14"/>
        <v>3925.25</v>
      </c>
      <c r="Q59" s="113">
        <f t="shared" si="15"/>
        <v>0.54174855634930275</v>
      </c>
      <c r="R59" s="112">
        <f t="shared" si="16"/>
        <v>5424.0300000000007</v>
      </c>
      <c r="S59" s="114">
        <f t="shared" si="17"/>
        <v>0.9438446841165602</v>
      </c>
    </row>
    <row r="60" spans="2:19" ht="15">
      <c r="B60" s="129" t="s">
        <v>1</v>
      </c>
      <c r="C60" s="115">
        <v>245.77</v>
      </c>
      <c r="D60" s="115">
        <v>319.91000000000003</v>
      </c>
      <c r="E60" s="115">
        <v>284.81</v>
      </c>
      <c r="F60" s="115">
        <v>608.76</v>
      </c>
      <c r="G60" s="115">
        <v>274.75</v>
      </c>
      <c r="H60" s="115">
        <v>294.70999999999998</v>
      </c>
      <c r="I60" s="115">
        <v>376.48</v>
      </c>
      <c r="J60" s="115">
        <v>194.87</v>
      </c>
      <c r="K60" s="115">
        <v>397.40</v>
      </c>
      <c r="L60" s="31">
        <v>436.86</v>
      </c>
      <c r="M60" s="116">
        <v>429.83</v>
      </c>
      <c r="N60" s="110">
        <f t="shared" si="12"/>
        <v>-7.0300000000000296</v>
      </c>
      <c r="O60" s="111">
        <f t="shared" si="13"/>
        <v>-0.016092111889392524</v>
      </c>
      <c r="P60" s="112">
        <f t="shared" si="14"/>
        <v>32.430000000000007</v>
      </c>
      <c r="Q60" s="113">
        <f t="shared" si="15"/>
        <v>0.081605435329642706</v>
      </c>
      <c r="R60" s="112">
        <f t="shared" si="16"/>
        <v>234.95999999999998</v>
      </c>
      <c r="S60" s="114">
        <f t="shared" si="17"/>
        <v>1.2057268948529787</v>
      </c>
    </row>
    <row r="61" spans="2:19" ht="15">
      <c r="B61" s="130" t="s">
        <v>2</v>
      </c>
      <c r="C61" s="115">
        <v>85696.19</v>
      </c>
      <c r="D61" s="115">
        <v>89517.52</v>
      </c>
      <c r="E61" s="115">
        <v>101207.16</v>
      </c>
      <c r="F61" s="115">
        <v>103226.20</v>
      </c>
      <c r="G61" s="115">
        <v>112091.12</v>
      </c>
      <c r="H61" s="115">
        <v>130164.12</v>
      </c>
      <c r="I61" s="115">
        <v>154935.37</v>
      </c>
      <c r="J61" s="115">
        <v>183729.22</v>
      </c>
      <c r="K61" s="115">
        <v>200763.41</v>
      </c>
      <c r="L61" s="34">
        <v>195847.56</v>
      </c>
      <c r="M61" s="116">
        <v>225300.99</v>
      </c>
      <c r="N61" s="110">
        <f t="shared" si="12"/>
        <v>29453.429999999993</v>
      </c>
      <c r="O61" s="111">
        <f t="shared" si="13"/>
        <v>0.15038956829485128</v>
      </c>
      <c r="P61" s="112">
        <f t="shared" si="14"/>
        <v>24537.579999999987</v>
      </c>
      <c r="Q61" s="113">
        <f t="shared" si="15"/>
        <v>0.12222137490093443</v>
      </c>
      <c r="R61" s="112">
        <f t="shared" si="16"/>
        <v>41571.76999999999</v>
      </c>
      <c r="S61" s="114">
        <f t="shared" si="17"/>
        <v>0.2262665132960342</v>
      </c>
    </row>
    <row r="62" spans="2:19" ht="15">
      <c r="B62" s="129" t="s">
        <v>33</v>
      </c>
      <c r="C62" s="115">
        <v>81158.649999999994</v>
      </c>
      <c r="D62" s="115">
        <v>83040.12</v>
      </c>
      <c r="E62" s="115">
        <v>90447.53</v>
      </c>
      <c r="F62" s="115">
        <v>95784.39</v>
      </c>
      <c r="G62" s="115">
        <v>107317.79</v>
      </c>
      <c r="H62" s="115">
        <v>122570.35</v>
      </c>
      <c r="I62" s="115">
        <v>144079.45000000001</v>
      </c>
      <c r="J62" s="115">
        <v>169097.76</v>
      </c>
      <c r="K62" s="115">
        <v>187854.99</v>
      </c>
      <c r="L62" s="36">
        <v>184618.77</v>
      </c>
      <c r="M62" s="116">
        <v>206118.38</v>
      </c>
      <c r="N62" s="110">
        <f t="shared" si="12"/>
        <v>21499.610000000015</v>
      </c>
      <c r="O62" s="111">
        <f t="shared" si="13"/>
        <v>0.11645408535654322</v>
      </c>
      <c r="P62" s="112">
        <f t="shared" si="14"/>
        <v>18263.390000000014</v>
      </c>
      <c r="Q62" s="113">
        <f t="shared" si="15"/>
        <v>0.097220680696318063</v>
      </c>
      <c r="R62" s="112">
        <f t="shared" si="16"/>
        <v>37020.619999999995</v>
      </c>
      <c r="S62" s="114">
        <f t="shared" si="17"/>
        <v>0.21893028033014739</v>
      </c>
    </row>
    <row r="63" spans="2:19" ht="15">
      <c r="B63" s="129" t="s">
        <v>34</v>
      </c>
      <c r="C63" s="115">
        <v>4537.54</v>
      </c>
      <c r="D63" s="115">
        <v>6477.40</v>
      </c>
      <c r="E63" s="115">
        <v>10759.63</v>
      </c>
      <c r="F63" s="115">
        <v>7441.81</v>
      </c>
      <c r="G63" s="115">
        <v>4773.33</v>
      </c>
      <c r="H63" s="115">
        <v>7593.77</v>
      </c>
      <c r="I63" s="115">
        <v>10855.91</v>
      </c>
      <c r="J63" s="115">
        <v>14631.45</v>
      </c>
      <c r="K63" s="115">
        <v>12908.43</v>
      </c>
      <c r="L63" s="36">
        <v>11228.79</v>
      </c>
      <c r="M63" s="116">
        <v>19182.62</v>
      </c>
      <c r="N63" s="110">
        <f t="shared" si="12"/>
        <v>7953.8299999999981</v>
      </c>
      <c r="O63" s="111">
        <f t="shared" si="13"/>
        <v>0.70834257297536052</v>
      </c>
      <c r="P63" s="112">
        <f t="shared" si="14"/>
        <v>6274.1899999999987</v>
      </c>
      <c r="Q63" s="113">
        <f t="shared" si="15"/>
        <v>0.48605368739653065</v>
      </c>
      <c r="R63" s="112">
        <f t="shared" si="16"/>
        <v>4551.1699999999983</v>
      </c>
      <c r="S63" s="114">
        <f t="shared" si="17"/>
        <v>0.31105392835296564</v>
      </c>
    </row>
    <row r="64" spans="2:19" ht="15">
      <c r="B64" s="131" t="s">
        <v>5</v>
      </c>
      <c r="C64" s="117">
        <v>132039.13</v>
      </c>
      <c r="D64" s="117">
        <v>138063.81</v>
      </c>
      <c r="E64" s="117">
        <v>150720.26</v>
      </c>
      <c r="F64" s="117">
        <v>159760.68</v>
      </c>
      <c r="G64" s="117">
        <v>172620.02</v>
      </c>
      <c r="H64" s="117">
        <v>196966.08</v>
      </c>
      <c r="I64" s="117">
        <v>227957.22</v>
      </c>
      <c r="J64" s="117">
        <v>252191.20</v>
      </c>
      <c r="K64" s="117">
        <v>278522.37</v>
      </c>
      <c r="L64" s="35">
        <v>286686.57</v>
      </c>
      <c r="M64" s="118">
        <v>331019.73</v>
      </c>
      <c r="N64" s="110">
        <f t="shared" si="12"/>
        <v>44333.159999999974</v>
      </c>
      <c r="O64" s="111">
        <f t="shared" si="13"/>
        <v>0.15463982146076805</v>
      </c>
      <c r="P64" s="112">
        <f t="shared" si="14"/>
        <v>52497.359999999986</v>
      </c>
      <c r="Q64" s="113">
        <f t="shared" si="15"/>
        <v>0.18848525524179616</v>
      </c>
      <c r="R64" s="112">
        <f t="shared" si="16"/>
        <v>78828.52999999997</v>
      </c>
      <c r="S64" s="114">
        <f t="shared" si="17"/>
        <v>0.31257446730893057</v>
      </c>
    </row>
    <row r="65" spans="2:19" ht="15">
      <c r="B65" s="130" t="s">
        <v>3</v>
      </c>
      <c r="C65" s="115">
        <v>118213.66</v>
      </c>
      <c r="D65" s="115">
        <v>119811.09</v>
      </c>
      <c r="E65" s="115">
        <v>128799.03</v>
      </c>
      <c r="F65" s="115">
        <v>134093.48000000001</v>
      </c>
      <c r="G65" s="115">
        <v>143168.19</v>
      </c>
      <c r="H65" s="115">
        <v>163689.63</v>
      </c>
      <c r="I65" s="115">
        <v>187394.72</v>
      </c>
      <c r="J65" s="115">
        <v>208179.07</v>
      </c>
      <c r="K65" s="115">
        <v>224676.16</v>
      </c>
      <c r="L65" s="34">
        <v>239640.66</v>
      </c>
      <c r="M65" s="116">
        <v>263226.50</v>
      </c>
      <c r="N65" s="110">
        <f t="shared" si="12"/>
        <v>23585.839999999997</v>
      </c>
      <c r="O65" s="111">
        <f t="shared" si="13"/>
        <v>0.098421695216496241</v>
      </c>
      <c r="P65" s="112">
        <f t="shared" si="14"/>
        <v>38550.339999999997</v>
      </c>
      <c r="Q65" s="113">
        <f t="shared" si="15"/>
        <v>0.17158180022304093</v>
      </c>
      <c r="R65" s="112">
        <f t="shared" si="16"/>
        <v>55047.429999999993</v>
      </c>
      <c r="S65" s="114">
        <f t="shared" si="17"/>
        <v>0.2644234600529245</v>
      </c>
    </row>
    <row r="66" spans="2:19" ht="15">
      <c r="B66" s="130" t="s">
        <v>4</v>
      </c>
      <c r="C66" s="115">
        <v>12859.21</v>
      </c>
      <c r="D66" s="115">
        <v>14350.57</v>
      </c>
      <c r="E66" s="115">
        <v>22036.59</v>
      </c>
      <c r="F66" s="115">
        <v>11894.97</v>
      </c>
      <c r="G66" s="115">
        <v>13915.94</v>
      </c>
      <c r="H66" s="115">
        <v>25196.95</v>
      </c>
      <c r="I66" s="115">
        <v>26581.37</v>
      </c>
      <c r="J66" s="115">
        <v>32339.79</v>
      </c>
      <c r="K66" s="115">
        <v>28767.47</v>
      </c>
      <c r="L66" s="31">
        <v>30383.28</v>
      </c>
      <c r="M66" s="116">
        <v>42872.13</v>
      </c>
      <c r="N66" s="110">
        <f t="shared" si="12"/>
        <v>12488.849999999999</v>
      </c>
      <c r="O66" s="111">
        <f t="shared" si="13"/>
        <v>0.41104350814000323</v>
      </c>
      <c r="P66" s="112">
        <f t="shared" si="14"/>
        <v>14104.659999999996</v>
      </c>
      <c r="Q66" s="113">
        <f t="shared" si="15"/>
        <v>0.49029893834946203</v>
      </c>
      <c r="R66" s="112">
        <f t="shared" si="16"/>
        <v>10532.339999999997</v>
      </c>
      <c r="S66" s="114">
        <f t="shared" si="17"/>
        <v>0.3256774394638926</v>
      </c>
    </row>
    <row r="67" spans="2:19" ht="15">
      <c r="B67" s="132" t="s">
        <v>6</v>
      </c>
      <c r="C67" s="117">
        <v>131072.87</v>
      </c>
      <c r="D67" s="117">
        <v>134161.66</v>
      </c>
      <c r="E67" s="117">
        <v>150835.60999999999</v>
      </c>
      <c r="F67" s="117">
        <v>145988.45000000001</v>
      </c>
      <c r="G67" s="117">
        <v>157084.13</v>
      </c>
      <c r="H67" s="117">
        <v>188886.58</v>
      </c>
      <c r="I67" s="117">
        <v>213976.09</v>
      </c>
      <c r="J67" s="117">
        <v>240518.85</v>
      </c>
      <c r="K67" s="117">
        <v>253443.63</v>
      </c>
      <c r="L67" s="35">
        <v>270023.94</v>
      </c>
      <c r="M67" s="118">
        <v>306098.64</v>
      </c>
      <c r="N67" s="110">
        <f t="shared" si="12"/>
        <v>36074.700000000012</v>
      </c>
      <c r="O67" s="111">
        <f t="shared" si="13"/>
        <v>0.13359815429698574</v>
      </c>
      <c r="P67" s="112">
        <f t="shared" si="14"/>
        <v>52655.010000000009</v>
      </c>
      <c r="Q67" s="113">
        <f t="shared" si="15"/>
        <v>0.20775826956076981</v>
      </c>
      <c r="R67" s="112">
        <f t="shared" si="16"/>
        <v>65579.790000000008</v>
      </c>
      <c r="S67" s="114">
        <f t="shared" si="17"/>
        <v>0.27265966887834359</v>
      </c>
    </row>
    <row r="68" spans="2:19" ht="15">
      <c r="B68" s="132" t="s">
        <v>7</v>
      </c>
      <c r="C68" s="117">
        <v>966.26</v>
      </c>
      <c r="D68" s="117">
        <v>3902.15</v>
      </c>
      <c r="E68" s="117">
        <v>-115.35</v>
      </c>
      <c r="F68" s="117">
        <v>13772.23</v>
      </c>
      <c r="G68" s="117">
        <v>15535.89</v>
      </c>
      <c r="H68" s="117">
        <v>8079.49</v>
      </c>
      <c r="I68" s="117">
        <v>13981.13</v>
      </c>
      <c r="J68" s="117">
        <v>11672.34</v>
      </c>
      <c r="K68" s="117">
        <v>25078.74</v>
      </c>
      <c r="L68" s="35">
        <v>16662.64</v>
      </c>
      <c r="M68" s="118">
        <v>24921.09</v>
      </c>
      <c r="N68" s="110">
        <f t="shared" si="12"/>
        <v>8258.4500000000007</v>
      </c>
      <c r="O68" s="111">
        <f t="shared" si="13"/>
        <v>0.49562674342121071</v>
      </c>
      <c r="P68" s="112">
        <f t="shared" si="14"/>
        <v>-157.65000000000146</v>
      </c>
      <c r="Q68" s="113">
        <f t="shared" si="15"/>
        <v>-0.0062862009813891007</v>
      </c>
      <c r="R68" s="112">
        <f t="shared" si="16"/>
        <v>13248.75</v>
      </c>
      <c r="S68" s="114">
        <f t="shared" si="17"/>
        <v>1.135055181737338</v>
      </c>
    </row>
    <row r="69" spans="2:19" ht="17.25">
      <c r="B69" s="26" t="s">
        <v>39</v>
      </c>
      <c r="C69" s="119">
        <v>9042.1499999999942</v>
      </c>
      <c r="D69" s="119">
        <v>11455.410000000003</v>
      </c>
      <c r="E69" s="119">
        <v>10876.800000000017</v>
      </c>
      <c r="F69" s="119">
        <v>17616.629999999976</v>
      </c>
      <c r="G69" s="119">
        <v>24403.760000000009</v>
      </c>
      <c r="H69" s="119">
        <v>25387.97</v>
      </c>
      <c r="I69" s="119">
        <v>29330.100000000006</v>
      </c>
      <c r="J69" s="119">
        <v>29185.799999999988</v>
      </c>
      <c r="K69" s="119">
        <v>40668.00999999998</v>
      </c>
      <c r="L69" s="35">
        <v>35380.25999999998</v>
      </c>
      <c r="M69" s="120">
        <v>48180.679999999993</v>
      </c>
      <c r="N69" s="110">
        <f t="shared" si="12"/>
        <v>12800.420000000013</v>
      </c>
      <c r="O69" s="111">
        <f t="shared" si="13"/>
        <v>0.36179553231095585</v>
      </c>
      <c r="P69" s="112">
        <f t="shared" si="14"/>
        <v>7512.6700000000128</v>
      </c>
      <c r="Q69" s="113">
        <f t="shared" si="15"/>
        <v>0.18473168468287526</v>
      </c>
      <c r="R69" s="112">
        <f t="shared" si="16"/>
        <v>18994.880000000005</v>
      </c>
      <c r="S69" s="114">
        <f t="shared" si="17"/>
        <v>0.65082608665858088</v>
      </c>
    </row>
    <row r="70" spans="2:19" ht="15">
      <c r="B70" s="26" t="s">
        <v>27</v>
      </c>
      <c r="C70" s="159">
        <v>2218.64</v>
      </c>
      <c r="D70" s="159">
        <v>2666.48</v>
      </c>
      <c r="E70" s="159">
        <v>3141.87</v>
      </c>
      <c r="F70" s="159">
        <v>4246.8900000000003</v>
      </c>
      <c r="G70" s="159">
        <v>1886.91</v>
      </c>
      <c r="H70" s="159">
        <v>2414.2600000000002</v>
      </c>
      <c r="I70" s="159">
        <v>3739.82</v>
      </c>
      <c r="J70" s="159">
        <v>5057.82</v>
      </c>
      <c r="K70" s="159">
        <v>2492.41</v>
      </c>
      <c r="L70" s="158">
        <v>4370.04</v>
      </c>
      <c r="M70" s="160">
        <v>6543.88</v>
      </c>
      <c r="N70" s="110">
        <f t="shared" si="12"/>
        <v>2173.84</v>
      </c>
      <c r="O70" s="111">
        <f t="shared" si="13"/>
        <v>0.49744167101445291</v>
      </c>
      <c r="P70" s="112">
        <f t="shared" si="14"/>
        <v>4051.4700000000003</v>
      </c>
      <c r="Q70" s="113">
        <f t="shared" si="15"/>
        <v>1.6255230880954579</v>
      </c>
      <c r="R70" s="112">
        <f t="shared" si="16"/>
        <v>1486.0600000000004</v>
      </c>
      <c r="S70" s="114">
        <f t="shared" si="17"/>
        <v>0.29381433107544375</v>
      </c>
    </row>
    <row r="71" spans="2:19" ht="17.25">
      <c r="B71" s="26" t="s">
        <v>41</v>
      </c>
      <c r="C71" s="119">
        <v>6823.5099999999948</v>
      </c>
      <c r="D71" s="119">
        <v>8788.9300000000039</v>
      </c>
      <c r="E71" s="119">
        <v>7734.9300000000176</v>
      </c>
      <c r="F71" s="119">
        <v>13369.739999999976</v>
      </c>
      <c r="G71" s="119">
        <v>22516.850000000009</v>
      </c>
      <c r="H71" s="119">
        <v>22973.71</v>
      </c>
      <c r="I71" s="119">
        <v>25590.280000000006</v>
      </c>
      <c r="J71" s="119">
        <v>24127.979999999989</v>
      </c>
      <c r="K71" s="119">
        <v>38175.599999999977</v>
      </c>
      <c r="L71" s="35">
        <v>31010.219999999979</v>
      </c>
      <c r="M71" s="120">
        <v>41636.799999999996</v>
      </c>
      <c r="N71" s="110">
        <f t="shared" si="12"/>
        <v>10626.580000000016</v>
      </c>
      <c r="O71" s="111">
        <f t="shared" si="13"/>
        <v>0.34267992939102077</v>
      </c>
      <c r="P71" s="112">
        <f t="shared" si="14"/>
        <v>3461.2000000000189</v>
      </c>
      <c r="Q71" s="113">
        <f t="shared" si="15"/>
        <v>0.090665241672692076</v>
      </c>
      <c r="R71" s="112">
        <f t="shared" si="16"/>
        <v>17508.820000000007</v>
      </c>
      <c r="S71" s="114">
        <f t="shared" si="17"/>
        <v>0.72566456039834315</v>
      </c>
    </row>
    <row r="72" spans="2:19" ht="17.25">
      <c r="B72" s="26" t="s">
        <v>42</v>
      </c>
      <c r="C72" s="119">
        <v>46342.929999999993</v>
      </c>
      <c r="D72" s="119">
        <v>48546.290000000008</v>
      </c>
      <c r="E72" s="119">
        <v>49513.11</v>
      </c>
      <c r="F72" s="119">
        <v>56534.48</v>
      </c>
      <c r="G72" s="119">
        <v>60528.91</v>
      </c>
      <c r="H72" s="119">
        <v>66801.960000000006</v>
      </c>
      <c r="I72" s="119">
        <v>73021.850000000006</v>
      </c>
      <c r="J72" s="119">
        <v>68461.98</v>
      </c>
      <c r="K72" s="119">
        <v>77886.58</v>
      </c>
      <c r="L72" s="35">
        <v>90839.01</v>
      </c>
      <c r="M72" s="120">
        <v>105718.63</v>
      </c>
      <c r="N72" s="110">
        <f t="shared" si="12"/>
        <v>14879.62000000001</v>
      </c>
      <c r="O72" s="111">
        <f t="shared" si="13"/>
        <v>0.163802093395778</v>
      </c>
      <c r="P72" s="112">
        <f t="shared" si="14"/>
        <v>27832.050000000003</v>
      </c>
      <c r="Q72" s="113">
        <f t="shared" si="15"/>
        <v>0.35734076396729719</v>
      </c>
      <c r="R72" s="112">
        <f t="shared" si="16"/>
        <v>37256.650000000009</v>
      </c>
      <c r="S72" s="114">
        <f t="shared" si="17"/>
        <v>0.54419474867656481</v>
      </c>
    </row>
    <row r="73" spans="2:19" ht="18" thickBot="1">
      <c r="B73" s="27" t="s">
        <v>43</v>
      </c>
      <c r="C73" s="121">
        <v>8321.6699999999983</v>
      </c>
      <c r="D73" s="121">
        <v>7873.17</v>
      </c>
      <c r="E73" s="121">
        <v>11276.96</v>
      </c>
      <c r="F73" s="121">
        <v>4453.1599999999989</v>
      </c>
      <c r="G73" s="121">
        <v>9142.61</v>
      </c>
      <c r="H73" s="121">
        <v>17603.18</v>
      </c>
      <c r="I73" s="121">
        <v>15725.46</v>
      </c>
      <c r="J73" s="121">
        <v>17708.34</v>
      </c>
      <c r="K73" s="121">
        <v>15859.04</v>
      </c>
      <c r="L73" s="37">
        <v>19154.489999999998</v>
      </c>
      <c r="M73" s="122">
        <v>23689.51</v>
      </c>
      <c r="N73" s="123">
        <f t="shared" si="12"/>
        <v>4535.0200000000004</v>
      </c>
      <c r="O73" s="124">
        <f t="shared" si="13"/>
        <v>0.23676015388559035</v>
      </c>
      <c r="P73" s="125">
        <f t="shared" si="14"/>
        <v>7830.4699999999975</v>
      </c>
      <c r="Q73" s="126">
        <f t="shared" si="15"/>
        <v>0.49375435083081931</v>
      </c>
      <c r="R73" s="125">
        <f t="shared" si="16"/>
        <v>5981.1699999999983</v>
      </c>
      <c r="S73" s="127">
        <f t="shared" si="17"/>
        <v>0.33776006107856515</v>
      </c>
    </row>
    <row r="75" spans="2:19" ht="15">
      <c r="B75" s="18" t="s">
        <v>40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44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45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F119" sqref="F119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2" t="s">
        <v>116</v>
      </c>
      <c r="C102" s="163"/>
      <c r="D102" s="164"/>
    </row>
    <row r="103" spans="2:4" ht="15.75" thickBot="1">
      <c r="B103" s="22" t="s">
        <v>48</v>
      </c>
      <c r="C103" s="66" t="s">
        <v>16</v>
      </c>
      <c r="D103" s="67" t="s">
        <v>17</v>
      </c>
    </row>
    <row r="104" spans="2:4" ht="15">
      <c r="B104" s="54">
        <v>53</v>
      </c>
      <c r="C104" s="55" t="s">
        <v>76</v>
      </c>
      <c r="D104" s="56">
        <v>8396.83</v>
      </c>
    </row>
    <row r="105" spans="2:4" ht="15">
      <c r="B105" s="48">
        <v>23</v>
      </c>
      <c r="C105" s="49" t="s">
        <v>10</v>
      </c>
      <c r="D105" s="50">
        <v>17170.61</v>
      </c>
    </row>
    <row r="106" spans="2:4" ht="15">
      <c r="B106" s="48">
        <v>43</v>
      </c>
      <c r="C106" s="49" t="s">
        <v>70</v>
      </c>
      <c r="D106" s="50">
        <v>19305.62</v>
      </c>
    </row>
    <row r="107" spans="2:5" ht="15">
      <c r="B107" s="48">
        <v>34</v>
      </c>
      <c r="C107" s="49" t="s">
        <v>12</v>
      </c>
      <c r="D107" s="50">
        <v>20273.46</v>
      </c>
      <c r="E107" s="1"/>
    </row>
    <row r="108" spans="2:4" ht="15">
      <c r="B108" s="48">
        <v>33</v>
      </c>
      <c r="C108" s="49" t="s">
        <v>68</v>
      </c>
      <c r="D108" s="50">
        <v>22083.56</v>
      </c>
    </row>
    <row r="109" spans="2:4" ht="15">
      <c r="B109" s="48">
        <v>37</v>
      </c>
      <c r="C109" s="49" t="s">
        <v>14</v>
      </c>
      <c r="D109" s="50">
        <v>27603.50</v>
      </c>
    </row>
    <row r="110" spans="2:4" ht="15">
      <c r="B110" s="48">
        <v>36</v>
      </c>
      <c r="C110" s="49" t="s">
        <v>71</v>
      </c>
      <c r="D110" s="50">
        <v>45732.26</v>
      </c>
    </row>
    <row r="111" spans="2:4" ht="15">
      <c r="B111" s="161">
        <v>61</v>
      </c>
      <c r="C111" s="49" t="s">
        <v>72</v>
      </c>
      <c r="D111" s="50">
        <v>60240.63</v>
      </c>
    </row>
    <row r="112" spans="2:4" ht="15">
      <c r="B112" s="48" t="s">
        <v>15</v>
      </c>
      <c r="C112" s="49" t="s">
        <v>11</v>
      </c>
      <c r="D112" s="50">
        <v>66760.19</v>
      </c>
    </row>
    <row r="113" spans="2:4" ht="15.75" thickBot="1">
      <c r="B113" s="51" t="s">
        <v>75</v>
      </c>
      <c r="C113" s="52" t="s">
        <v>9</v>
      </c>
      <c r="D113" s="53">
        <v>70014.73</v>
      </c>
    </row>
    <row r="114" ht="15.75" thickBot="1"/>
    <row r="115" spans="2:4" ht="16.5" thickBot="1">
      <c r="B115" s="162" t="s">
        <v>117</v>
      </c>
      <c r="C115" s="163"/>
      <c r="D115" s="164"/>
    </row>
    <row r="116" spans="2:4" ht="15.75" thickBot="1">
      <c r="B116" s="22" t="s">
        <v>48</v>
      </c>
      <c r="C116" s="66" t="s">
        <v>16</v>
      </c>
      <c r="D116" s="68" t="s">
        <v>17</v>
      </c>
    </row>
    <row r="117" spans="2:4" ht="15">
      <c r="B117" s="48">
        <v>37</v>
      </c>
      <c r="C117" s="49" t="s">
        <v>14</v>
      </c>
      <c r="D117" s="65">
        <v>2232.52</v>
      </c>
    </row>
    <row r="118" spans="2:4" ht="15">
      <c r="B118" s="63">
        <v>36</v>
      </c>
      <c r="C118" s="64" t="s">
        <v>71</v>
      </c>
      <c r="D118" s="65">
        <v>2810.89</v>
      </c>
    </row>
    <row r="119" spans="2:4" ht="15">
      <c r="B119" s="57">
        <v>62</v>
      </c>
      <c r="C119" s="58" t="s">
        <v>73</v>
      </c>
      <c r="D119" s="59">
        <v>5315.94</v>
      </c>
    </row>
    <row r="120" spans="2:4" ht="15">
      <c r="B120" s="57">
        <v>33</v>
      </c>
      <c r="C120" s="58" t="s">
        <v>68</v>
      </c>
      <c r="D120" s="59">
        <v>5836.28</v>
      </c>
    </row>
    <row r="121" spans="2:4" ht="15">
      <c r="B121" s="57">
        <v>61</v>
      </c>
      <c r="C121" s="58" t="s">
        <v>72</v>
      </c>
      <c r="D121" s="59">
        <v>7533.97</v>
      </c>
    </row>
    <row r="122" spans="2:4" ht="15">
      <c r="B122" s="57" t="s">
        <v>74</v>
      </c>
      <c r="C122" s="58" t="s">
        <v>13</v>
      </c>
      <c r="D122" s="59">
        <v>14054.06</v>
      </c>
    </row>
    <row r="123" spans="2:4" ht="15">
      <c r="B123" s="57" t="s">
        <v>69</v>
      </c>
      <c r="C123" s="58" t="s">
        <v>70</v>
      </c>
      <c r="D123" s="59">
        <v>26078.75</v>
      </c>
    </row>
    <row r="124" spans="2:4" ht="15">
      <c r="B124" s="57" t="s">
        <v>75</v>
      </c>
      <c r="C124" s="58" t="s">
        <v>9</v>
      </c>
      <c r="D124" s="59">
        <v>56957.87</v>
      </c>
    </row>
    <row r="125" spans="2:4" ht="15.75" thickBot="1">
      <c r="B125" s="60" t="s">
        <v>15</v>
      </c>
      <c r="C125" s="61" t="s">
        <v>11</v>
      </c>
      <c r="D125" s="62">
        <v>169347.18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workbookViewId="0" topLeftCell="C1">
      <selection pane="topLeft" activeCell="N10" sqref="N10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3" width="10.4285714285714" customWidth="1"/>
    <col min="14" max="14" width="9.71428571428571" bestFit="1" customWidth="1"/>
  </cols>
  <sheetData>
    <row r="1" ht="7.5" customHeight="1" thickBot="1"/>
    <row r="2" spans="2:13" ht="16.5" thickBot="1">
      <c r="B2" s="162" t="s">
        <v>49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4"/>
    </row>
    <row r="3" spans="2:13" ht="15.75" thickBot="1">
      <c r="B3" s="96" t="s">
        <v>17</v>
      </c>
      <c r="C3" s="94" t="s">
        <v>18</v>
      </c>
      <c r="D3" s="94" t="s">
        <v>19</v>
      </c>
      <c r="E3" s="94" t="s">
        <v>20</v>
      </c>
      <c r="F3" s="94" t="s">
        <v>21</v>
      </c>
      <c r="G3" s="94" t="s">
        <v>22</v>
      </c>
      <c r="H3" s="94" t="s">
        <v>23</v>
      </c>
      <c r="I3" s="94" t="s">
        <v>24</v>
      </c>
      <c r="J3" s="94" t="s">
        <v>25</v>
      </c>
      <c r="K3" s="99" t="s">
        <v>26</v>
      </c>
      <c r="L3" s="142" t="s">
        <v>57</v>
      </c>
      <c r="M3" s="95" t="s">
        <v>96</v>
      </c>
    </row>
    <row r="4" spans="2:15" ht="17.25">
      <c r="B4" s="73" t="s">
        <v>53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0">
        <v>64101.20</v>
      </c>
      <c r="L4" s="90">
        <v>71238.38</v>
      </c>
      <c r="M4" s="91">
        <v>106314.26</v>
      </c>
      <c r="N4" s="7"/>
      <c r="O4" s="4"/>
    </row>
    <row r="5" spans="2:15" ht="18" thickBot="1">
      <c r="B5" s="21" t="s">
        <v>54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89">
        <v>24783.10</v>
      </c>
      <c r="L5" s="89">
        <v>25339.41</v>
      </c>
      <c r="M5" s="92">
        <v>26749.70</v>
      </c>
      <c r="N5" s="7"/>
      <c r="O5" s="4"/>
    </row>
    <row r="6" ht="15">
      <c r="O6" s="4"/>
    </row>
    <row r="7" ht="15">
      <c r="B7" s="42" t="s">
        <v>51</v>
      </c>
    </row>
    <row r="8" ht="15">
      <c r="B8" s="42" t="s">
        <v>52</v>
      </c>
    </row>
    <row r="10" ht="15.75" thickBot="1"/>
    <row r="11" spans="2:13" ht="16.5" thickBot="1">
      <c r="B11" s="162" t="s">
        <v>50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34"/>
    </row>
    <row r="12" spans="2:13" ht="15.75" thickBot="1">
      <c r="B12" s="93" t="s">
        <v>17</v>
      </c>
      <c r="C12" s="94" t="s">
        <v>18</v>
      </c>
      <c r="D12" s="94" t="s">
        <v>19</v>
      </c>
      <c r="E12" s="94" t="s">
        <v>20</v>
      </c>
      <c r="F12" s="94" t="s">
        <v>21</v>
      </c>
      <c r="G12" s="94" t="s">
        <v>22</v>
      </c>
      <c r="H12" s="94" t="s">
        <v>23</v>
      </c>
      <c r="I12" s="94" t="s">
        <v>24</v>
      </c>
      <c r="J12" s="94" t="s">
        <v>25</v>
      </c>
      <c r="K12" s="99" t="s">
        <v>26</v>
      </c>
      <c r="L12" s="142" t="s">
        <v>57</v>
      </c>
      <c r="M12" s="95" t="s">
        <v>96</v>
      </c>
    </row>
    <row r="13" spans="2:15" ht="17.25">
      <c r="B13" s="73" t="s">
        <v>53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0">
        <v>300721.30</v>
      </c>
      <c r="L13" s="90">
        <v>331473.24</v>
      </c>
      <c r="M13" s="91">
        <v>386460.54</v>
      </c>
      <c r="N13" s="7"/>
      <c r="O13" s="4"/>
    </row>
    <row r="14" spans="2:15" ht="18" thickBot="1">
      <c r="B14" s="21" t="s">
        <v>54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89">
        <v>69559.20</v>
      </c>
      <c r="L14" s="89">
        <v>71109.63</v>
      </c>
      <c r="M14" s="92">
        <v>64010.74</v>
      </c>
      <c r="N14" s="7"/>
      <c r="O14" s="4"/>
    </row>
    <row r="16" ht="15">
      <c r="B16" s="42" t="s">
        <v>51</v>
      </c>
    </row>
    <row r="17" ht="15">
      <c r="B17" s="42" t="s">
        <v>52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11:L11"/>
    <mergeCell ref="B2:M2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workbookViewId="0" topLeftCell="A1">
      <selection pane="topLeft" activeCell="K5" sqref="K5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2" t="s">
        <v>139</v>
      </c>
      <c r="C2" s="163"/>
      <c r="D2" s="164"/>
      <c r="G2" s="162" t="s">
        <v>142</v>
      </c>
      <c r="H2" s="163"/>
      <c r="I2" s="164"/>
    </row>
    <row r="3" spans="2:9" ht="15.75" thickBot="1">
      <c r="B3" s="22" t="s">
        <v>16</v>
      </c>
      <c r="C3" s="66">
        <v>2019</v>
      </c>
      <c r="D3" s="76" t="s">
        <v>17</v>
      </c>
      <c r="G3" s="22" t="s">
        <v>16</v>
      </c>
      <c r="H3" s="66">
        <v>2019</v>
      </c>
      <c r="I3" s="76" t="s">
        <v>17</v>
      </c>
    </row>
    <row r="4" spans="2:9" ht="15">
      <c r="B4" s="98" t="s">
        <v>118</v>
      </c>
      <c r="C4" s="1">
        <v>732.32</v>
      </c>
      <c r="D4" s="165">
        <v>566.12</v>
      </c>
      <c r="G4" s="74" t="s">
        <v>99</v>
      </c>
      <c r="H4" s="151">
        <v>39.369999999999997</v>
      </c>
      <c r="I4" s="59">
        <v>112.57</v>
      </c>
    </row>
    <row r="5" spans="2:9" ht="15">
      <c r="B5" s="71" t="s">
        <v>119</v>
      </c>
      <c r="C5" s="148">
        <v>840.37</v>
      </c>
      <c r="D5" s="166">
        <v>552.47</v>
      </c>
      <c r="G5" s="74" t="s">
        <v>133</v>
      </c>
      <c r="H5" s="151">
        <v>90.54</v>
      </c>
      <c r="I5" s="59">
        <v>90.54</v>
      </c>
    </row>
    <row r="6" spans="2:9" ht="15">
      <c r="B6" s="20" t="s">
        <v>120</v>
      </c>
      <c r="C6" s="149">
        <v>723.50</v>
      </c>
      <c r="D6" s="59">
        <v>1311.16</v>
      </c>
      <c r="G6" s="74" t="s">
        <v>67</v>
      </c>
      <c r="H6" s="151">
        <v>170.05</v>
      </c>
      <c r="I6" s="59">
        <v>196.93</v>
      </c>
    </row>
    <row r="7" spans="2:9" ht="15">
      <c r="B7" s="20" t="s">
        <v>121</v>
      </c>
      <c r="C7" s="149">
        <v>796.77</v>
      </c>
      <c r="D7" s="59">
        <v>1466.77</v>
      </c>
      <c r="G7" s="74" t="s">
        <v>134</v>
      </c>
      <c r="H7" s="149">
        <v>172.61</v>
      </c>
      <c r="I7" s="59">
        <v>197.44</v>
      </c>
    </row>
    <row r="8" spans="2:9" ht="15">
      <c r="B8" s="20" t="s">
        <v>122</v>
      </c>
      <c r="C8" s="149">
        <v>2024.18</v>
      </c>
      <c r="D8" s="59">
        <v>2402.41</v>
      </c>
      <c r="G8" s="74" t="s">
        <v>80</v>
      </c>
      <c r="H8" s="154">
        <v>268.29000000000002</v>
      </c>
      <c r="I8" s="133">
        <v>289.08999999999997</v>
      </c>
    </row>
    <row r="9" spans="2:9" ht="15">
      <c r="B9" s="20" t="s">
        <v>79</v>
      </c>
      <c r="C9" s="149">
        <v>2767.27</v>
      </c>
      <c r="D9" s="59">
        <v>2873.66</v>
      </c>
      <c r="G9" s="74" t="s">
        <v>135</v>
      </c>
      <c r="H9" s="154">
        <v>1013.95</v>
      </c>
      <c r="I9" s="133">
        <v>1326.60</v>
      </c>
    </row>
    <row r="10" spans="2:9" ht="15">
      <c r="B10" s="20" t="s">
        <v>58</v>
      </c>
      <c r="C10" s="149">
        <v>1519.46</v>
      </c>
      <c r="D10" s="59">
        <v>5830.22</v>
      </c>
      <c r="G10" s="146" t="s">
        <v>136</v>
      </c>
      <c r="H10" s="155">
        <v>1886.52</v>
      </c>
      <c r="I10" s="143">
        <v>1948.08</v>
      </c>
    </row>
    <row r="11" spans="2:9" ht="15">
      <c r="B11" s="20" t="s">
        <v>29</v>
      </c>
      <c r="C11" s="149">
        <v>8246.94</v>
      </c>
      <c r="D11" s="59">
        <v>9107.27</v>
      </c>
      <c r="G11" s="74" t="s">
        <v>137</v>
      </c>
      <c r="H11" s="156">
        <v>3009.52</v>
      </c>
      <c r="I11" s="144">
        <v>3009.52</v>
      </c>
    </row>
    <row r="12" spans="2:9" ht="15">
      <c r="B12" s="20" t="s">
        <v>123</v>
      </c>
      <c r="C12" s="149">
        <v>20398.87</v>
      </c>
      <c r="D12" s="59">
        <v>22865.25</v>
      </c>
      <c r="G12" s="74" t="s">
        <v>138</v>
      </c>
      <c r="H12" s="156">
        <v>4693.67</v>
      </c>
      <c r="I12" s="144">
        <v>5230.3100000000004</v>
      </c>
    </row>
    <row r="13" spans="2:9" ht="15.75" thickBot="1">
      <c r="B13" s="69" t="s">
        <v>28</v>
      </c>
      <c r="C13" s="149">
        <v>139987.90</v>
      </c>
      <c r="D13" s="62">
        <v>153228.48000000001</v>
      </c>
      <c r="G13" s="75" t="s">
        <v>81</v>
      </c>
      <c r="H13" s="157">
        <v>5730.06</v>
      </c>
      <c r="I13" s="145">
        <v>6502.50</v>
      </c>
    </row>
    <row r="15" ht="15.75" thickBot="1"/>
    <row r="16" spans="2:9" ht="16.5" thickBot="1">
      <c r="B16" s="162" t="s">
        <v>140</v>
      </c>
      <c r="C16" s="163"/>
      <c r="D16" s="164"/>
      <c r="G16" s="162" t="s">
        <v>141</v>
      </c>
      <c r="H16" s="163"/>
      <c r="I16" s="164"/>
    </row>
    <row r="17" spans="2:9" ht="15.75" thickBot="1">
      <c r="B17" s="22" t="s">
        <v>16</v>
      </c>
      <c r="C17" s="66">
        <v>2019</v>
      </c>
      <c r="D17" s="76" t="s">
        <v>17</v>
      </c>
      <c r="G17" s="22" t="s">
        <v>16</v>
      </c>
      <c r="H17" s="66">
        <v>2019</v>
      </c>
      <c r="I17" s="76" t="s">
        <v>17</v>
      </c>
    </row>
    <row r="18" spans="2:9" ht="15">
      <c r="B18" s="77" t="s">
        <v>120</v>
      </c>
      <c r="C18" s="150">
        <v>376.40</v>
      </c>
      <c r="D18" s="78">
        <v>431.64</v>
      </c>
      <c r="G18" s="77" t="s">
        <v>127</v>
      </c>
      <c r="H18" s="150">
        <v>234.55</v>
      </c>
      <c r="I18" s="78">
        <v>316.79000000000002</v>
      </c>
    </row>
    <row r="19" spans="2:9" ht="15">
      <c r="B19" s="74" t="s">
        <v>124</v>
      </c>
      <c r="C19" s="151">
        <v>409.21</v>
      </c>
      <c r="D19" s="59">
        <v>453.63</v>
      </c>
      <c r="G19" s="74" t="s">
        <v>128</v>
      </c>
      <c r="H19" s="151">
        <v>270.20999999999998</v>
      </c>
      <c r="I19" s="59">
        <v>357.41</v>
      </c>
    </row>
    <row r="20" spans="2:9" ht="15">
      <c r="B20" s="74" t="s">
        <v>66</v>
      </c>
      <c r="C20" s="151">
        <v>471.10</v>
      </c>
      <c r="D20" s="59">
        <v>471</v>
      </c>
      <c r="G20" s="74" t="s">
        <v>129</v>
      </c>
      <c r="H20" s="151">
        <v>424.80</v>
      </c>
      <c r="I20" s="59">
        <v>519.74</v>
      </c>
    </row>
    <row r="21" spans="2:9" ht="15">
      <c r="B21" s="74" t="s">
        <v>125</v>
      </c>
      <c r="C21" s="151">
        <v>551.13</v>
      </c>
      <c r="D21" s="59">
        <v>487.76</v>
      </c>
      <c r="G21" s="74" t="s">
        <v>130</v>
      </c>
      <c r="H21" s="151">
        <v>593.91</v>
      </c>
      <c r="I21" s="59">
        <v>672.80</v>
      </c>
    </row>
    <row r="22" spans="2:9" ht="15">
      <c r="B22" s="74" t="s">
        <v>58</v>
      </c>
      <c r="C22" s="151">
        <v>636.15</v>
      </c>
      <c r="D22" s="59">
        <v>653.60</v>
      </c>
      <c r="G22" s="74" t="s">
        <v>98</v>
      </c>
      <c r="H22" s="151">
        <v>854.52</v>
      </c>
      <c r="I22" s="59">
        <v>1189.51</v>
      </c>
    </row>
    <row r="23" spans="2:9" ht="15">
      <c r="B23" s="74" t="s">
        <v>77</v>
      </c>
      <c r="C23" s="151">
        <v>1798.43</v>
      </c>
      <c r="D23" s="59">
        <v>1882.31</v>
      </c>
      <c r="G23" s="74" t="s">
        <v>131</v>
      </c>
      <c r="H23" s="151">
        <v>929.27</v>
      </c>
      <c r="I23" s="59">
        <v>1243.58</v>
      </c>
    </row>
    <row r="24" spans="2:9" ht="15">
      <c r="B24" s="74" t="s">
        <v>126</v>
      </c>
      <c r="C24" s="151">
        <v>2029.14</v>
      </c>
      <c r="D24" s="59">
        <v>2029.14</v>
      </c>
      <c r="G24" s="74" t="s">
        <v>132</v>
      </c>
      <c r="H24" s="151">
        <v>1166.24</v>
      </c>
      <c r="I24" s="59">
        <v>1320.54</v>
      </c>
    </row>
    <row r="25" spans="2:9" ht="15">
      <c r="B25" s="74" t="s">
        <v>29</v>
      </c>
      <c r="C25" s="151">
        <v>2568.02</v>
      </c>
      <c r="D25" s="59">
        <v>3460.41</v>
      </c>
      <c r="G25" s="74" t="s">
        <v>97</v>
      </c>
      <c r="H25" s="151">
        <v>1167.58</v>
      </c>
      <c r="I25" s="59">
        <v>1337.22</v>
      </c>
    </row>
    <row r="26" spans="2:9" ht="15">
      <c r="B26" s="74" t="s">
        <v>121</v>
      </c>
      <c r="C26" s="151">
        <v>6003.88</v>
      </c>
      <c r="D26" s="59">
        <v>6008.32</v>
      </c>
      <c r="G26" s="74" t="s">
        <v>78</v>
      </c>
      <c r="H26" s="151">
        <v>1315.74</v>
      </c>
      <c r="I26" s="59">
        <v>1591.49</v>
      </c>
    </row>
    <row r="27" spans="2:9" ht="15.75" thickBot="1">
      <c r="B27" s="75" t="s">
        <v>28</v>
      </c>
      <c r="C27" s="152">
        <v>17351.54</v>
      </c>
      <c r="D27" s="62">
        <v>19691.50</v>
      </c>
      <c r="G27" s="75" t="s">
        <v>81</v>
      </c>
      <c r="H27" s="153">
        <v>2603.5500000000002</v>
      </c>
      <c r="I27" s="92">
        <v>3197.17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7"/>
  <sheetViews>
    <sheetView workbookViewId="0" topLeftCell="A1">
      <selection pane="topLeft" activeCell="D31" sqref="D31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62" t="s">
        <v>55</v>
      </c>
      <c r="C2" s="164"/>
    </row>
    <row r="3" spans="2:3" ht="15.75" thickBot="1">
      <c r="B3" s="97" t="s">
        <v>115</v>
      </c>
      <c r="C3" s="76" t="s">
        <v>65</v>
      </c>
    </row>
    <row r="4" spans="2:3" ht="15">
      <c r="B4" s="71" t="s">
        <v>82</v>
      </c>
      <c r="C4" s="167">
        <v>169647.75</v>
      </c>
    </row>
    <row r="5" spans="2:3" ht="15">
      <c r="B5" s="20" t="s">
        <v>143</v>
      </c>
      <c r="C5" s="168">
        <v>35628.105759999999</v>
      </c>
    </row>
    <row r="6" spans="2:3" ht="15">
      <c r="B6" s="20" t="s">
        <v>83</v>
      </c>
      <c r="C6" s="168">
        <v>7398.60</v>
      </c>
    </row>
    <row r="7" spans="2:3" ht="15">
      <c r="B7" s="20" t="s">
        <v>84</v>
      </c>
      <c r="C7" s="168">
        <v>1281.9059999999999</v>
      </c>
    </row>
    <row r="8" spans="2:3" ht="15">
      <c r="B8" s="20" t="s">
        <v>85</v>
      </c>
      <c r="C8" s="168">
        <v>844.80752000000007</v>
      </c>
    </row>
    <row r="9" spans="2:3" ht="15">
      <c r="B9" s="20" t="s">
        <v>87</v>
      </c>
      <c r="C9" s="168">
        <v>566.56100000000004</v>
      </c>
    </row>
    <row r="10" spans="2:3" ht="15">
      <c r="B10" s="20" t="s">
        <v>92</v>
      </c>
      <c r="C10" s="168">
        <v>148.898</v>
      </c>
    </row>
    <row r="11" spans="2:3" ht="15">
      <c r="B11" s="20" t="s">
        <v>93</v>
      </c>
      <c r="C11" s="168">
        <v>99.702559999999991</v>
      </c>
    </row>
    <row r="12" spans="2:3" ht="15">
      <c r="B12" s="20" t="s">
        <v>91</v>
      </c>
      <c r="C12" s="168">
        <v>73.405</v>
      </c>
    </row>
    <row r="13" spans="2:3" ht="15">
      <c r="B13" s="20" t="s">
        <v>90</v>
      </c>
      <c r="C13" s="168">
        <v>55.750500000000002</v>
      </c>
    </row>
    <row r="14" spans="2:3" ht="15">
      <c r="B14" s="20" t="s">
        <v>86</v>
      </c>
      <c r="C14" s="168">
        <v>54.893610000000002</v>
      </c>
    </row>
    <row r="15" spans="2:3" ht="15">
      <c r="B15" s="20" t="s">
        <v>100</v>
      </c>
      <c r="C15" s="168">
        <v>54.039000000000001</v>
      </c>
    </row>
    <row r="16" spans="2:3" ht="15">
      <c r="B16" s="20" t="s">
        <v>144</v>
      </c>
      <c r="C16" s="168">
        <v>30.25</v>
      </c>
    </row>
    <row r="17" spans="2:3" ht="15">
      <c r="B17" s="20" t="s">
        <v>95</v>
      </c>
      <c r="C17" s="168">
        <v>17.48912</v>
      </c>
    </row>
    <row r="18" spans="2:3" ht="15.75" thickBot="1">
      <c r="B18" s="69" t="s">
        <v>102</v>
      </c>
      <c r="C18" s="169">
        <v>2.0569999999999999</v>
      </c>
    </row>
    <row r="19" ht="15.75" thickBot="1"/>
    <row r="20" spans="2:3" ht="16.5" thickBot="1">
      <c r="B20" s="162" t="s">
        <v>56</v>
      </c>
      <c r="C20" s="164"/>
    </row>
    <row r="21" spans="2:3" ht="15.75" thickBot="1">
      <c r="B21" s="97" t="s">
        <v>115</v>
      </c>
      <c r="C21" s="76" t="s">
        <v>65</v>
      </c>
    </row>
    <row r="22" spans="2:3" ht="15">
      <c r="B22" s="77" t="s">
        <v>84</v>
      </c>
      <c r="C22" s="170">
        <v>25756.352899999998</v>
      </c>
    </row>
    <row r="23" spans="2:3" ht="15">
      <c r="B23" s="74" t="s">
        <v>82</v>
      </c>
      <c r="C23" s="168">
        <v>18224.55</v>
      </c>
    </row>
    <row r="24" spans="2:3" ht="15">
      <c r="B24" s="74" t="s">
        <v>83</v>
      </c>
      <c r="C24" s="168">
        <v>10539.429</v>
      </c>
    </row>
    <row r="25" spans="2:3" ht="15">
      <c r="B25" s="74" t="s">
        <v>86</v>
      </c>
      <c r="C25" s="168">
        <v>7376.0985000000001</v>
      </c>
    </row>
    <row r="26" spans="2:3" ht="15">
      <c r="B26" s="74" t="s">
        <v>87</v>
      </c>
      <c r="C26" s="168">
        <v>2177.7283900000002</v>
      </c>
    </row>
    <row r="27" spans="2:3" ht="15">
      <c r="B27" s="74" t="s">
        <v>91</v>
      </c>
      <c r="C27" s="168">
        <v>1765.1521499999999</v>
      </c>
    </row>
    <row r="28" spans="2:3" ht="15">
      <c r="B28" s="74" t="s">
        <v>95</v>
      </c>
      <c r="C28" s="168">
        <v>1412.2853799999998</v>
      </c>
    </row>
    <row r="29" spans="2:3" ht="15">
      <c r="B29" s="74" t="s">
        <v>94</v>
      </c>
      <c r="C29" s="168">
        <v>1288.29</v>
      </c>
    </row>
    <row r="30" spans="2:3" ht="15">
      <c r="B30" s="74" t="s">
        <v>88</v>
      </c>
      <c r="C30" s="168">
        <v>1124.8591399999998</v>
      </c>
    </row>
    <row r="31" spans="2:3" ht="15">
      <c r="B31" s="74" t="s">
        <v>89</v>
      </c>
      <c r="C31" s="168">
        <v>865.37351999999998</v>
      </c>
    </row>
    <row r="32" spans="2:3" ht="15">
      <c r="B32" s="74" t="s">
        <v>92</v>
      </c>
      <c r="C32" s="168">
        <v>773.42408</v>
      </c>
    </row>
    <row r="33" spans="2:3" ht="15">
      <c r="B33" s="74" t="s">
        <v>90</v>
      </c>
      <c r="C33" s="168">
        <v>769.70745999999997</v>
      </c>
    </row>
    <row r="34" spans="2:3" ht="15">
      <c r="B34" s="74" t="s">
        <v>101</v>
      </c>
      <c r="C34" s="168">
        <v>563.08232999999996</v>
      </c>
    </row>
    <row r="35" spans="2:3" ht="15">
      <c r="B35" s="74" t="s">
        <v>104</v>
      </c>
      <c r="C35" s="168">
        <v>319.46353999999997</v>
      </c>
    </row>
    <row r="36" spans="2:3" ht="15">
      <c r="B36" s="74" t="s">
        <v>103</v>
      </c>
      <c r="C36" s="168">
        <v>312.60000000000002</v>
      </c>
    </row>
    <row r="37" spans="2:3" ht="15.75" thickBot="1">
      <c r="B37" s="75" t="s">
        <v>85</v>
      </c>
      <c r="C37" s="169">
        <v>285.733</v>
      </c>
    </row>
  </sheetData>
  <mergeCells count="2">
    <mergeCell ref="B2:C2"/>
    <mergeCell ref="B20:C20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srpen 2023.xlsx</vt:lpwstr>
  </property>
</Properties>
</file>