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drawings/drawing3.xml" ContentType="application/vnd.openxmlformats-officedocument.drawing+xml"/>
  <Override PartName="/xl/worksheets/sheet5.xml" ContentType="application/vnd.openxmlformats-officedocument.spreadsheetml.worksheet+xml"/>
  <Override PartName="/xl/drawings/drawing4.xml" ContentType="application/vnd.openxmlformats-officedocument.drawing+xml"/>
  <Override PartName="/xl/worksheets/sheet6.xml" ContentType="application/vnd.openxmlformats-officedocument.spreadsheetml.worksheet+xml"/>
  <Override PartName="/xl/drawings/drawing5.xml" ContentType="application/vnd.openxmlformats-officedocument.drawing+xml"/>
  <Override PartName="/xl/worksheets/sheet7.xml" ContentType="application/vnd.openxmlformats-officedocument.spreadsheetml.worksheet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8892" windowHeight="8940" activeTab="0"/>
  </bookViews>
  <sheets>
    <sheet name="Jednotlivé kraje" sheetId="7" r:id="rId2"/>
    <sheet name="Obce + kraje" sheetId="5" r:id="rId3"/>
    <sheet name="Obce + kraje - položky" sheetId="6" r:id="rId4"/>
    <sheet name="Obce" sheetId="1" r:id="rId5"/>
    <sheet name="Obce - položky" sheetId="4" r:id="rId6"/>
    <sheet name="Kraje" sheetId="2" r:id="rId7"/>
    <sheet name="Kraje - položky" sheetId="3" r:id="rId8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<sst xmlns="http://schemas.openxmlformats.org/spreadsheetml/2006/main" count="301" uniqueCount="120">
  <si>
    <t>Podseskupení</t>
  </si>
  <si>
    <t>Výdaje na nákup materiálu</t>
  </si>
  <si>
    <t>Výdaje na nákup vody, paliv a energie</t>
  </si>
  <si>
    <t>Výdaje na nákup služeb</t>
  </si>
  <si>
    <t>Výdaje na ostatní nákupy</t>
  </si>
  <si>
    <t>Neinvestiční transfery neziskovým a podobným osobám</t>
  </si>
  <si>
    <t>Neinvestiční transfery rozpočtům územní úrovně</t>
  </si>
  <si>
    <t>Ostatní neinvestiční transfery fyzickým osobám</t>
  </si>
  <si>
    <t>Ostatní neinvestiční transfery do zahraničí</t>
  </si>
  <si>
    <t>Ostatní neinvestiční výdaje</t>
  </si>
  <si>
    <t>Položka</t>
  </si>
  <si>
    <t>Nákup materiálu jinde nezařazený</t>
  </si>
  <si>
    <t>Nájemné</t>
  </si>
  <si>
    <t>Nákup ostatních služeb</t>
  </si>
  <si>
    <t>Cestovné</t>
  </si>
  <si>
    <t>Pohoštění</t>
  </si>
  <si>
    <t>Výdaje na věcné dary</t>
  </si>
  <si>
    <t>Neinvestiční transfery spolkům</t>
  </si>
  <si>
    <t>Peněžní dary do zahraničí</t>
  </si>
  <si>
    <t>Potraviny</t>
  </si>
  <si>
    <t>Léky a zdravotnický materiál</t>
  </si>
  <si>
    <t>Prádlo, oděv a obuv s výjimkou ochranných pomůcek</t>
  </si>
  <si>
    <t>Drobný dlouhodobý hmotný majetek</t>
  </si>
  <si>
    <t>Pohonné hmoty a maziva</t>
  </si>
  <si>
    <t>Opravy a udržování</t>
  </si>
  <si>
    <t>Neinvestiční transfery církvím a náboženským společnostem</t>
  </si>
  <si>
    <t>Ostatní neinvestiční transfery neziskovým a podobným osobám</t>
  </si>
  <si>
    <t>Ostatní neinvestiční transfery rozpočtům územní úrovně</t>
  </si>
  <si>
    <t>Dary fyzickým osobám</t>
  </si>
  <si>
    <t>Účelové neinvestiční transfery fyzickým osobám</t>
  </si>
  <si>
    <t>Rezerva na krizová opatření</t>
  </si>
  <si>
    <t>Název podseskupení</t>
  </si>
  <si>
    <t>Název položky</t>
  </si>
  <si>
    <t>Celkem</t>
  </si>
  <si>
    <t>Platy</t>
  </si>
  <si>
    <t>Výdaje na ostatní platby za provedenou práci</t>
  </si>
  <si>
    <t>Povinné a zákonné pojistné placené zaměstnavatelem</t>
  </si>
  <si>
    <t>Neinvestiční transfery podnikatelům</t>
  </si>
  <si>
    <t>Neinvestiční transfery příspěvkovým a podobným organizacím</t>
  </si>
  <si>
    <t>Ostatní neinvestiční transfery jiným rozpočtům a platby daní</t>
  </si>
  <si>
    <t>Pořízení dlouhodobého hmotného majetku</t>
  </si>
  <si>
    <t>Ostatní platy</t>
  </si>
  <si>
    <t>Ostatní osobní výdaje</t>
  </si>
  <si>
    <t>Povinné pojistné na veřejné zdravotní pojištění</t>
  </si>
  <si>
    <t>Ostatní povinné pojistné placené zaměstnavatelem</t>
  </si>
  <si>
    <t>Ochranné pomůcky</t>
  </si>
  <si>
    <t>Knihy a obdobné listinné informační prostředky</t>
  </si>
  <si>
    <t>Studená voda včetně stočného a úplaty za odvod dešťových vod</t>
  </si>
  <si>
    <t>Plyn</t>
  </si>
  <si>
    <t>Poštovní služby</t>
  </si>
  <si>
    <t>Služby elektronických komunikací</t>
  </si>
  <si>
    <t>Neinvestiční transfery obcím</t>
  </si>
  <si>
    <t>Neinvestiční transfery cizím příspěvkovým organizacím</t>
  </si>
  <si>
    <t>Platby daní státnímu rozpočtu</t>
  </si>
  <si>
    <t>Stavby</t>
  </si>
  <si>
    <t>Stroje, přístroje a zařízení</t>
  </si>
  <si>
    <t>Nákup ostatního dlouhodobého hmotného majetku</t>
  </si>
  <si>
    <t>Kraje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</si>
  <si>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</si>
  <si>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</si>
  <si>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</si>
  <si>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</si>
  <si>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</si>
  <si>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</si>
  <si>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</si>
  <si>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</si>
  <si>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</si>
  <si>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</si>
  <si>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</si>
  <si>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</si>
  <si>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</si>
  <si>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Kraje celkem</t>
  </si>
  <si>
    <t>Hlavní město Praha</t>
  </si>
  <si>
    <t>Obce celkem</t>
  </si>
  <si>
    <t>Ostatní platby za provedenou práci jinde nezařazené</t>
  </si>
  <si>
    <t>Obce a kraje celkem</t>
  </si>
  <si>
    <r>
      <rPr>
        <i/>
        <vertAlign val="superscript"/>
        <sz val="9"/>
        <color theme="1"/>
        <rFont val="Calibri"/>
        <family val="2"/>
        <charset val="238"/>
        <scheme val="minor"/>
      </rPr>
      <t xml:space="preserve">1 </t>
    </r>
    <r>
      <rPr>
        <i/>
        <sz val="9"/>
        <color theme="1"/>
        <rFont val="Calibri"/>
        <family val="2"/>
        <charset val="238"/>
        <scheme val="minor"/>
      </rPr>
      <t xml:space="preserve">Hodnota na řádku "Obce a kraje celkem" není prostým součtem řádků "Obce celkem" a "Kraje celkem", kdy řádek "Obce a kraje celkem" je očištěn o transfery mezi obcemi a kraji. Tedy nejsou zde zahrnuty vzájemné platby z titulu transferů mezi obcemi a kraji, které uměle navyšují celkové výdaje ÚSC. </t>
    </r>
  </si>
  <si>
    <r>
      <t>Obce a kraje celkem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</si>
  <si>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>Obce v kraji</t>
  </si>
  <si>
    <t>Celkem 2024</t>
  </si>
  <si>
    <t>září 2024</t>
  </si>
  <si>
    <t>Výdaje obcí a krajů v souvislosti s povodněmi 2024 (v Kč)</t>
  </si>
  <si>
    <t>Výdaje obcí a krajů v souvislosti s povodněmi 2024 dle podseskupení RS (v Kč)</t>
  </si>
  <si>
    <t>Výdaje obcí a krajů v souvislosti s povodněmi 2024 dle položek RS (v Kč)</t>
  </si>
  <si>
    <t>Výdaje obcí v souvislosti s povodněmi 2024 dle podseskupení RS (v Kč)</t>
  </si>
  <si>
    <t>Výdaje obcí v souvislosti s povodněmi 2024 dle položek RS (v Kč)</t>
  </si>
  <si>
    <t>Výdaje krajů v souvislosti s povodněmi 2024 dle podseskupení RS (v Kč)</t>
  </si>
  <si>
    <t>Výdaje krajů v souvislosti s povodněmi 2024 dle položek RS (v Kč)</t>
  </si>
  <si>
    <t>Výdaje související s neinvestičními nákupy, příspěvky, náhrady a výdaje na věcné dary</t>
  </si>
  <si>
    <t>Platy zaměstnanců v pracovním poměru vyjma zaměstnanců na služebních místech</t>
  </si>
  <si>
    <t>Povinné pojistné na sociální zabezpečení a příspěvek na státní politiku zaměstnanosti</t>
  </si>
  <si>
    <t>Neinvestiční transfery nefinančním podnikatelům - fyzickým osobám</t>
  </si>
  <si>
    <t>Neinvestiční transfery fundacím, ústavům a obecně prospěšným společnostem</t>
  </si>
  <si>
    <t>Platby daní krajům, obcím a státním fondům</t>
  </si>
  <si>
    <t>říjen 2024</t>
  </si>
  <si>
    <t>Neinvestiční příspěvky zřízeným příspěvkovým organizacím</t>
  </si>
  <si>
    <t>Investiční transfery spolkům</t>
  </si>
  <si>
    <t>Neinvestiční transfery nefinančním podnikatelům - právnickým osobám</t>
  </si>
  <si>
    <t>Investiční transfery neziskovým a podobným osobám</t>
  </si>
  <si>
    <t>Investiční transfery zřízeným příspěvkovým organizacím</t>
  </si>
  <si>
    <t>Vratky neoprávněně použitých nebo zadržených prostředků Evropské unie</t>
  </si>
  <si>
    <t>Neinvestiční transfery krajům</t>
  </si>
  <si>
    <t>Konzultační, poradenské a právní služby</t>
  </si>
  <si>
    <t>Zpracování dat a služby související s informačními a komunikačními technologiemi</t>
  </si>
  <si>
    <t>Elektrická energie</t>
  </si>
  <si>
    <t>Pevná paliva</t>
  </si>
  <si>
    <t>Pojistné na zákonné pojištění odpovědnosti zaměstnavatele za škodu při pracovním úrazu nebo nemoci z povolání</t>
  </si>
  <si>
    <t>Investiční transfery příspěvkovým a podobným organizacím</t>
  </si>
  <si>
    <t>Neinvestiční transfery mezinárodním vládním organizacím a nadnárodním orgánům</t>
  </si>
  <si>
    <t>listopad 2024</t>
  </si>
  <si>
    <t>Neinvestiční transfery zřízeným příspěvkovým organizacím</t>
  </si>
  <si>
    <t>Investiční transfery obcím</t>
  </si>
  <si>
    <t>Investiční transfery rozpočtům územní úrovně</t>
  </si>
  <si>
    <t>Odměny členů zastupitelstev obcí a krajů</t>
  </si>
  <si>
    <t>Podlimitní technické zhodnocení</t>
  </si>
  <si>
    <t>Služby peněžních ústavů</t>
  </si>
  <si>
    <t>Neinvestiční transfery fyzickým osobám nemající povahu daru</t>
  </si>
  <si>
    <t>Dopravní prostředky</t>
  </si>
  <si>
    <t>Informační a komunikační technologie</t>
  </si>
  <si>
    <t>Výdaje na některé úpravy hmotných věcí a pořízení některých práv k hmotným věcem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</si>
</sst>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i/>
      <sz val="9"/>
      <color theme="1"/>
      <name val="Calibri"/>
      <family val="2"/>
      <charset val="238"/>
      <scheme val="minor"/>
    </font>
    <font>
      <i/>
      <vertAlign val="superscript"/>
      <sz val="9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</fonts>
  <fills count="45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5" tint="0.799979984760284"/>
        <bgColor indexed="64"/>
      </patternFill>
    </fill>
  </fills>
  <borders count="23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 style="medium">
        <color auto="1"/>
      </left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</borders>
  <cellStyleXfs count="94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>
      <alignment/>
      <protection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1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11" borderId="0" applyNumberFormat="0" applyBorder="0" applyAlignment="0" applyProtection="0"/>
    <xf numFmtId="0" fontId="11" fillId="6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1" fillId="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5" fillId="20" borderId="1" applyNumberFormat="0" applyProtection="0">
      <alignment vertical="center"/>
    </xf>
    <xf numFmtId="0" fontId="5" fillId="20" borderId="1" applyNumberFormat="0" applyProtection="0">
      <alignment vertical="center"/>
    </xf>
    <xf numFmtId="0" fontId="5" fillId="20" borderId="1" applyNumberFormat="0" applyProtection="0">
      <alignment horizontal="left" vertical="center" indent="1"/>
    </xf>
    <xf numFmtId="0" fontId="7" fillId="20" borderId="2" applyNumberFormat="0" applyProtection="0">
      <alignment horizontal="left" vertical="top" indent="1"/>
    </xf>
    <xf numFmtId="0" fontId="4" fillId="21" borderId="1" applyNumberFormat="0" applyProtection="0">
      <alignment horizontal="right" vertical="center"/>
    </xf>
    <xf numFmtId="0" fontId="4" fillId="22" borderId="1" applyNumberFormat="0" applyProtection="0">
      <alignment horizontal="right" vertical="center"/>
    </xf>
    <xf numFmtId="0" fontId="4" fillId="23" borderId="3" applyNumberFormat="0" applyProtection="0">
      <alignment horizontal="right" vertical="center"/>
    </xf>
    <xf numFmtId="0" fontId="4" fillId="24" borderId="1" applyNumberFormat="0" applyProtection="0">
      <alignment horizontal="right" vertical="center"/>
    </xf>
    <xf numFmtId="0" fontId="4" fillId="25" borderId="1" applyNumberFormat="0" applyProtection="0">
      <alignment horizontal="right" vertical="center"/>
    </xf>
    <xf numFmtId="0" fontId="4" fillId="26" borderId="1" applyNumberFormat="0" applyProtection="0">
      <alignment horizontal="right" vertical="center"/>
    </xf>
    <xf numFmtId="0" fontId="4" fillId="27" borderId="1" applyNumberFormat="0" applyProtection="0">
      <alignment horizontal="right" vertical="center"/>
    </xf>
    <xf numFmtId="0" fontId="4" fillId="28" borderId="1" applyNumberFormat="0" applyProtection="0">
      <alignment horizontal="right" vertical="center"/>
    </xf>
    <xf numFmtId="0" fontId="4" fillId="29" borderId="1" applyNumberFormat="0" applyProtection="0">
      <alignment horizontal="right" vertical="center"/>
    </xf>
    <xf numFmtId="0" fontId="4" fillId="30" borderId="3" applyNumberFormat="0" applyProtection="0">
      <alignment horizontal="left" vertical="center" indent="1"/>
    </xf>
    <xf numFmtId="0" fontId="5" fillId="0" borderId="0">
      <alignment/>
      <protection/>
    </xf>
    <xf numFmtId="0" fontId="4" fillId="0" borderId="0">
      <alignment horizontal="left"/>
      <protection/>
    </xf>
    <xf numFmtId="0" fontId="10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4" fillId="33" borderId="1" applyNumberFormat="0" applyProtection="0">
      <alignment horizontal="right" vertical="center"/>
    </xf>
    <xf numFmtId="0" fontId="4" fillId="34" borderId="3" applyNumberFormat="0" applyProtection="0">
      <alignment horizontal="left" vertical="center" indent="1"/>
    </xf>
    <xf numFmtId="0" fontId="4" fillId="35" borderId="3" applyNumberFormat="0" applyProtection="0">
      <alignment horizontal="left" vertical="center" indent="1"/>
    </xf>
    <xf numFmtId="0" fontId="4" fillId="36" borderId="1" applyNumberFormat="0" applyProtection="0">
      <alignment horizontal="left" vertical="center" indent="1"/>
    </xf>
    <xf numFmtId="0" fontId="4" fillId="32" borderId="2" applyNumberFormat="0" applyProtection="0">
      <alignment horizontal="left" vertical="top" indent="1"/>
    </xf>
    <xf numFmtId="0" fontId="4" fillId="37" borderId="1" applyNumberFormat="0" applyProtection="0">
      <alignment horizontal="left" vertical="center" indent="1"/>
    </xf>
    <xf numFmtId="0" fontId="4" fillId="35" borderId="2" applyNumberFormat="0" applyProtection="0">
      <alignment horizontal="left" vertical="top" indent="1"/>
    </xf>
    <xf numFmtId="0" fontId="4" fillId="38" borderId="1" applyNumberFormat="0" applyProtection="0">
      <alignment horizontal="left" vertical="center" indent="1"/>
    </xf>
    <xf numFmtId="0" fontId="4" fillId="38" borderId="2" applyNumberFormat="0" applyProtection="0">
      <alignment horizontal="left" vertical="top" indent="1"/>
    </xf>
    <xf numFmtId="0" fontId="4" fillId="34" borderId="1" applyNumberFormat="0" applyProtection="0">
      <alignment horizontal="left" vertical="center" indent="1"/>
    </xf>
    <xf numFmtId="0" fontId="4" fillId="34" borderId="2" applyNumberFormat="0" applyProtection="0">
      <alignment horizontal="left" vertical="top" indent="1"/>
    </xf>
    <xf numFmtId="0" fontId="4" fillId="39" borderId="1" applyNumberFormat="0" applyProtection="0">
      <alignment horizontal="left" vertical="center" indent="1"/>
    </xf>
    <xf numFmtId="0" fontId="4" fillId="40" borderId="4" applyNumberFormat="0">
      <alignment/>
      <protection locked="0"/>
    </xf>
    <xf numFmtId="0" fontId="5" fillId="32" borderId="5" applyBorder="0">
      <alignment/>
      <protection/>
    </xf>
    <xf numFmtId="0" fontId="6" fillId="41" borderId="2" applyNumberFormat="0" applyProtection="0">
      <alignment vertical="center"/>
    </xf>
    <xf numFmtId="0" fontId="15" fillId="41" borderId="6" applyNumberFormat="0" applyProtection="0">
      <alignment vertical="center"/>
    </xf>
    <xf numFmtId="0" fontId="6" fillId="36" borderId="2" applyNumberFormat="0" applyProtection="0">
      <alignment horizontal="left" vertical="center" indent="1"/>
    </xf>
    <xf numFmtId="0" fontId="6" fillId="41" borderId="2" applyNumberFormat="0" applyProtection="0">
      <alignment horizontal="left" vertical="top" indent="1"/>
    </xf>
    <xf numFmtId="0" fontId="4" fillId="0" borderId="1" applyNumberFormat="0" applyProtection="0">
      <alignment horizontal="right" vertical="center"/>
    </xf>
    <xf numFmtId="0" fontId="5" fillId="0" borderId="1" applyNumberFormat="0" applyProtection="0">
      <alignment horizontal="right" vertical="center"/>
    </xf>
    <xf numFmtId="0" fontId="4" fillId="39" borderId="1" applyNumberFormat="0" applyProtection="0">
      <alignment horizontal="left" vertical="center" indent="1"/>
    </xf>
    <xf numFmtId="0" fontId="6" fillId="35" borderId="2" applyNumberFormat="0" applyProtection="0">
      <alignment horizontal="left" vertical="top" indent="1"/>
    </xf>
    <xf numFmtId="0" fontId="8" fillId="42" borderId="3" applyNumberFormat="0" applyProtection="0">
      <alignment horizontal="left" vertical="center" indent="1"/>
    </xf>
    <xf numFmtId="0" fontId="4" fillId="43" borderId="6">
      <alignment/>
      <protection/>
    </xf>
    <xf numFmtId="0" fontId="9" fillId="40" borderId="1" applyNumberFormat="0" applyProtection="0">
      <alignment horizontal="right" vertical="center"/>
    </xf>
    <xf numFmtId="0" fontId="14" fillId="0" borderId="0" applyNumberFormat="0" applyFill="0" applyBorder="0" applyAlignment="0" applyProtection="0"/>
    <xf numFmtId="0" fontId="4" fillId="0" borderId="0">
      <alignment horizontal="left"/>
      <protection/>
    </xf>
    <xf numFmtId="0" fontId="4" fillId="32" borderId="2" applyNumberFormat="0" applyProtection="0">
      <alignment horizontal="left" vertical="top" indent="1"/>
    </xf>
    <xf numFmtId="0" fontId="4" fillId="35" borderId="2" applyNumberFormat="0" applyProtection="0">
      <alignment horizontal="left" vertical="top" indent="1"/>
    </xf>
    <xf numFmtId="0" fontId="4" fillId="38" borderId="2" applyNumberFormat="0" applyProtection="0">
      <alignment horizontal="left" vertical="top" indent="1"/>
    </xf>
    <xf numFmtId="0" fontId="4" fillId="34" borderId="2" applyNumberFormat="0" applyProtection="0">
      <alignment horizontal="left" vertical="top" indent="1"/>
    </xf>
    <xf numFmtId="0" fontId="4" fillId="40" borderId="4" applyNumberFormat="0">
      <alignment/>
      <protection locked="0"/>
    </xf>
    <xf numFmtId="0" fontId="4" fillId="0" borderId="0">
      <alignment/>
      <protection/>
    </xf>
  </cellStyleXfs>
  <cellXfs count="53">
    <xf numFmtId="0" fontId="0" fillId="0" borderId="0" xfId="0"/>
    <xf numFmtId="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2" fillId="44" borderId="11" xfId="0" applyFont="1" applyFill="1" applyBorder="1" applyAlignment="1">
      <alignment horizontal="center" vertical="center"/>
    </xf>
    <xf numFmtId="49" fontId="2" fillId="44" borderId="11" xfId="0" applyNumberFormat="1" applyFont="1" applyFill="1" applyBorder="1" applyAlignment="1">
      <alignment horizontal="center" vertical="center"/>
    </xf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0" fontId="0" fillId="0" borderId="12" xfId="0" applyBorder="1"/>
    <xf numFmtId="4" fontId="0" fillId="0" borderId="12" xfId="0" applyNumberFormat="1" applyBorder="1"/>
    <xf numFmtId="4" fontId="2" fillId="44" borderId="11" xfId="0" applyNumberFormat="1" applyFont="1" applyFill="1" applyBorder="1"/>
    <xf numFmtId="0" fontId="2" fillId="44" borderId="11" xfId="0" applyFont="1" applyFill="1" applyBorder="1"/>
    <xf numFmtId="0" fontId="0" fillId="0" borderId="13" xfId="0" applyBorder="1"/>
    <xf numFmtId="4" fontId="0" fillId="0" borderId="14" xfId="0" applyNumberFormat="1" applyBorder="1"/>
    <xf numFmtId="0" fontId="0" fillId="0" borderId="7" xfId="0" applyNumberFormat="1" applyBorder="1"/>
    <xf numFmtId="1" fontId="0" fillId="0" borderId="7" xfId="0" applyNumberFormat="1" applyBorder="1"/>
    <xf numFmtId="0" fontId="0" fillId="0" borderId="7" xfId="0" applyBorder="1" applyAlignment="1">
      <alignment wrapText="1"/>
    </xf>
    <xf numFmtId="0" fontId="0" fillId="0" borderId="8" xfId="0" applyFont="1" applyBorder="1"/>
    <xf numFmtId="0" fontId="0" fillId="0" borderId="7" xfId="0" applyFont="1" applyBorder="1"/>
    <xf numFmtId="0" fontId="0" fillId="0" borderId="12" xfId="0" applyFont="1" applyBorder="1"/>
    <xf numFmtId="0" fontId="2" fillId="44" borderId="11" xfId="0" applyFont="1" applyFill="1" applyBorder="1" applyAlignment="1">
      <alignment horizontal="left" vertical="center"/>
    </xf>
    <xf numFmtId="164" fontId="2" fillId="44" borderId="11" xfId="0" applyNumberFormat="1" applyFont="1" applyFill="1" applyBorder="1"/>
    <xf numFmtId="0" fontId="2" fillId="44" borderId="15" xfId="0" applyFont="1" applyFill="1" applyBorder="1" applyAlignment="1">
      <alignment horizontal="center" vertical="center"/>
    </xf>
    <xf numFmtId="0" fontId="2" fillId="44" borderId="14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/>
    </xf>
    <xf numFmtId="0" fontId="16" fillId="0" borderId="16" xfId="0" applyFont="1" applyBorder="1" applyAlignment="1">
      <alignment wrapText="1"/>
    </xf>
    <xf numFmtId="0" fontId="0" fillId="0" borderId="0" xfId="0" applyBorder="1" applyAlignment="1">
      <alignment/>
    </xf>
    <xf numFmtId="0" fontId="0" fillId="0" borderId="8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0" fontId="0" fillId="0" borderId="10" xfId="0" applyNumberFormat="1" applyBorder="1" applyAlignment="1">
      <alignment vertical="center"/>
    </xf>
    <xf numFmtId="0" fontId="0" fillId="0" borderId="12" xfId="0" applyNumberFormat="1" applyBorder="1"/>
    <xf numFmtId="0" fontId="0" fillId="0" borderId="17" xfId="0" applyNumberFormat="1" applyBorder="1" applyAlignment="1">
      <alignment vertical="center"/>
    </xf>
    <xf numFmtId="0" fontId="0" fillId="0" borderId="14" xfId="0" applyNumberFormat="1" applyBorder="1" applyAlignment="1">
      <alignment vertical="center"/>
    </xf>
    <xf numFmtId="0" fontId="0" fillId="0" borderId="14" xfId="0" applyBorder="1" applyAlignment="1">
      <alignment wrapText="1"/>
    </xf>
    <xf numFmtId="0" fontId="0" fillId="0" borderId="18" xfId="0" applyNumberFormat="1" applyBorder="1" applyAlignment="1">
      <alignment vertical="center"/>
    </xf>
    <xf numFmtId="0" fontId="0" fillId="0" borderId="19" xfId="0" applyNumberFormat="1" applyBorder="1" applyAlignment="1">
      <alignment vertical="center"/>
    </xf>
    <xf numFmtId="0" fontId="0" fillId="0" borderId="12" xfId="0" applyBorder="1" applyAlignment="1">
      <alignment wrapText="1"/>
    </xf>
    <xf numFmtId="4" fontId="0" fillId="0" borderId="9" xfId="0" applyNumberFormat="1" applyBorder="1"/>
    <xf numFmtId="49" fontId="2" fillId="44" borderId="20" xfId="0" applyNumberFormat="1" applyFont="1" applyFill="1" applyBorder="1" applyAlignment="1">
      <alignment horizontal="center" vertical="center"/>
    </xf>
    <xf numFmtId="1" fontId="0" fillId="0" borderId="8" xfId="0" applyNumberFormat="1" applyBorder="1"/>
    <xf numFmtId="0" fontId="0" fillId="0" borderId="8" xfId="0" applyNumberFormat="1" applyBorder="1"/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44" borderId="21" xfId="0" applyFont="1" applyFill="1" applyBorder="1" applyAlignment="1">
      <alignment/>
    </xf>
    <xf numFmtId="0" fontId="0" fillId="0" borderId="22" xfId="0" applyBorder="1" applyAlignment="1">
      <alignment/>
    </xf>
    <xf numFmtId="0" fontId="0" fillId="0" borderId="13" xfId="0" applyBorder="1" applyAlignment="1">
      <alignment/>
    </xf>
    <xf numFmtId="0" fontId="2" fillId="44" borderId="22" xfId="0" applyFont="1" applyFill="1" applyBorder="1" applyAlignment="1">
      <alignment/>
    </xf>
    <xf numFmtId="0" fontId="2" fillId="44" borderId="11" xfId="0" applyFont="1" applyFill="1" applyBorder="1" applyAlignment="1">
      <alignment/>
    </xf>
  </cellXfs>
  <cellStyles count="80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2" xfId="20"/>
    <cellStyle name="Accent1 - 20%" xfId="21"/>
    <cellStyle name="Accent1 - 40%" xfId="22"/>
    <cellStyle name="Accent1 - 60%" xfId="23"/>
    <cellStyle name="Accent2 - 20%" xfId="24"/>
    <cellStyle name="Accent2 - 40%" xfId="25"/>
    <cellStyle name="Accent2 - 60%" xfId="26"/>
    <cellStyle name="Accent3 - 20%" xfId="27"/>
    <cellStyle name="Accent3 - 40%" xfId="28"/>
    <cellStyle name="Accent3 - 60%" xfId="29"/>
    <cellStyle name="Accent4 - 20%" xfId="30"/>
    <cellStyle name="Accent4 - 40%" xfId="31"/>
    <cellStyle name="Accent4 - 60%" xfId="32"/>
    <cellStyle name="Accent5 - 20%" xfId="33"/>
    <cellStyle name="Accent5 - 40%" xfId="34"/>
    <cellStyle name="Accent5 - 60%" xfId="35"/>
    <cellStyle name="Accent6 - 20%" xfId="36"/>
    <cellStyle name="Accent6 - 40%" xfId="37"/>
    <cellStyle name="Accent6 - 60%" xfId="38"/>
    <cellStyle name="Emphasis 1" xfId="39"/>
    <cellStyle name="Emphasis 2" xfId="40"/>
    <cellStyle name="Emphasis 3" xfId="41"/>
    <cellStyle name="SAPBEXaggData" xfId="42"/>
    <cellStyle name="SAPBEXaggDataEmph" xfId="43"/>
    <cellStyle name="SAPBEXaggItem" xfId="44"/>
    <cellStyle name="SAPBEXaggItemX" xfId="45"/>
    <cellStyle name="SAPBEXexcBad7" xfId="46"/>
    <cellStyle name="SAPBEXexcBad8" xfId="47"/>
    <cellStyle name="SAPBEXexcBad9" xfId="48"/>
    <cellStyle name="SAPBEXexcCritical4" xfId="49"/>
    <cellStyle name="SAPBEXexcCritical5" xfId="50"/>
    <cellStyle name="SAPBEXexcCritical6" xfId="51"/>
    <cellStyle name="SAPBEXexcGood1" xfId="52"/>
    <cellStyle name="SAPBEXexcGood2" xfId="53"/>
    <cellStyle name="SAPBEXexcGood3" xfId="54"/>
    <cellStyle name="SAPBEXfilterDrill" xfId="55"/>
    <cellStyle name="SAPBEXFilterInfo1" xfId="56"/>
    <cellStyle name="SAPBEXFilterInfo2" xfId="57"/>
    <cellStyle name="SAPBEXFilterInfoHlavicka" xfId="58"/>
    <cellStyle name="SAPBEXfilterItem" xfId="59"/>
    <cellStyle name="SAPBEXfilterText" xfId="60"/>
    <cellStyle name="SAPBEXformats" xfId="61"/>
    <cellStyle name="SAPBEXheaderItem" xfId="62"/>
    <cellStyle name="SAPBEXheaderText" xfId="63"/>
    <cellStyle name="SAPBEXHLevel0" xfId="64"/>
    <cellStyle name="SAPBEXHLevel0X" xfId="65"/>
    <cellStyle name="SAPBEXHLevel1" xfId="66"/>
    <cellStyle name="SAPBEXHLevel1X" xfId="67"/>
    <cellStyle name="SAPBEXHLevel2" xfId="68"/>
    <cellStyle name="SAPBEXHLevel2X" xfId="69"/>
    <cellStyle name="SAPBEXHLevel3" xfId="70"/>
    <cellStyle name="SAPBEXHLevel3X" xfId="71"/>
    <cellStyle name="SAPBEXchaText" xfId="72"/>
    <cellStyle name="SAPBEXinputData" xfId="73"/>
    <cellStyle name="SAPBEXItemHeader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assignedItem" xfId="84"/>
    <cellStyle name="SAPBEXundefined" xfId="85"/>
    <cellStyle name="Sheet Title" xfId="86"/>
    <cellStyle name="SAPBEXFilterInfo2 2" xfId="87"/>
    <cellStyle name="SAPBEXHLevel0X 2" xfId="88"/>
    <cellStyle name="SAPBEXHLevel1X 2" xfId="89"/>
    <cellStyle name="SAPBEXHLevel2X 2" xfId="90"/>
    <cellStyle name="SAPBEXHLevel3X 2" xfId="91"/>
    <cellStyle name="SAPBEXinputData 2" xfId="92"/>
    <cellStyle name="Normální 3" xfId="9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tyles" Target="styles.xml" /><Relationship Id="rId1" Type="http://schemas.openxmlformats.org/officeDocument/2006/relationships/theme" Target="theme/theme1.xml" /><Relationship Id="rId8" Type="http://schemas.openxmlformats.org/officeDocument/2006/relationships/worksheet" Target="worksheets/sheet7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0" Type="http://schemas.openxmlformats.org/officeDocument/2006/relationships/sharedStrings" Target="sharedStrings.xml" /><Relationship Id="rId5" Type="http://schemas.openxmlformats.org/officeDocument/2006/relationships/worksheet" Target="worksheets/sheet4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1092653</xdr:colOff>
      <xdr:row>13</xdr:row>
      <xdr:rowOff>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5972175" cy="2038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19050</xdr:rowOff>
    </xdr:from>
    <xdr:to>
      <xdr:col>3</xdr:col>
      <xdr:colOff>1311728</xdr:colOff>
      <xdr:row>13</xdr:row>
      <xdr:rowOff>15875</xdr:rowOff>
    </xdr:to>
    <xdr:pic>
      <xdr:nvPicPr>
        <xdr:cNvPr id="11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81000"/>
          <a:ext cx="6191250" cy="2038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2</xdr:col>
      <xdr:colOff>2425700</xdr:colOff>
      <xdr:row>18</xdr:row>
      <xdr:rowOff>130175</xdr:rowOff>
    </xdr:to>
    <xdr:pic>
      <xdr:nvPicPr>
        <xdr:cNvPr id="5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28575"/>
          <a:ext cx="3505200" cy="34099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6</xdr:col>
      <xdr:colOff>1103085</xdr:colOff>
      <xdr:row>25</xdr:row>
      <xdr:rowOff>34925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9877425" cy="42100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4</xdr:col>
      <xdr:colOff>28121</xdr:colOff>
      <xdr:row>13</xdr:row>
      <xdr:rowOff>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6276975" cy="2038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3</xdr:col>
      <xdr:colOff>761547</xdr:colOff>
      <xdr:row>23</xdr:row>
      <xdr:rowOff>92075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8496300" cy="394335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2</xdr:col>
      <xdr:colOff>5098143</xdr:colOff>
      <xdr:row>9</xdr:row>
      <xdr:rowOff>44450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6172200" cy="13620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2</xdr:row>
      <xdr:rowOff>0</xdr:rowOff>
    </xdr:from>
    <xdr:to>
      <xdr:col>5</xdr:col>
      <xdr:colOff>954768</xdr:colOff>
      <xdr:row>10</xdr:row>
      <xdr:rowOff>139700</xdr:rowOff>
    </xdr:to>
    <xdr:pic>
      <xdr:nvPicPr>
        <xdr:cNvPr id="2" name="BExXRND8208TWULE9S50U89VKPB7" descr="ETUGZV0SKTQDQB8JOYY0DCX79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361950"/>
          <a:ext cx="8629650" cy="1704975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printerSettings" Target="../printerSettings/printerSettings7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54"/>
  <sheetViews>
    <sheetView tabSelected="1" zoomScale="70" zoomScaleNormal="70" workbookViewId="0" topLeftCell="A1">
      <selection pane="topLeft" activeCell="I16" sqref="I16"/>
    </sheetView>
  </sheetViews>
  <sheetFormatPr defaultRowHeight="15"/>
  <cols>
    <col min="1" max="1" width="4.85714285714286" customWidth="1"/>
    <col min="2" max="2" width="19.8571428571429" bestFit="1" customWidth="1"/>
    <col min="3" max="6" width="20.5714285714286" customWidth="1"/>
    <col min="7" max="7" width="13.5714285714286" bestFit="1" customWidth="1"/>
    <col min="8" max="8" width="5.71428571428571" customWidth="1"/>
    <col min="9" max="9" width="13.5714285714286" bestFit="1" customWidth="1"/>
  </cols>
  <sheetData>
    <row r="1" ht="15" thickBot="1"/>
    <row r="2" spans="2:6" ht="16.2" thickBot="1">
      <c r="B2" s="45" t="s">
        <v>81</v>
      </c>
      <c r="C2" s="46"/>
      <c r="D2" s="46"/>
      <c r="E2" s="46"/>
      <c r="F2" s="47"/>
    </row>
    <row r="3" spans="2:6" ht="15" thickBot="1">
      <c r="B3" s="6" t="s">
        <v>57</v>
      </c>
      <c r="C3" s="7" t="s">
        <v>80</v>
      </c>
      <c r="D3" s="7" t="s">
        <v>94</v>
      </c>
      <c r="E3" s="7" t="s">
        <v>109</v>
      </c>
      <c r="F3" s="7" t="s">
        <v>79</v>
      </c>
    </row>
    <row r="4" spans="2:11" ht="14.4">
      <c r="B4" s="5" t="s">
        <v>58</v>
      </c>
      <c r="C4" s="8">
        <v>0</v>
      </c>
      <c r="D4" s="8">
        <v>55253.20</v>
      </c>
      <c r="E4" s="8">
        <v>0</v>
      </c>
      <c r="F4" s="8">
        <f>C4+D4+E4</f>
        <v>55253.20</v>
      </c>
      <c r="G4" s="1"/>
      <c r="H4" s="1"/>
      <c r="I4" s="1"/>
      <c r="J4" s="1"/>
      <c r="K4" s="1"/>
    </row>
    <row r="5" spans="2:11" ht="14.4">
      <c r="B5" s="2" t="s">
        <v>59</v>
      </c>
      <c r="C5" s="8">
        <v>0</v>
      </c>
      <c r="D5" s="8">
        <v>0</v>
      </c>
      <c r="E5" s="8">
        <v>0</v>
      </c>
      <c r="F5" s="8">
        <f>C5+D5+E5</f>
        <v>0</v>
      </c>
      <c r="G5" s="1"/>
      <c r="H5" s="1"/>
      <c r="I5" s="1"/>
      <c r="J5" s="1"/>
      <c r="K5" s="1"/>
    </row>
    <row r="6" spans="2:11" ht="14.4">
      <c r="B6" s="2" t="s">
        <v>60</v>
      </c>
      <c r="C6" s="8">
        <v>250000</v>
      </c>
      <c r="D6" s="8">
        <v>295763</v>
      </c>
      <c r="E6" s="8">
        <v>0</v>
      </c>
      <c r="F6" s="8">
        <f t="shared" si="0" ref="F6:F15">C6+D6+E6</f>
        <v>545763</v>
      </c>
      <c r="G6" s="1"/>
      <c r="H6" s="1"/>
      <c r="I6" s="1"/>
      <c r="J6" s="1"/>
      <c r="K6" s="1"/>
    </row>
    <row r="7" spans="2:11" ht="14.4">
      <c r="B7" s="2" t="s">
        <v>61</v>
      </c>
      <c r="C7" s="8">
        <v>0</v>
      </c>
      <c r="D7" s="8">
        <v>0</v>
      </c>
      <c r="E7" s="8">
        <v>500000</v>
      </c>
      <c r="F7" s="8">
        <f t="shared" si="0"/>
        <v>500000</v>
      </c>
      <c r="G7" s="1"/>
      <c r="H7" s="1"/>
      <c r="I7" s="1"/>
      <c r="K7" s="1"/>
    </row>
    <row r="8" spans="2:11" ht="14.4">
      <c r="B8" s="2" t="s">
        <v>62</v>
      </c>
      <c r="C8" s="8">
        <v>0</v>
      </c>
      <c r="D8" s="8">
        <v>412181.55</v>
      </c>
      <c r="E8" s="8">
        <v>0</v>
      </c>
      <c r="F8" s="8">
        <f t="shared" si="0"/>
        <v>412181.55</v>
      </c>
      <c r="G8" s="1"/>
      <c r="H8" s="1"/>
      <c r="I8" s="1"/>
      <c r="J8" s="1"/>
      <c r="K8" s="1"/>
    </row>
    <row r="9" spans="2:11" ht="14.4">
      <c r="B9" s="2" t="s">
        <v>63</v>
      </c>
      <c r="C9" s="8">
        <v>0</v>
      </c>
      <c r="D9" s="8">
        <v>0</v>
      </c>
      <c r="E9" s="8">
        <v>0</v>
      </c>
      <c r="F9" s="8">
        <f t="shared" si="0"/>
        <v>0</v>
      </c>
      <c r="G9" s="1"/>
      <c r="H9" s="1"/>
      <c r="I9" s="1"/>
      <c r="J9" s="1"/>
      <c r="K9" s="1"/>
    </row>
    <row r="10" spans="2:11" ht="14.4">
      <c r="B10" s="2" t="s">
        <v>64</v>
      </c>
      <c r="C10" s="8">
        <v>85938</v>
      </c>
      <c r="D10" s="8">
        <v>0</v>
      </c>
      <c r="E10" s="8">
        <v>0</v>
      </c>
      <c r="F10" s="8">
        <f t="shared" si="0"/>
        <v>85938</v>
      </c>
      <c r="G10" s="1"/>
      <c r="H10" s="1"/>
      <c r="I10" s="1"/>
      <c r="J10" s="1"/>
      <c r="K10" s="1"/>
    </row>
    <row r="11" spans="2:11" ht="14.4">
      <c r="B11" s="2" t="s">
        <v>65</v>
      </c>
      <c r="C11" s="8">
        <v>0</v>
      </c>
      <c r="D11" s="8">
        <v>2950000</v>
      </c>
      <c r="E11" s="8">
        <v>4050000</v>
      </c>
      <c r="F11" s="8">
        <f t="shared" si="0"/>
        <v>7000000</v>
      </c>
      <c r="G11" s="1"/>
      <c r="H11" s="1"/>
      <c r="I11" s="1"/>
      <c r="J11" s="1"/>
      <c r="K11" s="1"/>
    </row>
    <row r="12" spans="2:11" ht="14.4">
      <c r="B12" s="2" t="s">
        <v>66</v>
      </c>
      <c r="C12" s="8">
        <v>0</v>
      </c>
      <c r="D12" s="8">
        <v>0</v>
      </c>
      <c r="E12" s="8">
        <v>0</v>
      </c>
      <c r="F12" s="8">
        <f t="shared" si="0"/>
        <v>0</v>
      </c>
      <c r="G12" s="1"/>
      <c r="H12" s="1"/>
      <c r="I12" s="1"/>
      <c r="J12" s="1"/>
      <c r="K12" s="1"/>
    </row>
    <row r="13" spans="2:11" ht="14.4">
      <c r="B13" s="2" t="s">
        <v>67</v>
      </c>
      <c r="C13" s="8">
        <v>0</v>
      </c>
      <c r="D13" s="8">
        <v>1260513</v>
      </c>
      <c r="E13" s="8">
        <v>0</v>
      </c>
      <c r="F13" s="8">
        <f t="shared" si="0"/>
        <v>1260513</v>
      </c>
      <c r="G13" s="1"/>
      <c r="H13" s="1"/>
      <c r="I13" s="1"/>
      <c r="K13" s="1"/>
    </row>
    <row r="14" spans="2:11" ht="14.4">
      <c r="B14" s="2" t="s">
        <v>68</v>
      </c>
      <c r="C14" s="8">
        <v>16932.939999999999</v>
      </c>
      <c r="D14" s="8">
        <v>222890246.46000001</v>
      </c>
      <c r="E14" s="8">
        <v>204466134.10999998</v>
      </c>
      <c r="F14" s="8">
        <f t="shared" si="0"/>
        <v>427373313.50999999</v>
      </c>
      <c r="G14" s="1"/>
      <c r="H14" s="1"/>
      <c r="I14" s="1"/>
      <c r="K14" s="1"/>
    </row>
    <row r="15" spans="2:11" ht="14.4">
      <c r="B15" s="2" t="s">
        <v>69</v>
      </c>
      <c r="C15" s="8">
        <v>12068</v>
      </c>
      <c r="D15" s="8">
        <v>12275</v>
      </c>
      <c r="E15" s="8">
        <v>200000</v>
      </c>
      <c r="F15" s="8">
        <f t="shared" si="0"/>
        <v>224343</v>
      </c>
      <c r="G15" s="1"/>
      <c r="H15" s="1"/>
      <c r="I15" s="1"/>
      <c r="K15" s="1"/>
    </row>
    <row r="16" spans="2:11" ht="15" thickBot="1">
      <c r="B16" s="4" t="s">
        <v>70</v>
      </c>
      <c r="C16" s="8">
        <v>24100971.850000001</v>
      </c>
      <c r="D16" s="8">
        <v>26499968.219999999</v>
      </c>
      <c r="E16" s="8">
        <v>123364097.55000001</v>
      </c>
      <c r="F16" s="8">
        <f>C16+D16+E16</f>
        <v>173965037.62</v>
      </c>
      <c r="G16" s="1"/>
      <c r="H16" s="1"/>
      <c r="I16" s="1"/>
      <c r="K16" s="1"/>
    </row>
    <row r="17" spans="2:8" ht="15" thickBot="1">
      <c r="B17" s="14" t="s">
        <v>71</v>
      </c>
      <c r="C17" s="13">
        <f t="shared" si="1" ref="C17:E17">SUM(C4:C16)</f>
        <v>24465910.790000003</v>
      </c>
      <c r="D17" s="13">
        <f t="shared" si="1"/>
        <v>254376200.43000001</v>
      </c>
      <c r="E17" s="13">
        <f t="shared" si="1"/>
        <v>332580231.65999997</v>
      </c>
      <c r="F17" s="13">
        <f>SUM(F4:F16)</f>
        <v>611422342.88</v>
      </c>
      <c r="H17" s="1"/>
    </row>
    <row r="18" spans="2:6" ht="6.75" customHeight="1" thickBot="1">
      <c r="B18" s="15"/>
      <c r="C18" s="27"/>
      <c r="D18" s="27"/>
      <c r="E18" s="27"/>
      <c r="F18" s="27"/>
    </row>
    <row r="19" spans="2:6" ht="15" thickBot="1">
      <c r="B19" s="6" t="s">
        <v>78</v>
      </c>
      <c r="C19" s="7" t="s">
        <v>80</v>
      </c>
      <c r="D19" s="7" t="s">
        <v>94</v>
      </c>
      <c r="E19" s="7" t="s">
        <v>109</v>
      </c>
      <c r="F19" s="7" t="s">
        <v>79</v>
      </c>
    </row>
    <row r="20" spans="2:9" ht="14.4">
      <c r="B20" s="5" t="s">
        <v>72</v>
      </c>
      <c r="C20" s="8">
        <v>1233106.83</v>
      </c>
      <c r="D20" s="8">
        <v>1268341.79</v>
      </c>
      <c r="E20" s="8">
        <v>1009378</v>
      </c>
      <c r="F20" s="8">
        <f>C20+D20+E20</f>
        <v>3510826.62</v>
      </c>
      <c r="G20" s="1"/>
      <c r="H20" s="1"/>
      <c r="I20" s="1"/>
    </row>
    <row r="21" spans="2:9" ht="14.4">
      <c r="B21" s="2" t="s">
        <v>58</v>
      </c>
      <c r="C21" s="8">
        <v>3606964.28</v>
      </c>
      <c r="D21" s="8">
        <v>3907426.64</v>
      </c>
      <c r="E21" s="8">
        <v>2081786.4800000004</v>
      </c>
      <c r="F21" s="8">
        <f>C21+D21+E21</f>
        <v>9596177.4000000004</v>
      </c>
      <c r="G21" s="1"/>
      <c r="H21" s="1"/>
      <c r="I21" s="1"/>
    </row>
    <row r="22" spans="2:9" ht="14.4">
      <c r="B22" s="2" t="s">
        <v>59</v>
      </c>
      <c r="C22" s="8">
        <v>1186815.45</v>
      </c>
      <c r="D22" s="8">
        <v>4402475.4400000004</v>
      </c>
      <c r="E22" s="8">
        <v>4036484.9300000006</v>
      </c>
      <c r="F22" s="8">
        <f t="shared" si="2" ref="F22:F33">C22+D22+E22</f>
        <v>9625775.8200000003</v>
      </c>
      <c r="G22" s="1"/>
      <c r="H22" s="1"/>
      <c r="I22" s="1"/>
    </row>
    <row r="23" spans="2:9" ht="14.4">
      <c r="B23" s="2" t="s">
        <v>60</v>
      </c>
      <c r="C23" s="8">
        <v>618324.50</v>
      </c>
      <c r="D23" s="8">
        <v>1631278.17</v>
      </c>
      <c r="E23" s="8">
        <v>754393.06</v>
      </c>
      <c r="F23" s="8">
        <f t="shared" si="2"/>
        <v>3003995.73</v>
      </c>
      <c r="G23" s="1"/>
      <c r="H23" s="1"/>
      <c r="I23" s="1"/>
    </row>
    <row r="24" spans="2:9" ht="14.4">
      <c r="B24" s="2" t="s">
        <v>61</v>
      </c>
      <c r="C24" s="8">
        <v>44461.92</v>
      </c>
      <c r="D24" s="8">
        <v>240735.37</v>
      </c>
      <c r="E24" s="8">
        <v>10000</v>
      </c>
      <c r="F24" s="8">
        <f t="shared" si="2"/>
        <v>295197.28999999998</v>
      </c>
      <c r="G24" s="1"/>
      <c r="H24" s="1"/>
      <c r="I24" s="1"/>
    </row>
    <row r="25" spans="2:9" ht="14.4">
      <c r="B25" s="2" t="s">
        <v>62</v>
      </c>
      <c r="C25" s="8">
        <v>1567106.97</v>
      </c>
      <c r="D25" s="8">
        <v>1651591.23</v>
      </c>
      <c r="E25" s="8">
        <v>877050.08999999985</v>
      </c>
      <c r="F25" s="8">
        <f t="shared" si="2"/>
        <v>4095748.29</v>
      </c>
      <c r="G25" s="1"/>
      <c r="H25" s="1"/>
      <c r="I25" s="1"/>
    </row>
    <row r="26" spans="2:9" ht="14.4">
      <c r="B26" s="2" t="s">
        <v>63</v>
      </c>
      <c r="C26" s="8">
        <v>848432</v>
      </c>
      <c r="D26" s="8">
        <v>1681756.21</v>
      </c>
      <c r="E26" s="8">
        <v>2121015.42</v>
      </c>
      <c r="F26" s="8">
        <f t="shared" si="2"/>
        <v>4651203.63</v>
      </c>
      <c r="G26" s="1"/>
      <c r="H26" s="1"/>
      <c r="I26" s="1"/>
    </row>
    <row r="27" spans="2:9" ht="14.4">
      <c r="B27" s="2" t="s">
        <v>64</v>
      </c>
      <c r="C27" s="8">
        <v>1305102.77</v>
      </c>
      <c r="D27" s="8">
        <v>2707028.44</v>
      </c>
      <c r="E27" s="8">
        <v>1762853.8099999996</v>
      </c>
      <c r="F27" s="8">
        <f t="shared" si="2"/>
        <v>5774985.0199999996</v>
      </c>
      <c r="G27" s="1"/>
      <c r="H27" s="1"/>
      <c r="I27" s="1"/>
    </row>
    <row r="28" spans="2:9" ht="14.4">
      <c r="B28" s="2" t="s">
        <v>65</v>
      </c>
      <c r="C28" s="8">
        <v>2567820.44</v>
      </c>
      <c r="D28" s="8">
        <v>3528236.95</v>
      </c>
      <c r="E28" s="8">
        <v>2971513.12</v>
      </c>
      <c r="F28" s="8">
        <f t="shared" si="2"/>
        <v>9067570.5100000016</v>
      </c>
      <c r="G28" s="1"/>
      <c r="H28" s="1"/>
      <c r="I28" s="1"/>
    </row>
    <row r="29" spans="2:9" ht="14.4">
      <c r="B29" s="2" t="s">
        <v>66</v>
      </c>
      <c r="C29" s="8">
        <v>1772990.83</v>
      </c>
      <c r="D29" s="8">
        <v>2219736.6800000002</v>
      </c>
      <c r="E29" s="8">
        <v>1752118.50</v>
      </c>
      <c r="F29" s="8">
        <f t="shared" si="2"/>
        <v>5744846.0099999998</v>
      </c>
      <c r="G29" s="1"/>
      <c r="H29" s="1"/>
      <c r="I29" s="1"/>
    </row>
    <row r="30" spans="2:9" ht="14.4">
      <c r="B30" s="2" t="s">
        <v>67</v>
      </c>
      <c r="C30" s="8">
        <v>1763770.69</v>
      </c>
      <c r="D30" s="8">
        <v>8421763.1199999992</v>
      </c>
      <c r="E30" s="8">
        <v>3028191.2899999991</v>
      </c>
      <c r="F30" s="8">
        <f t="shared" si="2"/>
        <v>13213725.099999998</v>
      </c>
      <c r="G30" s="1"/>
      <c r="H30" s="1"/>
      <c r="I30" s="1"/>
    </row>
    <row r="31" spans="2:9" ht="14.4">
      <c r="B31" s="2" t="s">
        <v>68</v>
      </c>
      <c r="C31" s="8">
        <v>6292492.5499999998</v>
      </c>
      <c r="D31" s="8">
        <v>49445691.969999999</v>
      </c>
      <c r="E31" s="8">
        <v>53291884.490000002</v>
      </c>
      <c r="F31" s="8">
        <f t="shared" si="2"/>
        <v>109030069.00999999</v>
      </c>
      <c r="G31" s="1"/>
      <c r="H31" s="1"/>
      <c r="I31" s="1"/>
    </row>
    <row r="32" spans="2:9" ht="14.4">
      <c r="B32" s="2" t="s">
        <v>69</v>
      </c>
      <c r="C32" s="8">
        <v>2651244.67</v>
      </c>
      <c r="D32" s="8">
        <v>9653283.6199999992</v>
      </c>
      <c r="E32" s="8">
        <v>3472441.7300000004</v>
      </c>
      <c r="F32" s="8">
        <f t="shared" si="2"/>
        <v>15776970.02</v>
      </c>
      <c r="G32" s="1"/>
      <c r="H32" s="1"/>
      <c r="I32" s="1"/>
    </row>
    <row r="33" spans="2:9" ht="15" thickBot="1">
      <c r="B33" s="11" t="s">
        <v>70</v>
      </c>
      <c r="C33" s="16">
        <v>20295126.960000001</v>
      </c>
      <c r="D33" s="16">
        <v>186899243.72</v>
      </c>
      <c r="E33" s="16">
        <v>294692637.52999997</v>
      </c>
      <c r="F33" s="8">
        <f t="shared" si="2"/>
        <v>501887008.20999998</v>
      </c>
      <c r="G33" s="1"/>
      <c r="H33" s="1"/>
      <c r="I33" s="1"/>
    </row>
    <row r="34" spans="2:6" ht="15" thickBot="1">
      <c r="B34" s="14" t="s">
        <v>73</v>
      </c>
      <c r="C34" s="13">
        <f>SUM(C20:C33)</f>
        <v>45753760.859999999</v>
      </c>
      <c r="D34" s="13">
        <f>SUM(D20:D33)</f>
        <v>277658589.35000002</v>
      </c>
      <c r="E34" s="13">
        <f>SUM(E20:E33)</f>
        <v>371861748.44999999</v>
      </c>
      <c r="F34" s="13">
        <f>SUM(F20:F33)</f>
        <v>695274098.65999997</v>
      </c>
    </row>
    <row r="35" ht="15" thickBot="1"/>
    <row r="36" spans="2:6" ht="15" thickBot="1">
      <c r="B36" s="6" t="s">
        <v>75</v>
      </c>
      <c r="C36" s="7" t="s">
        <v>80</v>
      </c>
      <c r="D36" s="7" t="s">
        <v>94</v>
      </c>
      <c r="E36" s="7" t="s">
        <v>109</v>
      </c>
      <c r="F36" s="7" t="s">
        <v>79</v>
      </c>
    </row>
    <row r="37" spans="2:6" ht="14.4">
      <c r="B37" s="20" t="s">
        <v>72</v>
      </c>
      <c r="C37" s="8">
        <v>1233106.83</v>
      </c>
      <c r="D37" s="8">
        <v>1268341.79</v>
      </c>
      <c r="E37" s="8">
        <v>1009378</v>
      </c>
      <c r="F37" s="8">
        <f>C37+D37+E37</f>
        <v>3510826.62</v>
      </c>
    </row>
    <row r="38" spans="2:6" ht="14.4">
      <c r="B38" s="21" t="s">
        <v>58</v>
      </c>
      <c r="C38" s="8">
        <v>3606964.28</v>
      </c>
      <c r="D38" s="8">
        <v>3942679.84</v>
      </c>
      <c r="E38" s="8">
        <v>1841786.48</v>
      </c>
      <c r="F38" s="8">
        <f>C38+D38+E38</f>
        <v>9391430.5999999996</v>
      </c>
    </row>
    <row r="39" spans="2:6" ht="14.4">
      <c r="B39" s="21" t="s">
        <v>59</v>
      </c>
      <c r="C39" s="8">
        <v>1186815.45</v>
      </c>
      <c r="D39" s="8">
        <v>4202475.4400000004</v>
      </c>
      <c r="E39" s="8">
        <v>4036484.93</v>
      </c>
      <c r="F39" s="8">
        <f t="shared" si="3" ref="F39:F49">C39+D39+E39</f>
        <v>9425775.8200000003</v>
      </c>
    </row>
    <row r="40" spans="2:6" ht="14.4">
      <c r="B40" s="21" t="s">
        <v>60</v>
      </c>
      <c r="C40" s="8">
        <v>868324.50</v>
      </c>
      <c r="D40" s="8">
        <v>1827041.17</v>
      </c>
      <c r="E40" s="8">
        <v>754393.06</v>
      </c>
      <c r="F40" s="8">
        <f t="shared" si="3"/>
        <v>3449758.73</v>
      </c>
    </row>
    <row r="41" spans="2:6" ht="14.4">
      <c r="B41" s="21" t="s">
        <v>61</v>
      </c>
      <c r="C41" s="8">
        <v>44461.92</v>
      </c>
      <c r="D41" s="8">
        <v>240735.37</v>
      </c>
      <c r="E41" s="8">
        <v>510000</v>
      </c>
      <c r="F41" s="8">
        <f t="shared" si="3"/>
        <v>795197.29</v>
      </c>
    </row>
    <row r="42" spans="2:6" ht="14.4">
      <c r="B42" s="21" t="s">
        <v>62</v>
      </c>
      <c r="C42" s="8">
        <v>1567106.97</v>
      </c>
      <c r="D42" s="8">
        <v>2063772.78</v>
      </c>
      <c r="E42" s="8">
        <v>877050.09</v>
      </c>
      <c r="F42" s="8">
        <f t="shared" si="3"/>
        <v>4507929.84</v>
      </c>
    </row>
    <row r="43" spans="2:6" ht="14.4">
      <c r="B43" s="21" t="s">
        <v>63</v>
      </c>
      <c r="C43" s="8">
        <v>848432</v>
      </c>
      <c r="D43" s="8">
        <v>1681756.21</v>
      </c>
      <c r="E43" s="8">
        <v>2121015.42</v>
      </c>
      <c r="F43" s="8">
        <f t="shared" si="3"/>
        <v>4651203.63</v>
      </c>
    </row>
    <row r="44" spans="2:6" ht="14.4">
      <c r="B44" s="21" t="s">
        <v>64</v>
      </c>
      <c r="C44" s="8">
        <v>1391040.77</v>
      </c>
      <c r="D44" s="8">
        <v>2707028.44</v>
      </c>
      <c r="E44" s="8">
        <v>1762853.81</v>
      </c>
      <c r="F44" s="8">
        <f t="shared" si="3"/>
        <v>5860923.0199999996</v>
      </c>
    </row>
    <row r="45" spans="2:6" ht="14.4">
      <c r="B45" s="21" t="s">
        <v>65</v>
      </c>
      <c r="C45" s="8">
        <v>2567820.44</v>
      </c>
      <c r="D45" s="8">
        <v>5478236.9500000002</v>
      </c>
      <c r="E45" s="8">
        <v>4771513.12</v>
      </c>
      <c r="F45" s="8">
        <f t="shared" si="3"/>
        <v>12817570.510000002</v>
      </c>
    </row>
    <row r="46" spans="2:6" ht="14.4">
      <c r="B46" s="21" t="s">
        <v>66</v>
      </c>
      <c r="C46" s="8">
        <v>1772990.83</v>
      </c>
      <c r="D46" s="8">
        <v>2219736.6800000002</v>
      </c>
      <c r="E46" s="8">
        <v>1552118.50</v>
      </c>
      <c r="F46" s="8">
        <f t="shared" si="3"/>
        <v>5544846.0099999998</v>
      </c>
    </row>
    <row r="47" spans="2:6" ht="14.4">
      <c r="B47" s="21" t="s">
        <v>67</v>
      </c>
      <c r="C47" s="8">
        <v>1763770.69</v>
      </c>
      <c r="D47" s="8">
        <v>9682276.1199999992</v>
      </c>
      <c r="E47" s="8">
        <v>3028191.29</v>
      </c>
      <c r="F47" s="8">
        <f t="shared" si="3"/>
        <v>14474238.099999998</v>
      </c>
    </row>
    <row r="48" spans="2:6" ht="14.4">
      <c r="B48" s="21" t="s">
        <v>68</v>
      </c>
      <c r="C48" s="8">
        <v>6309425.4900000002</v>
      </c>
      <c r="D48" s="8">
        <v>272335938.43000001</v>
      </c>
      <c r="E48" s="8">
        <v>257758018.59999999</v>
      </c>
      <c r="F48" s="8">
        <f t="shared" si="3"/>
        <v>536403382.51999998</v>
      </c>
    </row>
    <row r="49" spans="2:6" ht="14.4">
      <c r="B49" s="21" t="s">
        <v>69</v>
      </c>
      <c r="C49" s="8">
        <v>2663312.67</v>
      </c>
      <c r="D49" s="8">
        <v>9665558.6199999992</v>
      </c>
      <c r="E49" s="8">
        <v>3472441.73</v>
      </c>
      <c r="F49" s="8">
        <f t="shared" si="3"/>
        <v>15801313.02</v>
      </c>
    </row>
    <row r="50" spans="2:6" ht="15" thickBot="1">
      <c r="B50" s="22" t="s">
        <v>70</v>
      </c>
      <c r="C50" s="16">
        <v>20396098.809999999</v>
      </c>
      <c r="D50" s="16">
        <v>212899211.94</v>
      </c>
      <c r="E50" s="16">
        <v>406021545.07999998</v>
      </c>
      <c r="F50" s="8">
        <f>C50+D50+E50</f>
        <v>639316855.82999992</v>
      </c>
    </row>
    <row r="51" spans="2:6" ht="16.8" thickBot="1">
      <c r="B51" s="23" t="s">
        <v>77</v>
      </c>
      <c r="C51" s="24">
        <f t="shared" si="4" ref="C51:E51">SUM(C37:C50)</f>
        <v>46219671.650000006</v>
      </c>
      <c r="D51" s="24">
        <f t="shared" si="4"/>
        <v>530214789.78000003</v>
      </c>
      <c r="E51" s="24">
        <f t="shared" si="4"/>
        <v>689516790.11000001</v>
      </c>
      <c r="F51" s="13">
        <f>SUM(F37:F50)</f>
        <v>1265951251.54</v>
      </c>
    </row>
    <row r="52" spans="2:6" ht="27" customHeight="1">
      <c r="B52" s="29" t="s">
        <v>76</v>
      </c>
      <c r="C52" s="30"/>
      <c r="D52" s="30"/>
      <c r="E52" s="30"/>
      <c r="F52" s="28"/>
    </row>
    <row r="53" spans="3:6" ht="14.4">
      <c r="C53" s="1"/>
      <c r="D53" s="1"/>
      <c r="E53" s="1"/>
      <c r="F53" s="1"/>
    </row>
    <row r="54" spans="3:6" ht="14.4">
      <c r="C54" s="1"/>
      <c r="D54" s="1"/>
      <c r="E54" s="1"/>
      <c r="F54" s="1"/>
    </row>
  </sheetData>
  <mergeCells count="1">
    <mergeCell ref="B2:F2"/>
  </mergeCells>
  <pageMargins left="0.7" right="0.7" top="0.787401575" bottom="0.787401575" header="0.3" footer="0.3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27"/>
  <sheetViews>
    <sheetView zoomScale="70" zoomScaleNormal="70" workbookViewId="0" topLeftCell="A1">
      <selection pane="topLeft" activeCell="G33" sqref="G33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7" width="20.5714285714286" customWidth="1"/>
    <col min="9" max="9" width="15.4285714285714" bestFit="1" customWidth="1"/>
    <col min="12" max="12" width="14.2857142857143" bestFit="1" customWidth="1"/>
  </cols>
  <sheetData>
    <row r="1" ht="12.75" customHeight="1" thickBot="1"/>
    <row r="2" spans="2:7" ht="16.2" thickBot="1">
      <c r="B2" s="45" t="s">
        <v>82</v>
      </c>
      <c r="C2" s="46"/>
      <c r="D2" s="50"/>
      <c r="E2" s="50"/>
      <c r="F2" s="50"/>
      <c r="G2" s="49"/>
    </row>
    <row r="3" spans="2:7" ht="18" customHeight="1" thickBot="1">
      <c r="B3" s="25" t="s">
        <v>0</v>
      </c>
      <c r="C3" s="25" t="s">
        <v>31</v>
      </c>
      <c r="D3" s="7" t="s">
        <v>80</v>
      </c>
      <c r="E3" s="7" t="s">
        <v>94</v>
      </c>
      <c r="F3" s="7" t="s">
        <v>109</v>
      </c>
      <c r="G3" s="7" t="s">
        <v>79</v>
      </c>
    </row>
    <row r="4" spans="2:13" ht="14.4">
      <c r="B4" s="31">
        <v>501</v>
      </c>
      <c r="C4" s="3" t="s">
        <v>34</v>
      </c>
      <c r="D4" s="10">
        <v>202381.14</v>
      </c>
      <c r="E4" s="10">
        <v>10961966.619999999</v>
      </c>
      <c r="F4" s="10">
        <v>2389377.2999999998</v>
      </c>
      <c r="G4" s="10">
        <f>D4+E4+F4</f>
        <v>13553725.059999999</v>
      </c>
      <c r="L4" s="1"/>
      <c r="M4" s="1"/>
    </row>
    <row r="5" spans="2:13" ht="14.4">
      <c r="B5" s="32">
        <v>502</v>
      </c>
      <c r="C5" s="2" t="s">
        <v>35</v>
      </c>
      <c r="D5" s="9">
        <v>387663.66</v>
      </c>
      <c r="E5" s="9">
        <v>6588944.6799999997</v>
      </c>
      <c r="F5" s="9">
        <v>2462546.23</v>
      </c>
      <c r="G5" s="9">
        <f>D5+E5+F5</f>
        <v>9439154.5700000003</v>
      </c>
      <c r="L5" s="1"/>
      <c r="M5" s="1"/>
    </row>
    <row r="6" spans="2:13" ht="14.4">
      <c r="B6" s="32">
        <v>503</v>
      </c>
      <c r="C6" s="2" t="s">
        <v>36</v>
      </c>
      <c r="D6" s="9">
        <v>40314.76</v>
      </c>
      <c r="E6" s="9">
        <v>3864039.45</v>
      </c>
      <c r="F6" s="9">
        <v>845934.94</v>
      </c>
      <c r="G6" s="9">
        <f t="shared" si="0" ref="G6:G24">D6+E6+F6</f>
        <v>4750289.1500000004</v>
      </c>
      <c r="L6" s="1"/>
      <c r="M6" s="1"/>
    </row>
    <row r="7" spans="2:13" ht="14.4">
      <c r="B7" s="32">
        <v>512</v>
      </c>
      <c r="C7" s="2" t="s">
        <v>119</v>
      </c>
      <c r="D7" s="9"/>
      <c r="E7" s="9"/>
      <c r="F7" s="9">
        <v>8344</v>
      </c>
      <c r="G7" s="9">
        <f t="shared" si="0"/>
        <v>8344</v>
      </c>
      <c r="L7" s="1"/>
      <c r="M7" s="1"/>
    </row>
    <row r="8" spans="2:13" ht="14.4">
      <c r="B8" s="32">
        <v>513</v>
      </c>
      <c r="C8" s="2" t="s">
        <v>1</v>
      </c>
      <c r="D8" s="9">
        <v>16115908.199999999</v>
      </c>
      <c r="E8" s="9">
        <v>62720393.350000001</v>
      </c>
      <c r="F8" s="9">
        <v>53543064.43</v>
      </c>
      <c r="G8" s="9">
        <f t="shared" si="0"/>
        <v>132379365.97999999</v>
      </c>
      <c r="L8" s="1"/>
      <c r="M8" s="1"/>
    </row>
    <row r="9" spans="2:13" ht="14.4">
      <c r="B9" s="32">
        <v>515</v>
      </c>
      <c r="C9" s="2" t="s">
        <v>2</v>
      </c>
      <c r="D9" s="9">
        <v>2655929.48</v>
      </c>
      <c r="E9" s="9">
        <v>3269221.15</v>
      </c>
      <c r="F9" s="9">
        <v>802600.32</v>
      </c>
      <c r="G9" s="9">
        <f t="shared" si="0"/>
        <v>6727750.9500000002</v>
      </c>
      <c r="L9" s="1"/>
      <c r="M9" s="1"/>
    </row>
    <row r="10" spans="2:13" ht="14.4">
      <c r="B10" s="32">
        <v>516</v>
      </c>
      <c r="C10" s="2" t="s">
        <v>3</v>
      </c>
      <c r="D10" s="9">
        <v>2641713.4700000002</v>
      </c>
      <c r="E10" s="9">
        <v>181438521.62</v>
      </c>
      <c r="F10" s="9">
        <v>403712641.69999999</v>
      </c>
      <c r="G10" s="9">
        <f t="shared" si="0"/>
        <v>587792876.78999996</v>
      </c>
      <c r="L10" s="1"/>
      <c r="M10" s="1"/>
    </row>
    <row r="11" spans="2:13" ht="14.4">
      <c r="B11" s="32">
        <v>517</v>
      </c>
      <c r="C11" s="2" t="s">
        <v>4</v>
      </c>
      <c r="D11" s="9">
        <v>3741136.66</v>
      </c>
      <c r="E11" s="9">
        <v>26420182.390000001</v>
      </c>
      <c r="F11" s="9">
        <v>70146468.510000005</v>
      </c>
      <c r="G11" s="9">
        <f t="shared" si="0"/>
        <v>100307787.56</v>
      </c>
      <c r="L11" s="1"/>
      <c r="M11" s="1"/>
    </row>
    <row r="12" spans="2:13" ht="14.4">
      <c r="B12" s="32">
        <v>519</v>
      </c>
      <c r="C12" s="2" t="s">
        <v>88</v>
      </c>
      <c r="D12" s="9">
        <v>2655380.40</v>
      </c>
      <c r="E12" s="9">
        <v>3738117.18</v>
      </c>
      <c r="F12" s="9">
        <v>553278.09</v>
      </c>
      <c r="G12" s="9">
        <f t="shared" si="0"/>
        <v>6946775.6699999999</v>
      </c>
      <c r="L12" s="1"/>
      <c r="M12" s="1"/>
    </row>
    <row r="13" spans="2:13" ht="14.4">
      <c r="B13" s="32">
        <v>521</v>
      </c>
      <c r="C13" s="2" t="s">
        <v>37</v>
      </c>
      <c r="D13" s="9">
        <v>20000</v>
      </c>
      <c r="E13" s="9">
        <v>2403000</v>
      </c>
      <c r="F13" s="9">
        <v>2396544</v>
      </c>
      <c r="G13" s="9">
        <f t="shared" si="0"/>
        <v>4819544</v>
      </c>
      <c r="L13" s="1"/>
      <c r="M13" s="1"/>
    </row>
    <row r="14" spans="2:13" ht="14.4">
      <c r="B14" s="32">
        <v>522</v>
      </c>
      <c r="C14" s="2" t="s">
        <v>5</v>
      </c>
      <c r="D14" s="9">
        <v>8530964.3800000008</v>
      </c>
      <c r="E14" s="9">
        <v>18762688.989999998</v>
      </c>
      <c r="F14" s="9">
        <v>9707700</v>
      </c>
      <c r="G14" s="9">
        <f t="shared" si="0"/>
        <v>37001353.369999997</v>
      </c>
      <c r="L14" s="1"/>
      <c r="M14" s="1"/>
    </row>
    <row r="15" spans="2:13" ht="14.4">
      <c r="B15" s="32">
        <v>532</v>
      </c>
      <c r="C15" s="2" t="s">
        <v>6</v>
      </c>
      <c r="D15" s="9">
        <v>250000</v>
      </c>
      <c r="E15" s="9">
        <v>640000</v>
      </c>
      <c r="F15" s="9">
        <v>608000</v>
      </c>
      <c r="G15" s="9">
        <f t="shared" si="0"/>
        <v>1498000</v>
      </c>
      <c r="L15" s="1"/>
      <c r="M15" s="1"/>
    </row>
    <row r="16" spans="2:13" ht="14.4">
      <c r="B16" s="32">
        <v>533</v>
      </c>
      <c r="C16" s="2" t="s">
        <v>38</v>
      </c>
      <c r="D16" s="9">
        <v>115000</v>
      </c>
      <c r="E16" s="9">
        <v>159390247.78</v>
      </c>
      <c r="F16" s="9">
        <v>42314430.170000002</v>
      </c>
      <c r="G16" s="9">
        <f t="shared" si="0"/>
        <v>201819677.94999999</v>
      </c>
      <c r="L16" s="1"/>
      <c r="M16" s="1"/>
    </row>
    <row r="17" spans="2:13" ht="14.4">
      <c r="B17" s="32">
        <v>536</v>
      </c>
      <c r="C17" s="2" t="s">
        <v>39</v>
      </c>
      <c r="D17" s="9">
        <v>400</v>
      </c>
      <c r="E17" s="9">
        <v>-74263.16</v>
      </c>
      <c r="F17" s="9">
        <v>-151164.67000000001</v>
      </c>
      <c r="G17" s="9">
        <f t="shared" si="0"/>
        <v>-225027.83000000002</v>
      </c>
      <c r="L17" s="1"/>
      <c r="M17" s="1"/>
    </row>
    <row r="18" spans="2:13" ht="14.4">
      <c r="B18" s="32">
        <v>549</v>
      </c>
      <c r="C18" s="2" t="s">
        <v>7</v>
      </c>
      <c r="D18" s="9">
        <v>7287672.4400000004</v>
      </c>
      <c r="E18" s="9">
        <v>41725169</v>
      </c>
      <c r="F18" s="9">
        <v>86028972</v>
      </c>
      <c r="G18" s="9">
        <f t="shared" si="0"/>
        <v>135041813.44</v>
      </c>
      <c r="L18" s="1"/>
      <c r="M18" s="1"/>
    </row>
    <row r="19" spans="2:13" ht="14.4">
      <c r="B19" s="32">
        <v>551</v>
      </c>
      <c r="C19" s="2" t="s">
        <v>108</v>
      </c>
      <c r="D19" s="9"/>
      <c r="E19" s="9">
        <v>1961.44</v>
      </c>
      <c r="F19" s="9">
        <v>0</v>
      </c>
      <c r="G19" s="9">
        <f t="shared" si="0"/>
        <v>1961.44</v>
      </c>
      <c r="L19" s="1"/>
      <c r="M19" s="1"/>
    </row>
    <row r="20" spans="2:13" ht="14.4">
      <c r="B20" s="32">
        <v>553</v>
      </c>
      <c r="C20" s="2" t="s">
        <v>8</v>
      </c>
      <c r="D20" s="9">
        <v>100000</v>
      </c>
      <c r="E20" s="9">
        <v>0</v>
      </c>
      <c r="F20" s="9">
        <v>0</v>
      </c>
      <c r="G20" s="9">
        <f t="shared" si="0"/>
        <v>100000</v>
      </c>
      <c r="L20" s="1"/>
      <c r="M20" s="1"/>
    </row>
    <row r="21" spans="2:12" ht="14.4">
      <c r="B21" s="32">
        <v>590</v>
      </c>
      <c r="C21" s="2" t="s">
        <v>9</v>
      </c>
      <c r="D21" s="9">
        <v>17546</v>
      </c>
      <c r="E21" s="9">
        <v>-17546</v>
      </c>
      <c r="F21" s="9">
        <v>0</v>
      </c>
      <c r="G21" s="9">
        <f t="shared" si="0"/>
        <v>0</v>
      </c>
      <c r="L21" s="1"/>
    </row>
    <row r="22" spans="2:13" ht="14.4">
      <c r="B22" s="32">
        <v>612</v>
      </c>
      <c r="C22" s="19" t="s">
        <v>40</v>
      </c>
      <c r="D22" s="9">
        <v>1457661.06</v>
      </c>
      <c r="E22" s="9">
        <v>1665039.32</v>
      </c>
      <c r="F22" s="9">
        <v>2102278.12</v>
      </c>
      <c r="G22" s="9">
        <f t="shared" si="0"/>
        <v>5224978.50</v>
      </c>
      <c r="L22" s="1"/>
      <c r="M22" s="1"/>
    </row>
    <row r="23" spans="2:13" ht="14.4">
      <c r="B23" s="38">
        <v>632</v>
      </c>
      <c r="C23" s="19" t="s">
        <v>98</v>
      </c>
      <c r="D23" s="9"/>
      <c r="E23" s="9">
        <v>459800</v>
      </c>
      <c r="F23" s="9">
        <v>0</v>
      </c>
      <c r="G23" s="9">
        <f t="shared" si="0"/>
        <v>459800</v>
      </c>
      <c r="L23" s="1"/>
      <c r="M23" s="1"/>
    </row>
    <row r="24" spans="2:13" ht="15" thickBot="1">
      <c r="B24" s="39">
        <v>635</v>
      </c>
      <c r="C24" s="40" t="s">
        <v>107</v>
      </c>
      <c r="D24" s="12"/>
      <c r="E24" s="12">
        <v>6257305.9699999997</v>
      </c>
      <c r="F24" s="41">
        <v>12045774.970000001</v>
      </c>
      <c r="G24" s="9">
        <f t="shared" si="0"/>
        <v>18303080.940000001</v>
      </c>
      <c r="L24" s="1"/>
      <c r="M24" s="1"/>
    </row>
    <row r="25" spans="2:13" ht="15" thickBot="1">
      <c r="B25" s="48" t="s">
        <v>33</v>
      </c>
      <c r="C25" s="49"/>
      <c r="D25" s="13">
        <f>SUM(D4:D24)</f>
        <v>46219671.649999999</v>
      </c>
      <c r="E25" s="13">
        <f>SUM(E4:E24)</f>
        <v>530214789.78000003</v>
      </c>
      <c r="F25" s="13">
        <f>SUM(F4:F24)</f>
        <v>689516790.11000001</v>
      </c>
      <c r="G25" s="13">
        <f>SUM(G4:G24)</f>
        <v>1265951251.5400002</v>
      </c>
      <c r="L25" s="1"/>
      <c r="M25" s="1"/>
    </row>
    <row r="26" ht="14.4">
      <c r="M26" s="1"/>
    </row>
    <row r="27" ht="14.4">
      <c r="M27" s="1"/>
    </row>
  </sheetData>
  <mergeCells count="2">
    <mergeCell ref="B25:C25"/>
    <mergeCell ref="B2:G2"/>
  </mergeCells>
  <conditionalFormatting sqref="B4:B24 K4:K25">
    <cfRule type="duplicateValues" priority="1" dxfId="0">
      <formula>AND(COUNTIF($B$4:$B$24,B4)+COUNTIF($K$4:$K$25,B4)&gt;1,NOT(ISBLANK(B4)))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N63"/>
  <sheetViews>
    <sheetView zoomScale="70" zoomScaleNormal="70" workbookViewId="0" topLeftCell="A1">
      <selection pane="topLeft" activeCell="A43" sqref="A43:XFD43"/>
    </sheetView>
  </sheetViews>
  <sheetFormatPr defaultRowHeight="15"/>
  <cols>
    <col min="1" max="1" width="2.57142857142857" customWidth="1"/>
    <col min="3" max="3" width="58.1428571428571" customWidth="1"/>
    <col min="4" max="7" width="20.5714285714286" customWidth="1"/>
    <col min="14" max="14" width="14.2857142857143" bestFit="1" customWidth="1"/>
  </cols>
  <sheetData>
    <row r="1" ht="12.75" customHeight="1" thickBot="1"/>
    <row r="2" spans="2:7" ht="16.2" thickBot="1">
      <c r="B2" s="45" t="s">
        <v>83</v>
      </c>
      <c r="C2" s="46"/>
      <c r="D2" s="46"/>
      <c r="E2" s="46"/>
      <c r="F2" s="46"/>
      <c r="G2" s="47"/>
    </row>
    <row r="3" spans="2:7" ht="15" customHeight="1" thickBot="1">
      <c r="B3" s="6" t="s">
        <v>10</v>
      </c>
      <c r="C3" s="6" t="s">
        <v>32</v>
      </c>
      <c r="D3" s="7" t="s">
        <v>80</v>
      </c>
      <c r="E3" s="7" t="s">
        <v>94</v>
      </c>
      <c r="F3" s="7" t="s">
        <v>109</v>
      </c>
      <c r="G3" s="7" t="s">
        <v>79</v>
      </c>
    </row>
    <row r="4" spans="2:14" ht="14.4">
      <c r="B4" s="31">
        <v>5011</v>
      </c>
      <c r="C4" s="3" t="s">
        <v>89</v>
      </c>
      <c r="D4" s="10">
        <v>0</v>
      </c>
      <c r="E4" s="10">
        <v>4921427.9400000004</v>
      </c>
      <c r="F4" s="10">
        <v>521515</v>
      </c>
      <c r="G4" s="10">
        <f>D4+E4+F4</f>
        <v>5442942.9400000004</v>
      </c>
      <c r="N4" s="1"/>
    </row>
    <row r="5" spans="2:14" ht="14.4">
      <c r="B5" s="32">
        <v>5019</v>
      </c>
      <c r="C5" s="2" t="s">
        <v>41</v>
      </c>
      <c r="D5" s="9">
        <v>202381.14</v>
      </c>
      <c r="E5" s="9">
        <v>6040538.6799999997</v>
      </c>
      <c r="F5" s="9">
        <v>1867862.2999999998</v>
      </c>
      <c r="G5" s="9">
        <f>D5+E5+F5</f>
        <v>8110782.1199999992</v>
      </c>
      <c r="N5" s="1"/>
    </row>
    <row r="6" spans="2:14" ht="14.4">
      <c r="B6" s="32">
        <v>5021</v>
      </c>
      <c r="C6" s="2" t="s">
        <v>42</v>
      </c>
      <c r="D6" s="9">
        <v>287714.94</v>
      </c>
      <c r="E6" s="9">
        <v>5684840.3300000001</v>
      </c>
      <c r="F6" s="9">
        <v>2078890</v>
      </c>
      <c r="G6" s="9">
        <f t="shared" si="0" ref="G6:G62">D6+E6+F6</f>
        <v>8051445.2700000005</v>
      </c>
      <c r="N6" s="1"/>
    </row>
    <row r="7" spans="2:14" ht="14.4">
      <c r="B7" s="32">
        <v>5023</v>
      </c>
      <c r="C7" s="2" t="s">
        <v>113</v>
      </c>
      <c r="D7" s="9"/>
      <c r="E7" s="9"/>
      <c r="F7" s="9">
        <v>46927.50</v>
      </c>
      <c r="G7" s="9">
        <f t="shared" si="0"/>
        <v>46927.50</v>
      </c>
      <c r="N7" s="1"/>
    </row>
    <row r="8" spans="2:14" ht="14.4">
      <c r="B8" s="32">
        <v>5029</v>
      </c>
      <c r="C8" s="2" t="s">
        <v>74</v>
      </c>
      <c r="D8" s="9">
        <v>99948.72</v>
      </c>
      <c r="E8" s="9">
        <v>904104.35</v>
      </c>
      <c r="F8" s="9">
        <v>336728.7300000001</v>
      </c>
      <c r="G8" s="9">
        <f t="shared" si="0"/>
        <v>1340781.80</v>
      </c>
      <c r="N8" s="1"/>
    </row>
    <row r="9" spans="2:14" ht="14.4">
      <c r="B9" s="32">
        <v>5031</v>
      </c>
      <c r="C9" s="2" t="s">
        <v>90</v>
      </c>
      <c r="D9" s="9">
        <v>0</v>
      </c>
      <c r="E9" s="9">
        <v>1220143.72</v>
      </c>
      <c r="F9" s="9">
        <v>283278.99</v>
      </c>
      <c r="G9" s="9">
        <f t="shared" si="0"/>
        <v>1503422.71</v>
      </c>
      <c r="N9" s="1"/>
    </row>
    <row r="10" spans="2:14" ht="14.4">
      <c r="B10" s="32">
        <v>5032</v>
      </c>
      <c r="C10" s="2" t="s">
        <v>43</v>
      </c>
      <c r="D10" s="9">
        <v>0</v>
      </c>
      <c r="E10" s="9">
        <v>1114953.01</v>
      </c>
      <c r="F10" s="9">
        <v>105501.30000000005</v>
      </c>
      <c r="G10" s="9">
        <f t="shared" si="0"/>
        <v>1220454.31</v>
      </c>
      <c r="N10" s="1"/>
    </row>
    <row r="11" spans="2:14" ht="14.4">
      <c r="B11" s="32">
        <v>5038</v>
      </c>
      <c r="C11" s="2" t="s">
        <v>106</v>
      </c>
      <c r="D11" s="9"/>
      <c r="E11" s="9">
        <v>1175</v>
      </c>
      <c r="F11" s="9">
        <v>0</v>
      </c>
      <c r="G11" s="9">
        <f t="shared" si="0"/>
        <v>1175</v>
      </c>
      <c r="N11" s="1"/>
    </row>
    <row r="12" spans="2:14" ht="14.4">
      <c r="B12" s="32">
        <v>5039</v>
      </c>
      <c r="C12" s="2" t="s">
        <v>44</v>
      </c>
      <c r="D12" s="9">
        <v>40314.76</v>
      </c>
      <c r="E12" s="9">
        <v>1527767.72</v>
      </c>
      <c r="F12" s="9">
        <v>457154.64999999991</v>
      </c>
      <c r="G12" s="9">
        <f t="shared" si="0"/>
        <v>2025237.13</v>
      </c>
      <c r="N12" s="1"/>
    </row>
    <row r="13" spans="2:14" ht="14.4">
      <c r="B13" s="32">
        <v>5123</v>
      </c>
      <c r="C13" s="2" t="s">
        <v>114</v>
      </c>
      <c r="D13" s="9"/>
      <c r="E13" s="9"/>
      <c r="F13" s="9">
        <v>8344</v>
      </c>
      <c r="G13" s="9">
        <f t="shared" si="0"/>
        <v>8344</v>
      </c>
      <c r="N13" s="1"/>
    </row>
    <row r="14" spans="2:14" ht="14.4">
      <c r="B14" s="32">
        <v>5131</v>
      </c>
      <c r="C14" s="2" t="s">
        <v>19</v>
      </c>
      <c r="D14" s="9">
        <v>632473.55000000005</v>
      </c>
      <c r="E14" s="9">
        <v>2035740.11</v>
      </c>
      <c r="F14" s="9">
        <v>2784263.42</v>
      </c>
      <c r="G14" s="9">
        <f t="shared" si="0"/>
        <v>5452477.0800000001</v>
      </c>
      <c r="N14" s="1"/>
    </row>
    <row r="15" spans="2:14" ht="14.4">
      <c r="B15" s="32">
        <v>5132</v>
      </c>
      <c r="C15" s="2" t="s">
        <v>45</v>
      </c>
      <c r="D15" s="9">
        <v>237407.69</v>
      </c>
      <c r="E15" s="9">
        <v>270592.84000000003</v>
      </c>
      <c r="F15" s="9">
        <v>235462.58999999997</v>
      </c>
      <c r="G15" s="9">
        <f t="shared" si="0"/>
        <v>743463.12</v>
      </c>
      <c r="N15" s="1"/>
    </row>
    <row r="16" spans="2:14" ht="14.4">
      <c r="B16" s="32">
        <v>5133</v>
      </c>
      <c r="C16" s="2" t="s">
        <v>20</v>
      </c>
      <c r="D16" s="9">
        <v>15973.80</v>
      </c>
      <c r="E16" s="9">
        <v>6894.80</v>
      </c>
      <c r="F16" s="9">
        <v>505</v>
      </c>
      <c r="G16" s="9">
        <f t="shared" si="0"/>
        <v>23373.60</v>
      </c>
      <c r="N16" s="1"/>
    </row>
    <row r="17" spans="2:14" ht="14.4">
      <c r="B17" s="32">
        <v>5134</v>
      </c>
      <c r="C17" s="2" t="s">
        <v>21</v>
      </c>
      <c r="D17" s="9">
        <v>58879.79</v>
      </c>
      <c r="E17" s="9">
        <v>28816.79</v>
      </c>
      <c r="F17" s="9">
        <v>0</v>
      </c>
      <c r="G17" s="9">
        <f t="shared" si="0"/>
        <v>87696.58</v>
      </c>
      <c r="N17" s="1"/>
    </row>
    <row r="18" spans="2:7" ht="14.4">
      <c r="B18" s="32">
        <v>5136</v>
      </c>
      <c r="C18" s="2" t="s">
        <v>46</v>
      </c>
      <c r="D18" s="9">
        <v>0</v>
      </c>
      <c r="E18" s="9">
        <v>387.20</v>
      </c>
      <c r="F18" s="9">
        <v>0</v>
      </c>
      <c r="G18" s="9">
        <f t="shared" si="0"/>
        <v>387.20</v>
      </c>
    </row>
    <row r="19" spans="2:14" ht="14.4">
      <c r="B19" s="32">
        <v>5137</v>
      </c>
      <c r="C19" s="2" t="s">
        <v>22</v>
      </c>
      <c r="D19" s="9">
        <v>7902117.6799999997</v>
      </c>
      <c r="E19" s="9">
        <v>12955594.83</v>
      </c>
      <c r="F19" s="9">
        <v>2656950.3499999978</v>
      </c>
      <c r="G19" s="9">
        <f t="shared" si="0"/>
        <v>23514662.859999996</v>
      </c>
      <c r="N19" s="1"/>
    </row>
    <row r="20" spans="2:14" ht="14.4">
      <c r="B20" s="32">
        <v>5139</v>
      </c>
      <c r="C20" s="2" t="s">
        <v>11</v>
      </c>
      <c r="D20" s="9">
        <v>7269055.6900000004</v>
      </c>
      <c r="E20" s="9">
        <v>47422366.780000001</v>
      </c>
      <c r="F20" s="9">
        <v>47865883.070000008</v>
      </c>
      <c r="G20" s="9">
        <f t="shared" si="0"/>
        <v>102557305.54000001</v>
      </c>
      <c r="N20" s="1"/>
    </row>
    <row r="21" spans="2:14" ht="14.4">
      <c r="B21" s="32">
        <v>5151</v>
      </c>
      <c r="C21" s="2" t="s">
        <v>47</v>
      </c>
      <c r="D21" s="9">
        <v>0</v>
      </c>
      <c r="E21" s="9">
        <v>59205.07</v>
      </c>
      <c r="F21" s="9">
        <v>6115</v>
      </c>
      <c r="G21" s="9">
        <f t="shared" si="0"/>
        <v>65320.07</v>
      </c>
      <c r="N21" s="1"/>
    </row>
    <row r="22" spans="2:14" ht="14.4">
      <c r="B22" s="32">
        <v>5153</v>
      </c>
      <c r="C22" s="2" t="s">
        <v>48</v>
      </c>
      <c r="D22" s="9">
        <v>30106</v>
      </c>
      <c r="E22" s="9">
        <v>99240.99</v>
      </c>
      <c r="F22" s="9">
        <v>18449.999999999985</v>
      </c>
      <c r="G22" s="9">
        <f t="shared" si="0"/>
        <v>147796.99</v>
      </c>
      <c r="N22" s="1"/>
    </row>
    <row r="23" spans="2:14" ht="14.4">
      <c r="B23" s="32">
        <v>5154</v>
      </c>
      <c r="C23" s="2" t="s">
        <v>104</v>
      </c>
      <c r="D23" s="9"/>
      <c r="E23" s="9">
        <v>8712</v>
      </c>
      <c r="F23" s="9">
        <v>0</v>
      </c>
      <c r="G23" s="9">
        <f t="shared" si="0"/>
        <v>8712</v>
      </c>
      <c r="N23" s="1"/>
    </row>
    <row r="24" spans="2:14" ht="14.4">
      <c r="B24" s="32">
        <v>5155</v>
      </c>
      <c r="C24" s="2" t="s">
        <v>105</v>
      </c>
      <c r="D24" s="9"/>
      <c r="E24" s="9">
        <v>37500</v>
      </c>
      <c r="F24" s="9">
        <v>0</v>
      </c>
      <c r="G24" s="9">
        <f t="shared" si="0"/>
        <v>37500</v>
      </c>
      <c r="N24" s="1"/>
    </row>
    <row r="25" spans="2:14" ht="14.4">
      <c r="B25" s="32">
        <v>5156</v>
      </c>
      <c r="C25" s="2" t="s">
        <v>23</v>
      </c>
      <c r="D25" s="9">
        <v>2625823.48</v>
      </c>
      <c r="E25" s="9">
        <v>3064563.09</v>
      </c>
      <c r="F25" s="9">
        <v>778035.31999999937</v>
      </c>
      <c r="G25" s="9">
        <f t="shared" si="0"/>
        <v>6468421.8899999997</v>
      </c>
      <c r="N25" s="1"/>
    </row>
    <row r="26" spans="2:7" ht="14.4">
      <c r="B26" s="32">
        <v>5161</v>
      </c>
      <c r="C26" s="2" t="s">
        <v>49</v>
      </c>
      <c r="D26" s="9">
        <v>1915</v>
      </c>
      <c r="E26" s="9">
        <v>0</v>
      </c>
      <c r="F26" s="9">
        <v>0</v>
      </c>
      <c r="G26" s="9">
        <f t="shared" si="0"/>
        <v>1915</v>
      </c>
    </row>
    <row r="27" spans="2:14" ht="14.4">
      <c r="B27" s="32">
        <v>5162</v>
      </c>
      <c r="C27" s="2" t="s">
        <v>50</v>
      </c>
      <c r="D27" s="9">
        <v>6805</v>
      </c>
      <c r="E27" s="9">
        <v>81799.289999999994</v>
      </c>
      <c r="F27" s="9">
        <v>23337.850000000006</v>
      </c>
      <c r="G27" s="9">
        <f t="shared" si="0"/>
        <v>111942.14</v>
      </c>
      <c r="N27" s="1"/>
    </row>
    <row r="28" spans="2:14" ht="14.4">
      <c r="B28" s="32">
        <v>5163</v>
      </c>
      <c r="C28" s="2" t="s">
        <v>115</v>
      </c>
      <c r="D28" s="9"/>
      <c r="E28" s="9"/>
      <c r="F28" s="9">
        <v>402.87</v>
      </c>
      <c r="G28" s="9">
        <f t="shared" si="0"/>
        <v>402.87</v>
      </c>
      <c r="N28" s="1"/>
    </row>
    <row r="29" spans="2:14" ht="14.4">
      <c r="B29" s="32">
        <v>5164</v>
      </c>
      <c r="C29" s="2" t="s">
        <v>12</v>
      </c>
      <c r="D29" s="9">
        <v>6300</v>
      </c>
      <c r="E29" s="9">
        <v>322888.23</v>
      </c>
      <c r="F29" s="9">
        <v>2021691.7200000002</v>
      </c>
      <c r="G29" s="9">
        <f t="shared" si="0"/>
        <v>2350879.9500000002</v>
      </c>
      <c r="N29" s="1"/>
    </row>
    <row r="30" spans="2:14" ht="14.4">
      <c r="B30" s="32">
        <v>5166</v>
      </c>
      <c r="C30" s="2" t="s">
        <v>102</v>
      </c>
      <c r="D30" s="9"/>
      <c r="E30" s="9">
        <v>54050.70</v>
      </c>
      <c r="F30" s="9">
        <v>28689.92</v>
      </c>
      <c r="G30" s="9">
        <f t="shared" si="0"/>
        <v>82740.62</v>
      </c>
      <c r="N30" s="1"/>
    </row>
    <row r="31" spans="2:14" ht="14.4">
      <c r="B31" s="32">
        <v>5168</v>
      </c>
      <c r="C31" s="2" t="s">
        <v>103</v>
      </c>
      <c r="D31" s="9"/>
      <c r="E31" s="9">
        <v>4500.51</v>
      </c>
      <c r="F31" s="9">
        <v>0</v>
      </c>
      <c r="G31" s="9">
        <f t="shared" si="0"/>
        <v>4500.51</v>
      </c>
      <c r="N31" s="1"/>
    </row>
    <row r="32" spans="2:14" ht="14.4">
      <c r="B32" s="32">
        <v>5169</v>
      </c>
      <c r="C32" s="2" t="s">
        <v>13</v>
      </c>
      <c r="D32" s="9">
        <v>2626693.4700000002</v>
      </c>
      <c r="E32" s="9">
        <v>180975282.88999999</v>
      </c>
      <c r="F32" s="9">
        <v>401638519.34000003</v>
      </c>
      <c r="G32" s="9">
        <f t="shared" si="0"/>
        <v>585240495.70000005</v>
      </c>
      <c r="N32" s="1"/>
    </row>
    <row r="33" spans="2:14" ht="14.4">
      <c r="B33" s="32">
        <v>5171</v>
      </c>
      <c r="C33" s="2" t="s">
        <v>24</v>
      </c>
      <c r="D33" s="9">
        <v>2285347.1800000002</v>
      </c>
      <c r="E33" s="9">
        <v>24614322.530000001</v>
      </c>
      <c r="F33" s="9">
        <v>69824487.710000008</v>
      </c>
      <c r="G33" s="9">
        <f t="shared" si="0"/>
        <v>96724157.420000017</v>
      </c>
      <c r="N33" s="1"/>
    </row>
    <row r="34" spans="2:14" ht="14.4">
      <c r="B34" s="32">
        <v>5173</v>
      </c>
      <c r="C34" s="2" t="s">
        <v>14</v>
      </c>
      <c r="D34" s="9">
        <v>28100</v>
      </c>
      <c r="E34" s="9">
        <v>20133.84</v>
      </c>
      <c r="F34" s="9">
        <v>9660</v>
      </c>
      <c r="G34" s="9">
        <f t="shared" si="0"/>
        <v>57893.84</v>
      </c>
      <c r="N34" s="1"/>
    </row>
    <row r="35" spans="2:14" ht="14.4">
      <c r="B35" s="32">
        <v>5175</v>
      </c>
      <c r="C35" s="2" t="s">
        <v>15</v>
      </c>
      <c r="D35" s="9">
        <v>1427689.48</v>
      </c>
      <c r="E35" s="9">
        <v>1785726.02</v>
      </c>
      <c r="F35" s="9">
        <v>312320.79999999981</v>
      </c>
      <c r="G35" s="9">
        <f t="shared" si="0"/>
        <v>3525736.30</v>
      </c>
      <c r="N35" s="1"/>
    </row>
    <row r="36" spans="2:14" ht="14.4">
      <c r="B36" s="32">
        <v>5194</v>
      </c>
      <c r="C36" s="2" t="s">
        <v>16</v>
      </c>
      <c r="D36" s="9">
        <v>2655380.40</v>
      </c>
      <c r="E36" s="9">
        <v>3738117.18</v>
      </c>
      <c r="F36" s="9">
        <v>553278.08999999985</v>
      </c>
      <c r="G36" s="9">
        <f t="shared" si="0"/>
        <v>6946775.6699999999</v>
      </c>
      <c r="N36" s="1"/>
    </row>
    <row r="37" spans="2:14" ht="14.4">
      <c r="B37" s="32">
        <v>5212</v>
      </c>
      <c r="C37" s="2" t="s">
        <v>91</v>
      </c>
      <c r="D37" s="9">
        <v>20000</v>
      </c>
      <c r="E37" s="9">
        <v>33000</v>
      </c>
      <c r="F37" s="9">
        <v>70000</v>
      </c>
      <c r="G37" s="9">
        <f t="shared" si="0"/>
        <v>123000</v>
      </c>
      <c r="N37" s="1"/>
    </row>
    <row r="38" spans="2:14" ht="14.4">
      <c r="B38" s="32">
        <v>5213</v>
      </c>
      <c r="C38" s="2" t="s">
        <v>97</v>
      </c>
      <c r="D38" s="9"/>
      <c r="E38" s="9">
        <v>2370000</v>
      </c>
      <c r="F38" s="9">
        <v>2326544</v>
      </c>
      <c r="G38" s="9">
        <f t="shared" si="0"/>
        <v>4696544</v>
      </c>
      <c r="N38" s="1"/>
    </row>
    <row r="39" spans="2:14" ht="14.4">
      <c r="B39" s="32">
        <v>5221</v>
      </c>
      <c r="C39" s="2" t="s">
        <v>92</v>
      </c>
      <c r="D39" s="9">
        <v>1068666</v>
      </c>
      <c r="E39" s="9">
        <v>980000</v>
      </c>
      <c r="F39" s="9">
        <v>1030000</v>
      </c>
      <c r="G39" s="9">
        <f t="shared" si="0"/>
        <v>3078666</v>
      </c>
      <c r="N39" s="1"/>
    </row>
    <row r="40" spans="2:14" ht="14.4">
      <c r="B40" s="32">
        <v>5222</v>
      </c>
      <c r="C40" s="2" t="s">
        <v>17</v>
      </c>
      <c r="D40" s="9">
        <v>2232301</v>
      </c>
      <c r="E40" s="9">
        <v>2147000</v>
      </c>
      <c r="F40" s="9">
        <v>2513000</v>
      </c>
      <c r="G40" s="9">
        <f t="shared" si="0"/>
        <v>6892301</v>
      </c>
      <c r="N40" s="1"/>
    </row>
    <row r="41" spans="2:14" ht="14.4">
      <c r="B41" s="32">
        <v>5223</v>
      </c>
      <c r="C41" s="2" t="s">
        <v>25</v>
      </c>
      <c r="D41" s="9">
        <v>1638249</v>
      </c>
      <c r="E41" s="9">
        <v>930000</v>
      </c>
      <c r="F41" s="9">
        <v>260000</v>
      </c>
      <c r="G41" s="9">
        <f t="shared" si="0"/>
        <v>2828249</v>
      </c>
      <c r="N41" s="1"/>
    </row>
    <row r="42" spans="2:14" ht="14.4">
      <c r="B42" s="32">
        <v>5229</v>
      </c>
      <c r="C42" s="2" t="s">
        <v>26</v>
      </c>
      <c r="D42" s="9">
        <v>3591748.38</v>
      </c>
      <c r="E42" s="9">
        <v>14705688.99</v>
      </c>
      <c r="F42" s="9">
        <v>5904700</v>
      </c>
      <c r="G42" s="9">
        <f t="shared" si="0"/>
        <v>24202137.370000001</v>
      </c>
      <c r="N42" s="1"/>
    </row>
    <row r="43" spans="2:14" ht="14.4">
      <c r="B43" s="32">
        <v>5329</v>
      </c>
      <c r="C43" s="2" t="s">
        <v>27</v>
      </c>
      <c r="D43" s="9">
        <v>250000</v>
      </c>
      <c r="E43" s="9">
        <v>640000</v>
      </c>
      <c r="F43" s="9">
        <v>608000</v>
      </c>
      <c r="G43" s="9">
        <f t="shared" si="0"/>
        <v>1498000</v>
      </c>
      <c r="N43" s="1"/>
    </row>
    <row r="44" spans="2:14" ht="14.4">
      <c r="B44" s="32">
        <v>5331</v>
      </c>
      <c r="C44" s="2" t="s">
        <v>95</v>
      </c>
      <c r="D44" s="9"/>
      <c r="E44" s="9">
        <v>158833705.78</v>
      </c>
      <c r="F44" s="9">
        <v>32227830.169999987</v>
      </c>
      <c r="G44" s="9">
        <f t="shared" si="0"/>
        <v>191061535.94999999</v>
      </c>
      <c r="N44" s="1"/>
    </row>
    <row r="45" spans="2:14" ht="14.4">
      <c r="B45" s="32">
        <v>5336</v>
      </c>
      <c r="C45" s="2" t="s">
        <v>110</v>
      </c>
      <c r="D45" s="9"/>
      <c r="E45" s="9"/>
      <c r="F45" s="9">
        <v>9641600</v>
      </c>
      <c r="G45" s="9">
        <f t="shared" si="0"/>
        <v>9641600</v>
      </c>
      <c r="N45" s="1"/>
    </row>
    <row r="46" spans="2:14" ht="14.4">
      <c r="B46" s="32">
        <v>5339</v>
      </c>
      <c r="C46" s="2" t="s">
        <v>52</v>
      </c>
      <c r="D46" s="9">
        <v>115000</v>
      </c>
      <c r="E46" s="9">
        <v>556542</v>
      </c>
      <c r="F46" s="9">
        <v>445000</v>
      </c>
      <c r="G46" s="9">
        <f t="shared" si="0"/>
        <v>1116542</v>
      </c>
      <c r="N46" s="1"/>
    </row>
    <row r="47" spans="2:14" ht="14.4">
      <c r="B47" s="32">
        <v>5362</v>
      </c>
      <c r="C47" s="2" t="s">
        <v>53</v>
      </c>
      <c r="D47" s="9">
        <v>400</v>
      </c>
      <c r="E47" s="9">
        <v>-88913.16</v>
      </c>
      <c r="F47" s="9">
        <v>-151164.66999999998</v>
      </c>
      <c r="G47" s="9">
        <f t="shared" si="0"/>
        <v>-239677.83</v>
      </c>
      <c r="N47" s="1"/>
    </row>
    <row r="48" spans="2:14" ht="14.4">
      <c r="B48" s="32">
        <v>5365</v>
      </c>
      <c r="C48" s="2" t="s">
        <v>93</v>
      </c>
      <c r="D48" s="9">
        <v>0</v>
      </c>
      <c r="E48" s="9">
        <v>14650</v>
      </c>
      <c r="F48" s="9">
        <v>0</v>
      </c>
      <c r="G48" s="9">
        <f t="shared" si="0"/>
        <v>14650</v>
      </c>
      <c r="N48" s="1"/>
    </row>
    <row r="49" spans="2:14" ht="14.4">
      <c r="B49" s="32">
        <v>5492</v>
      </c>
      <c r="C49" s="2" t="s">
        <v>28</v>
      </c>
      <c r="D49" s="9">
        <v>7213920.4400000004</v>
      </c>
      <c r="E49" s="9">
        <v>40901907</v>
      </c>
      <c r="F49" s="9">
        <v>53480161</v>
      </c>
      <c r="G49" s="9">
        <f t="shared" si="0"/>
        <v>101595988.44</v>
      </c>
      <c r="N49" s="1"/>
    </row>
    <row r="50" spans="2:14" ht="14.4">
      <c r="B50" s="32">
        <v>5493</v>
      </c>
      <c r="C50" s="2" t="s">
        <v>29</v>
      </c>
      <c r="D50" s="9">
        <v>73752</v>
      </c>
      <c r="E50" s="9">
        <v>778262</v>
      </c>
      <c r="F50" s="9">
        <v>32010991</v>
      </c>
      <c r="G50" s="9">
        <f t="shared" si="0"/>
        <v>32863005</v>
      </c>
      <c r="N50" s="1"/>
    </row>
    <row r="51" spans="2:14" ht="14.4">
      <c r="B51" s="32">
        <v>5494</v>
      </c>
      <c r="C51" s="2" t="s">
        <v>116</v>
      </c>
      <c r="D51" s="9"/>
      <c r="E51" s="9"/>
      <c r="F51" s="9">
        <v>219700</v>
      </c>
      <c r="G51" s="9">
        <f t="shared" si="0"/>
        <v>219700</v>
      </c>
      <c r="N51" s="1"/>
    </row>
    <row r="52" spans="2:14" ht="14.4">
      <c r="B52" s="32">
        <v>5499</v>
      </c>
      <c r="C52" s="2" t="s">
        <v>7</v>
      </c>
      <c r="D52" s="9"/>
      <c r="E52" s="9">
        <v>45000</v>
      </c>
      <c r="F52" s="9">
        <v>318120</v>
      </c>
      <c r="G52" s="9">
        <f t="shared" si="0"/>
        <v>363120</v>
      </c>
      <c r="N52" s="1"/>
    </row>
    <row r="53" spans="2:14" ht="14.4">
      <c r="B53" s="32">
        <v>5513</v>
      </c>
      <c r="C53" s="2" t="s">
        <v>100</v>
      </c>
      <c r="D53" s="9"/>
      <c r="E53" s="9">
        <v>1961.44</v>
      </c>
      <c r="F53" s="9">
        <v>0</v>
      </c>
      <c r="G53" s="9">
        <f t="shared" si="0"/>
        <v>1961.44</v>
      </c>
      <c r="N53" s="1"/>
    </row>
    <row r="54" spans="2:7" ht="14.4">
      <c r="B54" s="32">
        <v>5531</v>
      </c>
      <c r="C54" s="2" t="s">
        <v>18</v>
      </c>
      <c r="D54" s="9">
        <v>100000</v>
      </c>
      <c r="E54" s="9">
        <v>0</v>
      </c>
      <c r="F54" s="9">
        <v>0</v>
      </c>
      <c r="G54" s="9">
        <f t="shared" si="0"/>
        <v>100000</v>
      </c>
    </row>
    <row r="55" spans="2:14" ht="14.4">
      <c r="B55" s="32">
        <v>5903</v>
      </c>
      <c r="C55" s="2" t="s">
        <v>30</v>
      </c>
      <c r="D55" s="9">
        <v>17546</v>
      </c>
      <c r="E55" s="9">
        <v>-17546</v>
      </c>
      <c r="F55" s="9">
        <v>0</v>
      </c>
      <c r="G55" s="9">
        <f t="shared" si="0"/>
        <v>0</v>
      </c>
      <c r="N55" s="1"/>
    </row>
    <row r="56" spans="2:14" ht="14.4">
      <c r="B56" s="32">
        <v>6121</v>
      </c>
      <c r="C56" s="2" t="s">
        <v>54</v>
      </c>
      <c r="D56" s="9">
        <v>18885.68</v>
      </c>
      <c r="E56" s="9">
        <v>621184.92000000004</v>
      </c>
      <c r="F56" s="9">
        <v>114596.57000000007</v>
      </c>
      <c r="G56" s="9">
        <f t="shared" si="0"/>
        <v>754667.17000000016</v>
      </c>
      <c r="N56" s="1"/>
    </row>
    <row r="57" spans="2:14" ht="14.4">
      <c r="B57" s="32">
        <v>6122</v>
      </c>
      <c r="C57" s="2" t="s">
        <v>55</v>
      </c>
      <c r="D57" s="9">
        <v>1391294.14</v>
      </c>
      <c r="E57" s="9">
        <v>1091335.6399999999</v>
      </c>
      <c r="F57" s="9">
        <v>699211.55000000028</v>
      </c>
      <c r="G57" s="9">
        <f t="shared" si="0"/>
        <v>3181841.33</v>
      </c>
      <c r="N57" s="1"/>
    </row>
    <row r="58" spans="2:14" ht="14.4">
      <c r="B58" s="32">
        <v>6123</v>
      </c>
      <c r="C58" s="2" t="s">
        <v>117</v>
      </c>
      <c r="D58" s="9"/>
      <c r="E58" s="9"/>
      <c r="F58" s="9">
        <v>1159000</v>
      </c>
      <c r="G58" s="9">
        <f t="shared" si="0"/>
        <v>1159000</v>
      </c>
      <c r="N58" s="1"/>
    </row>
    <row r="59" spans="2:14" ht="14.4">
      <c r="B59" s="32">
        <v>6125</v>
      </c>
      <c r="C59" s="2" t="s">
        <v>118</v>
      </c>
      <c r="D59" s="9"/>
      <c r="E59" s="9"/>
      <c r="F59" s="9">
        <v>129470</v>
      </c>
      <c r="G59" s="9">
        <f>D59+E59+F59</f>
        <v>129470</v>
      </c>
      <c r="N59" s="1"/>
    </row>
    <row r="60" spans="2:14" ht="14.4">
      <c r="B60" s="32">
        <v>6129</v>
      </c>
      <c r="C60" s="2" t="s">
        <v>56</v>
      </c>
      <c r="D60" s="9">
        <v>47481.24</v>
      </c>
      <c r="E60" s="9">
        <v>-47481.24</v>
      </c>
      <c r="F60" s="9">
        <v>0</v>
      </c>
      <c r="G60" s="9">
        <f t="shared" si="0"/>
        <v>0</v>
      </c>
      <c r="N60" s="1"/>
    </row>
    <row r="61" spans="2:14" ht="14.4">
      <c r="B61" s="38">
        <v>6322</v>
      </c>
      <c r="C61" s="2" t="s">
        <v>96</v>
      </c>
      <c r="D61" s="9"/>
      <c r="E61" s="9">
        <v>459800</v>
      </c>
      <c r="F61" s="9">
        <v>0</v>
      </c>
      <c r="G61" s="9">
        <f t="shared" si="0"/>
        <v>459800</v>
      </c>
      <c r="N61" s="1"/>
    </row>
    <row r="62" spans="2:14" ht="15" thickBot="1">
      <c r="B62" s="39">
        <v>6351</v>
      </c>
      <c r="C62" s="11" t="s">
        <v>99</v>
      </c>
      <c r="D62" s="12"/>
      <c r="E62" s="12">
        <v>6257305.9699999997</v>
      </c>
      <c r="F62" s="41">
        <v>12045774.970000003</v>
      </c>
      <c r="G62" s="9">
        <f t="shared" si="0"/>
        <v>18303080.940000001</v>
      </c>
      <c r="N62" s="1"/>
    </row>
    <row r="63" spans="2:7" ht="15" thickBot="1">
      <c r="B63" s="48" t="s">
        <v>33</v>
      </c>
      <c r="C63" s="51"/>
      <c r="D63" s="13">
        <f>SUM(D4:D62)</f>
        <v>46219671.649999999</v>
      </c>
      <c r="E63" s="13">
        <f>SUM(E4:E62)</f>
        <v>530214789.77999991</v>
      </c>
      <c r="F63" s="13">
        <f>SUM(F4:F62)</f>
        <v>689516790.11000001</v>
      </c>
      <c r="G63" s="13">
        <f>SUM(G4:G62)</f>
        <v>1265951251.5400002</v>
      </c>
    </row>
  </sheetData>
  <mergeCells count="2">
    <mergeCell ref="B63:C63"/>
    <mergeCell ref="B2:G2"/>
  </mergeCells>
  <conditionalFormatting sqref="L4:L68 B4:B62">
    <cfRule type="duplicateValues" priority="1" dxfId="0">
      <formula>AND(COUNTIF($L$4:$L$68,B4)+COUNTIF($B$4:$B$62,B4)&gt;1,NOT(ISBLANK(B4)))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L24"/>
  <sheetViews>
    <sheetView zoomScale="70" zoomScaleNormal="70" workbookViewId="0" topLeftCell="A1">
      <selection pane="topLeft" activeCell="F32" sqref="F32"/>
    </sheetView>
  </sheetViews>
  <sheetFormatPr defaultRowHeight="15"/>
  <cols>
    <col min="1" max="1" width="2.57142857142857" customWidth="1"/>
    <col min="2" max="2" width="13.5714285714286" bestFit="1" customWidth="1"/>
    <col min="3" max="3" width="57" bestFit="1" customWidth="1"/>
    <col min="4" max="7" width="20.5714285714286" customWidth="1"/>
    <col min="9" max="9" width="11.1428571428571" bestFit="1" customWidth="1"/>
  </cols>
  <sheetData>
    <row r="1" ht="12.75" customHeight="1" thickBot="1"/>
    <row r="2" spans="2:7" ht="16.2" thickBot="1">
      <c r="B2" s="45" t="s">
        <v>84</v>
      </c>
      <c r="C2" s="46"/>
      <c r="D2" s="50"/>
      <c r="E2" s="50"/>
      <c r="F2" s="50"/>
      <c r="G2" s="49"/>
    </row>
    <row r="3" spans="2:7" ht="18" customHeight="1" thickBot="1">
      <c r="B3" s="6" t="s">
        <v>0</v>
      </c>
      <c r="C3" s="6" t="s">
        <v>31</v>
      </c>
      <c r="D3" s="7" t="s">
        <v>80</v>
      </c>
      <c r="E3" s="7" t="s">
        <v>94</v>
      </c>
      <c r="F3" s="7" t="s">
        <v>109</v>
      </c>
      <c r="G3" s="7" t="s">
        <v>79</v>
      </c>
    </row>
    <row r="4" spans="2:12" ht="14.4">
      <c r="B4" s="33">
        <v>501</v>
      </c>
      <c r="C4" s="5" t="s">
        <v>34</v>
      </c>
      <c r="D4" s="8">
        <v>202381.14</v>
      </c>
      <c r="E4" s="8">
        <v>10961966.619999999</v>
      </c>
      <c r="F4" s="8">
        <v>2389377.3000000007</v>
      </c>
      <c r="G4" s="8">
        <f>D4+E4+F4</f>
        <v>13553725.060000001</v>
      </c>
      <c r="J4" s="1"/>
      <c r="L4" s="1"/>
    </row>
    <row r="5" spans="2:12" ht="14.4">
      <c r="B5" s="32">
        <v>502</v>
      </c>
      <c r="C5" s="2" t="s">
        <v>35</v>
      </c>
      <c r="D5" s="8">
        <v>387663.66</v>
      </c>
      <c r="E5" s="8">
        <v>6588944.6799999997</v>
      </c>
      <c r="F5" s="8">
        <v>2462546.2300000004</v>
      </c>
      <c r="G5" s="8">
        <f>D5+E5+F5</f>
        <v>9439154.5700000003</v>
      </c>
      <c r="J5" s="1"/>
      <c r="L5" s="1"/>
    </row>
    <row r="6" spans="2:12" ht="14.4">
      <c r="B6" s="32">
        <v>503</v>
      </c>
      <c r="C6" s="2" t="s">
        <v>36</v>
      </c>
      <c r="D6" s="8">
        <v>40314.76</v>
      </c>
      <c r="E6" s="8">
        <v>3864039.45</v>
      </c>
      <c r="F6" s="8">
        <v>845934.94000000041</v>
      </c>
      <c r="G6" s="8">
        <f t="shared" si="0" ref="G6:G23">D6+E6+F6</f>
        <v>4750289.1500000004</v>
      </c>
      <c r="J6" s="1"/>
      <c r="L6" s="1"/>
    </row>
    <row r="7" spans="2:12" ht="14.4">
      <c r="B7" s="32">
        <v>512</v>
      </c>
      <c r="C7" s="2" t="s">
        <v>119</v>
      </c>
      <c r="D7" s="8"/>
      <c r="E7" s="8"/>
      <c r="F7" s="8">
        <v>8344</v>
      </c>
      <c r="G7" s="8">
        <f t="shared" si="0"/>
        <v>8344</v>
      </c>
      <c r="J7" s="1"/>
      <c r="L7" s="1"/>
    </row>
    <row r="8" spans="2:10" ht="14.4">
      <c r="B8" s="32">
        <v>513</v>
      </c>
      <c r="C8" s="2" t="s">
        <v>1</v>
      </c>
      <c r="D8" s="8">
        <v>15996926.35</v>
      </c>
      <c r="E8" s="8">
        <v>25022131.579999998</v>
      </c>
      <c r="F8" s="8">
        <v>8048670.3299999982</v>
      </c>
      <c r="G8" s="8">
        <f t="shared" si="0"/>
        <v>49067728.259999998</v>
      </c>
      <c r="J8" s="1"/>
    </row>
    <row r="9" spans="2:12" ht="14.4">
      <c r="B9" s="32">
        <v>515</v>
      </c>
      <c r="C9" s="2" t="s">
        <v>2</v>
      </c>
      <c r="D9" s="8">
        <v>2655929.48</v>
      </c>
      <c r="E9" s="8">
        <v>3186842.14</v>
      </c>
      <c r="F9" s="8">
        <v>798906.51999999955</v>
      </c>
      <c r="G9" s="8">
        <f t="shared" si="0"/>
        <v>6641678.1399999997</v>
      </c>
      <c r="J9" s="1"/>
      <c r="L9" s="1"/>
    </row>
    <row r="10" spans="2:12" ht="14.4">
      <c r="B10" s="32">
        <v>516</v>
      </c>
      <c r="C10" s="2" t="s">
        <v>3</v>
      </c>
      <c r="D10" s="8">
        <v>2641713.4700000002</v>
      </c>
      <c r="E10" s="8">
        <v>127754732.97</v>
      </c>
      <c r="F10" s="8">
        <v>180204831.94</v>
      </c>
      <c r="G10" s="8">
        <f t="shared" si="0"/>
        <v>310601278.38</v>
      </c>
      <c r="J10" s="1"/>
      <c r="L10" s="1"/>
    </row>
    <row r="11" spans="2:12" ht="14.4">
      <c r="B11" s="32">
        <v>517</v>
      </c>
      <c r="C11" s="2" t="s">
        <v>4</v>
      </c>
      <c r="D11" s="8">
        <v>3730145.72</v>
      </c>
      <c r="E11" s="8">
        <v>26407907.390000001</v>
      </c>
      <c r="F11" s="8">
        <v>70146468.510000005</v>
      </c>
      <c r="G11" s="8">
        <f t="shared" si="0"/>
        <v>100284521.62</v>
      </c>
      <c r="J11" s="1"/>
      <c r="L11" s="1"/>
    </row>
    <row r="12" spans="2:12" ht="14.4">
      <c r="B12" s="32">
        <v>519</v>
      </c>
      <c r="C12" s="2" t="s">
        <v>88</v>
      </c>
      <c r="D12" s="8">
        <v>2569442.40</v>
      </c>
      <c r="E12" s="8">
        <v>2581421.1800000002</v>
      </c>
      <c r="F12" s="8">
        <v>553278.08999999985</v>
      </c>
      <c r="G12" s="8">
        <f t="shared" si="0"/>
        <v>5704141.6699999999</v>
      </c>
      <c r="J12" s="1"/>
      <c r="L12" s="1"/>
    </row>
    <row r="13" spans="2:12" ht="14.4">
      <c r="B13" s="32">
        <v>521</v>
      </c>
      <c r="C13" s="2" t="s">
        <v>37</v>
      </c>
      <c r="D13" s="8">
        <v>20000</v>
      </c>
      <c r="E13" s="8">
        <v>203000</v>
      </c>
      <c r="F13" s="8">
        <v>500000</v>
      </c>
      <c r="G13" s="8">
        <f t="shared" si="0"/>
        <v>723000</v>
      </c>
      <c r="J13" s="1"/>
      <c r="L13" s="1"/>
    </row>
    <row r="14" spans="2:12" ht="14.4">
      <c r="B14" s="32">
        <v>522</v>
      </c>
      <c r="C14" s="2" t="s">
        <v>5</v>
      </c>
      <c r="D14" s="8">
        <v>8280964.3799999999</v>
      </c>
      <c r="E14" s="8">
        <v>18762688.989999998</v>
      </c>
      <c r="F14" s="8">
        <v>9207699.9999999963</v>
      </c>
      <c r="G14" s="8">
        <f t="shared" si="0"/>
        <v>36251353.36999999</v>
      </c>
      <c r="J14" s="1"/>
      <c r="L14" s="1"/>
    </row>
    <row r="15" spans="2:12" ht="14.4">
      <c r="B15" s="32">
        <v>532</v>
      </c>
      <c r="C15" s="2" t="s">
        <v>6</v>
      </c>
      <c r="D15" s="8">
        <v>250000</v>
      </c>
      <c r="E15" s="8">
        <v>860000</v>
      </c>
      <c r="F15" s="8">
        <v>1048000</v>
      </c>
      <c r="G15" s="8">
        <f t="shared" si="0"/>
        <v>2158000</v>
      </c>
      <c r="J15" s="1"/>
      <c r="L15" s="1"/>
    </row>
    <row r="16" spans="2:12" ht="14.4">
      <c r="B16" s="32">
        <v>533</v>
      </c>
      <c r="C16" s="2" t="s">
        <v>38</v>
      </c>
      <c r="D16" s="8">
        <v>115000</v>
      </c>
      <c r="E16" s="8">
        <v>4357247.78</v>
      </c>
      <c r="F16" s="8">
        <v>3139830.17</v>
      </c>
      <c r="G16" s="8">
        <f t="shared" si="0"/>
        <v>7612077.9500000002</v>
      </c>
      <c r="J16" s="1"/>
      <c r="L16" s="1"/>
    </row>
    <row r="17" spans="2:12" ht="14.4">
      <c r="B17" s="32">
        <v>536</v>
      </c>
      <c r="C17" s="2" t="s">
        <v>39</v>
      </c>
      <c r="D17" s="8">
        <v>400</v>
      </c>
      <c r="E17" s="8">
        <v>-74263.16</v>
      </c>
      <c r="F17" s="8">
        <v>-151164.66999999998</v>
      </c>
      <c r="G17" s="8">
        <f t="shared" si="0"/>
        <v>-225027.83</v>
      </c>
      <c r="J17" s="1"/>
      <c r="L17" s="1"/>
    </row>
    <row r="18" spans="2:12" ht="14.4">
      <c r="B18" s="32">
        <v>549</v>
      </c>
      <c r="C18" s="2" t="s">
        <v>7</v>
      </c>
      <c r="D18" s="8">
        <v>7287672.4400000004</v>
      </c>
      <c r="E18" s="8">
        <v>39275169</v>
      </c>
      <c r="F18" s="8">
        <v>84228972</v>
      </c>
      <c r="G18" s="8">
        <f t="shared" si="0"/>
        <v>130791813.44</v>
      </c>
      <c r="J18" s="1"/>
      <c r="L18" s="1"/>
    </row>
    <row r="19" spans="2:12" ht="14.4">
      <c r="B19" s="32">
        <v>551</v>
      </c>
      <c r="C19" s="2" t="s">
        <v>108</v>
      </c>
      <c r="D19" s="8"/>
      <c r="E19" s="8">
        <v>1961.44</v>
      </c>
      <c r="F19" s="8">
        <v>0</v>
      </c>
      <c r="G19" s="8">
        <f t="shared" si="0"/>
        <v>1961.44</v>
      </c>
      <c r="J19" s="1"/>
      <c r="L19" s="1"/>
    </row>
    <row r="20" spans="2:12" ht="14.4">
      <c r="B20" s="32">
        <v>553</v>
      </c>
      <c r="C20" s="2" t="s">
        <v>8</v>
      </c>
      <c r="D20" s="8">
        <v>100000</v>
      </c>
      <c r="E20" s="8">
        <v>0</v>
      </c>
      <c r="F20" s="8">
        <v>0</v>
      </c>
      <c r="G20" s="8">
        <f t="shared" si="0"/>
        <v>100000</v>
      </c>
      <c r="L20" s="1"/>
    </row>
    <row r="21" spans="2:12" ht="14.4">
      <c r="B21" s="32">
        <v>590</v>
      </c>
      <c r="C21" s="2" t="s">
        <v>9</v>
      </c>
      <c r="D21" s="8">
        <v>17546</v>
      </c>
      <c r="E21" s="8">
        <v>-17546</v>
      </c>
      <c r="F21" s="8">
        <v>0</v>
      </c>
      <c r="G21" s="8">
        <f t="shared" si="0"/>
        <v>0</v>
      </c>
      <c r="J21" s="1"/>
      <c r="L21" s="1"/>
    </row>
    <row r="22" spans="2:12" ht="14.4">
      <c r="B22" s="32">
        <v>612</v>
      </c>
      <c r="C22" s="19" t="s">
        <v>40</v>
      </c>
      <c r="D22" s="8">
        <v>1457661.06</v>
      </c>
      <c r="E22" s="8">
        <v>1665039.32</v>
      </c>
      <c r="F22" s="8">
        <v>2102278.12</v>
      </c>
      <c r="G22" s="8">
        <f t="shared" si="0"/>
        <v>5224978.50</v>
      </c>
      <c r="J22" s="1"/>
      <c r="L22" s="1"/>
    </row>
    <row r="23" spans="2:12" ht="15" thickBot="1">
      <c r="B23" s="36">
        <v>635</v>
      </c>
      <c r="C23" s="37" t="s">
        <v>107</v>
      </c>
      <c r="D23" s="16"/>
      <c r="E23" s="8">
        <v>6257305.9699999997</v>
      </c>
      <c r="F23" s="8">
        <v>6327774.9699999997</v>
      </c>
      <c r="G23" s="8">
        <f t="shared" si="0"/>
        <v>12585080.939999999</v>
      </c>
      <c r="J23" s="1"/>
      <c r="L23" s="1"/>
    </row>
    <row r="24" spans="2:7" ht="15" thickBot="1">
      <c r="B24" s="52" t="s">
        <v>33</v>
      </c>
      <c r="C24" s="52"/>
      <c r="D24" s="13">
        <f>SUM(D4:D23)</f>
        <v>45753760.859999999</v>
      </c>
      <c r="E24" s="13">
        <f>SUM(E4:E23)</f>
        <v>277658589.35000002</v>
      </c>
      <c r="F24" s="13">
        <f>SUM(F4:F23)</f>
        <v>371861748.44999999</v>
      </c>
      <c r="G24" s="13">
        <f>SUM(G4:G23)</f>
        <v>695274098.66000009</v>
      </c>
    </row>
  </sheetData>
  <mergeCells count="2">
    <mergeCell ref="B24:C24"/>
    <mergeCell ref="B2:G2"/>
  </mergeCells>
  <conditionalFormatting sqref="L4:L24 B4:B23">
    <cfRule type="duplicateValues" priority="1" dxfId="0">
      <formula>AND(COUNTIF($L$4:$L$24,B4)+COUNTIF($B$4:$B$23,B4)&gt;1,NOT(ISBLANK(B4)))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M115"/>
  <sheetViews>
    <sheetView zoomScale="70" zoomScaleNormal="70" workbookViewId="0" topLeftCell="A1">
      <selection pane="topLeft" activeCell="A42" sqref="A42:XFD42"/>
    </sheetView>
  </sheetViews>
  <sheetFormatPr defaultRowHeight="15"/>
  <cols>
    <col min="1" max="1" width="2.57142857142857" customWidth="1"/>
    <col min="3" max="3" width="104.285714285714" bestFit="1" customWidth="1"/>
    <col min="4" max="7" width="20.5714285714286" customWidth="1"/>
    <col min="13" max="13" width="13" bestFit="1" customWidth="1"/>
  </cols>
  <sheetData>
    <row r="1" ht="12.75" customHeight="1" thickBot="1"/>
    <row r="2" spans="2:7" ht="16.2" thickBot="1">
      <c r="B2" s="45" t="s">
        <v>85</v>
      </c>
      <c r="C2" s="46"/>
      <c r="D2" s="50"/>
      <c r="E2" s="50"/>
      <c r="F2" s="50"/>
      <c r="G2" s="49"/>
    </row>
    <row r="3" spans="2:7" ht="18" customHeight="1" thickBot="1">
      <c r="B3" s="26" t="s">
        <v>10</v>
      </c>
      <c r="C3" s="26" t="s">
        <v>32</v>
      </c>
      <c r="D3" s="7" t="s">
        <v>80</v>
      </c>
      <c r="E3" s="7" t="s">
        <v>94</v>
      </c>
      <c r="F3" s="7" t="s">
        <v>109</v>
      </c>
      <c r="G3" s="7" t="s">
        <v>79</v>
      </c>
    </row>
    <row r="4" spans="2:13" ht="14.4">
      <c r="B4" s="31">
        <v>5011</v>
      </c>
      <c r="C4" s="3" t="s">
        <v>89</v>
      </c>
      <c r="D4" s="10">
        <v>0</v>
      </c>
      <c r="E4" s="10">
        <v>4921427.9400000004</v>
      </c>
      <c r="F4" s="10">
        <v>521515</v>
      </c>
      <c r="G4" s="10">
        <f>D4+E4+F4</f>
        <v>5442942.9400000004</v>
      </c>
      <c r="M4" s="1"/>
    </row>
    <row r="5" spans="2:13" ht="14.4">
      <c r="B5" s="32">
        <v>5019</v>
      </c>
      <c r="C5" s="2" t="s">
        <v>41</v>
      </c>
      <c r="D5" s="9">
        <v>202381.14</v>
      </c>
      <c r="E5" s="9">
        <v>6040538.6799999997</v>
      </c>
      <c r="F5" s="9">
        <v>1867862.2999999998</v>
      </c>
      <c r="G5" s="9">
        <f>D5+E5+F5</f>
        <v>8110782.1199999992</v>
      </c>
      <c r="M5" s="1"/>
    </row>
    <row r="6" spans="2:13" ht="14.4">
      <c r="B6" s="32">
        <v>5021</v>
      </c>
      <c r="C6" s="2" t="s">
        <v>42</v>
      </c>
      <c r="D6" s="9">
        <v>287714.94</v>
      </c>
      <c r="E6" s="9">
        <v>5684840.3300000001</v>
      </c>
      <c r="F6" s="9">
        <v>2078890</v>
      </c>
      <c r="G6" s="9">
        <f t="shared" si="0" ref="G6:G61">D6+E6+F6</f>
        <v>8051445.2700000005</v>
      </c>
      <c r="M6" s="1"/>
    </row>
    <row r="7" spans="2:13" ht="14.4">
      <c r="B7" s="32">
        <v>5023</v>
      </c>
      <c r="C7" s="2" t="s">
        <v>113</v>
      </c>
      <c r="D7" s="9"/>
      <c r="E7" s="9"/>
      <c r="F7" s="9">
        <v>46927.50</v>
      </c>
      <c r="G7" s="9">
        <f t="shared" si="0"/>
        <v>46927.50</v>
      </c>
      <c r="M7" s="1"/>
    </row>
    <row r="8" spans="2:13" ht="14.4">
      <c r="B8" s="32">
        <v>5029</v>
      </c>
      <c r="C8" s="2" t="s">
        <v>74</v>
      </c>
      <c r="D8" s="9">
        <v>99948.72</v>
      </c>
      <c r="E8" s="9">
        <v>904104.35</v>
      </c>
      <c r="F8" s="9">
        <v>336728.7300000001</v>
      </c>
      <c r="G8" s="9">
        <f t="shared" si="0"/>
        <v>1340781.80</v>
      </c>
      <c r="M8" s="1"/>
    </row>
    <row r="9" spans="2:13" ht="14.4">
      <c r="B9" s="32">
        <v>5031</v>
      </c>
      <c r="C9" s="2" t="s">
        <v>90</v>
      </c>
      <c r="D9" s="9">
        <v>0</v>
      </c>
      <c r="E9" s="9">
        <v>1220143.72</v>
      </c>
      <c r="F9" s="9">
        <v>283278.99</v>
      </c>
      <c r="G9" s="9">
        <f t="shared" si="0"/>
        <v>1503422.71</v>
      </c>
      <c r="M9" s="1"/>
    </row>
    <row r="10" spans="2:13" ht="14.4">
      <c r="B10" s="32">
        <v>5032</v>
      </c>
      <c r="C10" s="2" t="s">
        <v>43</v>
      </c>
      <c r="D10" s="9">
        <v>0</v>
      </c>
      <c r="E10" s="9">
        <v>1114953.01</v>
      </c>
      <c r="F10" s="9">
        <v>105501.30000000005</v>
      </c>
      <c r="G10" s="9">
        <f t="shared" si="0"/>
        <v>1220454.31</v>
      </c>
      <c r="M10" s="1"/>
    </row>
    <row r="11" spans="2:13" ht="14.4">
      <c r="B11" s="32">
        <v>5038</v>
      </c>
      <c r="C11" s="2" t="s">
        <v>106</v>
      </c>
      <c r="D11" s="9"/>
      <c r="E11" s="9">
        <v>1175</v>
      </c>
      <c r="F11" s="9">
        <v>0</v>
      </c>
      <c r="G11" s="9">
        <f t="shared" si="0"/>
        <v>1175</v>
      </c>
      <c r="M11" s="1"/>
    </row>
    <row r="12" spans="2:13" ht="14.4">
      <c r="B12" s="32">
        <v>5039</v>
      </c>
      <c r="C12" s="2" t="s">
        <v>44</v>
      </c>
      <c r="D12" s="9">
        <v>40314.76</v>
      </c>
      <c r="E12" s="9">
        <v>1527767.72</v>
      </c>
      <c r="F12" s="9">
        <v>457154.64999999991</v>
      </c>
      <c r="G12" s="9">
        <f t="shared" si="0"/>
        <v>2025237.13</v>
      </c>
      <c r="M12" s="1"/>
    </row>
    <row r="13" spans="2:13" ht="14.4">
      <c r="B13" s="32">
        <v>5123</v>
      </c>
      <c r="C13" s="2" t="s">
        <v>114</v>
      </c>
      <c r="D13" s="9"/>
      <c r="E13" s="9"/>
      <c r="F13" s="9">
        <v>8344</v>
      </c>
      <c r="G13" s="9">
        <f t="shared" si="0"/>
        <v>8344</v>
      </c>
      <c r="M13" s="1"/>
    </row>
    <row r="14" spans="2:7" ht="14.4">
      <c r="B14" s="32">
        <v>5131</v>
      </c>
      <c r="C14" s="2" t="s">
        <v>19</v>
      </c>
      <c r="D14" s="9">
        <v>615540.61</v>
      </c>
      <c r="E14" s="9">
        <v>1517736.32</v>
      </c>
      <c r="F14" s="9">
        <v>479832.61999999965</v>
      </c>
      <c r="G14" s="9">
        <f t="shared" si="0"/>
        <v>2613109.5499999998</v>
      </c>
    </row>
    <row r="15" spans="2:13" ht="14.4">
      <c r="B15" s="32">
        <v>5132</v>
      </c>
      <c r="C15" s="2" t="s">
        <v>45</v>
      </c>
      <c r="D15" s="9">
        <v>232216.69</v>
      </c>
      <c r="E15" s="9">
        <v>266792.84000000003</v>
      </c>
      <c r="F15" s="9">
        <v>235462.58999999997</v>
      </c>
      <c r="G15" s="9">
        <f t="shared" si="0"/>
        <v>734472.12</v>
      </c>
      <c r="M15" s="1"/>
    </row>
    <row r="16" spans="2:7" ht="14.4">
      <c r="B16" s="32">
        <v>5133</v>
      </c>
      <c r="C16" s="2" t="s">
        <v>20</v>
      </c>
      <c r="D16" s="9">
        <v>15973.80</v>
      </c>
      <c r="E16" s="9">
        <v>6894.80</v>
      </c>
      <c r="F16" s="9">
        <v>505</v>
      </c>
      <c r="G16" s="9">
        <f t="shared" si="0"/>
        <v>23373.60</v>
      </c>
    </row>
    <row r="17" spans="2:13" ht="14.4">
      <c r="B17" s="32">
        <v>5134</v>
      </c>
      <c r="C17" s="2" t="s">
        <v>21</v>
      </c>
      <c r="D17" s="9">
        <v>58879.79</v>
      </c>
      <c r="E17" s="9">
        <v>28816.79</v>
      </c>
      <c r="F17" s="9">
        <v>0</v>
      </c>
      <c r="G17" s="9">
        <f t="shared" si="0"/>
        <v>87696.58</v>
      </c>
      <c r="M17" s="1"/>
    </row>
    <row r="18" spans="2:7" ht="14.4">
      <c r="B18" s="32">
        <v>5136</v>
      </c>
      <c r="C18" s="2" t="s">
        <v>46</v>
      </c>
      <c r="D18" s="9">
        <v>0</v>
      </c>
      <c r="E18" s="9">
        <v>387.20</v>
      </c>
      <c r="F18" s="9">
        <v>0</v>
      </c>
      <c r="G18" s="9">
        <f t="shared" si="0"/>
        <v>387.20</v>
      </c>
    </row>
    <row r="19" spans="2:13" ht="14.4">
      <c r="B19" s="32">
        <v>5137</v>
      </c>
      <c r="C19" s="2" t="s">
        <v>22</v>
      </c>
      <c r="D19" s="9">
        <v>7902117.6799999997</v>
      </c>
      <c r="E19" s="9">
        <v>10745650.33</v>
      </c>
      <c r="F19" s="9">
        <v>2653970.3499999978</v>
      </c>
      <c r="G19" s="9">
        <f t="shared" si="0"/>
        <v>21301738.359999996</v>
      </c>
      <c r="M19" s="1"/>
    </row>
    <row r="20" spans="2:13" ht="14.4">
      <c r="B20" s="32">
        <v>5139</v>
      </c>
      <c r="C20" s="2" t="s">
        <v>11</v>
      </c>
      <c r="D20" s="9">
        <v>7172197.7800000003</v>
      </c>
      <c r="E20" s="9">
        <v>12455853.300000001</v>
      </c>
      <c r="F20" s="9">
        <v>4678899.7700000033</v>
      </c>
      <c r="G20" s="9">
        <f t="shared" si="0"/>
        <v>24306950.850000005</v>
      </c>
      <c r="M20" s="1"/>
    </row>
    <row r="21" spans="2:13" ht="14.4">
      <c r="B21" s="32">
        <v>5151</v>
      </c>
      <c r="C21" s="2" t="s">
        <v>47</v>
      </c>
      <c r="D21" s="9">
        <v>0</v>
      </c>
      <c r="E21" s="9">
        <v>59205.07</v>
      </c>
      <c r="F21" s="9">
        <v>6115</v>
      </c>
      <c r="G21" s="9">
        <f t="shared" si="0"/>
        <v>65320.07</v>
      </c>
      <c r="M21" s="1"/>
    </row>
    <row r="22" spans="2:13" ht="14.4">
      <c r="B22" s="32">
        <v>5153</v>
      </c>
      <c r="C22" s="2" t="s">
        <v>48</v>
      </c>
      <c r="D22" s="9">
        <v>30106</v>
      </c>
      <c r="E22" s="9">
        <v>16861.98</v>
      </c>
      <c r="F22" s="9">
        <v>18450</v>
      </c>
      <c r="G22" s="9">
        <f t="shared" si="0"/>
        <v>65417.979999999996</v>
      </c>
      <c r="M22" s="1"/>
    </row>
    <row r="23" spans="2:13" ht="14.4">
      <c r="B23" s="32">
        <v>5154</v>
      </c>
      <c r="C23" s="2" t="s">
        <v>104</v>
      </c>
      <c r="D23" s="9"/>
      <c r="E23" s="9">
        <v>8712</v>
      </c>
      <c r="F23" s="9">
        <v>0</v>
      </c>
      <c r="G23" s="9">
        <f t="shared" si="0"/>
        <v>8712</v>
      </c>
      <c r="M23" s="1"/>
    </row>
    <row r="24" spans="2:13" ht="14.4">
      <c r="B24" s="32">
        <v>5155</v>
      </c>
      <c r="C24" s="2" t="s">
        <v>105</v>
      </c>
      <c r="D24" s="9"/>
      <c r="E24" s="9">
        <v>37500</v>
      </c>
      <c r="F24" s="9">
        <v>0</v>
      </c>
      <c r="G24" s="9">
        <f t="shared" si="0"/>
        <v>37500</v>
      </c>
      <c r="M24" s="1"/>
    </row>
    <row r="25" spans="2:13" ht="14.4">
      <c r="B25" s="32">
        <v>5156</v>
      </c>
      <c r="C25" s="2" t="s">
        <v>23</v>
      </c>
      <c r="D25" s="9">
        <v>2625823.48</v>
      </c>
      <c r="E25" s="9">
        <v>3064563.09</v>
      </c>
      <c r="F25" s="9">
        <v>774341.51999999955</v>
      </c>
      <c r="G25" s="9">
        <f t="shared" si="0"/>
        <v>6464728.0899999999</v>
      </c>
      <c r="M25" s="1"/>
    </row>
    <row r="26" spans="2:13" ht="14.4">
      <c r="B26" s="32">
        <v>5161</v>
      </c>
      <c r="C26" s="2" t="s">
        <v>49</v>
      </c>
      <c r="D26" s="9">
        <v>1915</v>
      </c>
      <c r="E26" s="9">
        <v>0</v>
      </c>
      <c r="F26" s="9">
        <v>0</v>
      </c>
      <c r="G26" s="9">
        <f t="shared" si="0"/>
        <v>1915</v>
      </c>
      <c r="M26" s="1"/>
    </row>
    <row r="27" spans="2:13" ht="14.4">
      <c r="B27" s="32">
        <v>5162</v>
      </c>
      <c r="C27" s="2" t="s">
        <v>50</v>
      </c>
      <c r="D27" s="9">
        <v>6805</v>
      </c>
      <c r="E27" s="9">
        <v>81799.289999999994</v>
      </c>
      <c r="F27" s="9">
        <v>23337.850000000006</v>
      </c>
      <c r="G27" s="9">
        <f t="shared" si="0"/>
        <v>111942.14</v>
      </c>
      <c r="M27" s="1"/>
    </row>
    <row r="28" spans="2:13" ht="14.4">
      <c r="B28" s="32">
        <v>5163</v>
      </c>
      <c r="C28" s="2" t="s">
        <v>115</v>
      </c>
      <c r="D28" s="9"/>
      <c r="E28" s="9"/>
      <c r="F28" s="9">
        <v>402.87</v>
      </c>
      <c r="G28" s="9">
        <f t="shared" si="0"/>
        <v>402.87</v>
      </c>
      <c r="M28" s="1"/>
    </row>
    <row r="29" spans="2:13" ht="14.4">
      <c r="B29" s="32">
        <v>5164</v>
      </c>
      <c r="C29" s="2" t="s">
        <v>12</v>
      </c>
      <c r="D29" s="9">
        <v>6300</v>
      </c>
      <c r="E29" s="9">
        <v>181333.90</v>
      </c>
      <c r="F29" s="9">
        <v>616446.24</v>
      </c>
      <c r="G29" s="9">
        <f t="shared" si="0"/>
        <v>804080.14</v>
      </c>
      <c r="M29" s="1"/>
    </row>
    <row r="30" spans="2:13" ht="14.4">
      <c r="B30" s="32">
        <v>5166</v>
      </c>
      <c r="C30" s="2" t="s">
        <v>102</v>
      </c>
      <c r="D30" s="9"/>
      <c r="E30" s="9">
        <v>54050.70</v>
      </c>
      <c r="F30" s="9">
        <v>28689.92</v>
      </c>
      <c r="G30" s="9">
        <f t="shared" si="0"/>
        <v>82740.62</v>
      </c>
      <c r="M30" s="1"/>
    </row>
    <row r="31" spans="2:13" ht="14.4">
      <c r="B31" s="32">
        <v>5168</v>
      </c>
      <c r="C31" s="2" t="s">
        <v>103</v>
      </c>
      <c r="D31" s="9"/>
      <c r="E31" s="9">
        <v>4500.51</v>
      </c>
      <c r="F31" s="9">
        <v>0</v>
      </c>
      <c r="G31" s="9">
        <f t="shared" si="0"/>
        <v>4500.51</v>
      </c>
      <c r="M31" s="1"/>
    </row>
    <row r="32" spans="2:13" ht="14.4">
      <c r="B32" s="32">
        <v>5169</v>
      </c>
      <c r="C32" s="2" t="s">
        <v>13</v>
      </c>
      <c r="D32" s="9">
        <v>2626693.4700000002</v>
      </c>
      <c r="E32" s="9">
        <v>127433048.56999999</v>
      </c>
      <c r="F32" s="9">
        <v>179535955.06</v>
      </c>
      <c r="G32" s="9">
        <f t="shared" si="0"/>
        <v>309595697.10000002</v>
      </c>
      <c r="M32" s="1"/>
    </row>
    <row r="33" spans="2:7" ht="14.4">
      <c r="B33" s="32">
        <v>5171</v>
      </c>
      <c r="C33" s="2" t="s">
        <v>24</v>
      </c>
      <c r="D33" s="9">
        <v>2285347.1800000002</v>
      </c>
      <c r="E33" s="9">
        <v>24614322.530000001</v>
      </c>
      <c r="F33" s="9">
        <v>69824487.710000008</v>
      </c>
      <c r="G33" s="9">
        <f t="shared" si="0"/>
        <v>96724157.420000017</v>
      </c>
    </row>
    <row r="34" spans="2:13" ht="14.4">
      <c r="B34" s="32">
        <v>5173</v>
      </c>
      <c r="C34" s="2" t="s">
        <v>14</v>
      </c>
      <c r="D34" s="9">
        <v>28100</v>
      </c>
      <c r="E34" s="9">
        <v>20133.84</v>
      </c>
      <c r="F34" s="9">
        <v>9660</v>
      </c>
      <c r="G34" s="9">
        <f t="shared" si="0"/>
        <v>57893.84</v>
      </c>
      <c r="M34" s="1"/>
    </row>
    <row r="35" spans="2:13" ht="14.4">
      <c r="B35" s="32">
        <v>5175</v>
      </c>
      <c r="C35" s="2" t="s">
        <v>15</v>
      </c>
      <c r="D35" s="9">
        <v>1416698.54</v>
      </c>
      <c r="E35" s="9">
        <v>1773451.02</v>
      </c>
      <c r="F35" s="9">
        <v>312320.79999999981</v>
      </c>
      <c r="G35" s="9">
        <f t="shared" si="0"/>
        <v>3502470.36</v>
      </c>
      <c r="M35" s="1"/>
    </row>
    <row r="36" spans="2:13" ht="14.4">
      <c r="B36" s="32">
        <v>5194</v>
      </c>
      <c r="C36" s="2" t="s">
        <v>16</v>
      </c>
      <c r="D36" s="9">
        <v>2569442.40</v>
      </c>
      <c r="E36" s="9">
        <v>2581421.1800000002</v>
      </c>
      <c r="F36" s="9">
        <v>553278.08999999985</v>
      </c>
      <c r="G36" s="9">
        <f t="shared" si="0"/>
        <v>5704141.6699999999</v>
      </c>
      <c r="M36" s="1"/>
    </row>
    <row r="37" spans="2:7" ht="14.4">
      <c r="B37" s="32">
        <v>5212</v>
      </c>
      <c r="C37" s="2" t="s">
        <v>91</v>
      </c>
      <c r="D37" s="9">
        <v>20000</v>
      </c>
      <c r="E37" s="9">
        <v>33000</v>
      </c>
      <c r="F37" s="9">
        <v>0</v>
      </c>
      <c r="G37" s="9">
        <f t="shared" si="0"/>
        <v>53000</v>
      </c>
    </row>
    <row r="38" spans="2:7" ht="14.4">
      <c r="B38" s="32">
        <v>5213</v>
      </c>
      <c r="C38" s="2" t="s">
        <v>97</v>
      </c>
      <c r="D38" s="9"/>
      <c r="E38" s="9">
        <v>170000</v>
      </c>
      <c r="F38" s="9">
        <v>500000</v>
      </c>
      <c r="G38" s="9">
        <f t="shared" si="0"/>
        <v>670000</v>
      </c>
    </row>
    <row r="39" spans="2:13" ht="14.4">
      <c r="B39" s="32">
        <v>5221</v>
      </c>
      <c r="C39" s="2" t="s">
        <v>92</v>
      </c>
      <c r="D39" s="9">
        <v>1068666</v>
      </c>
      <c r="E39" s="9">
        <v>980000</v>
      </c>
      <c r="F39" s="9">
        <v>530000</v>
      </c>
      <c r="G39" s="9">
        <f t="shared" si="0"/>
        <v>2578666</v>
      </c>
      <c r="M39" s="1"/>
    </row>
    <row r="40" spans="2:7" ht="14.4">
      <c r="B40" s="32">
        <v>5222</v>
      </c>
      <c r="C40" s="2" t="s">
        <v>17</v>
      </c>
      <c r="D40" s="9">
        <v>1982301</v>
      </c>
      <c r="E40" s="9">
        <v>2147000</v>
      </c>
      <c r="F40" s="9">
        <v>2513000</v>
      </c>
      <c r="G40" s="9">
        <f t="shared" si="0"/>
        <v>6642301</v>
      </c>
    </row>
    <row r="41" spans="2:13" ht="14.4">
      <c r="B41" s="32">
        <v>5223</v>
      </c>
      <c r="C41" s="2" t="s">
        <v>25</v>
      </c>
      <c r="D41" s="9">
        <v>1638249</v>
      </c>
      <c r="E41" s="9">
        <v>930000</v>
      </c>
      <c r="F41" s="9">
        <v>260000</v>
      </c>
      <c r="G41" s="9">
        <f t="shared" si="0"/>
        <v>2828249</v>
      </c>
      <c r="M41" s="1"/>
    </row>
    <row r="42" spans="2:13" ht="14.4">
      <c r="B42" s="32">
        <v>5229</v>
      </c>
      <c r="C42" s="2" t="s">
        <v>26</v>
      </c>
      <c r="D42" s="9">
        <v>3591748.38</v>
      </c>
      <c r="E42" s="9">
        <v>14705688.99</v>
      </c>
      <c r="F42" s="9">
        <v>5904700</v>
      </c>
      <c r="G42" s="9">
        <f t="shared" si="0"/>
        <v>24202137.370000001</v>
      </c>
      <c r="M42" s="1"/>
    </row>
    <row r="43" spans="2:13" ht="14.4">
      <c r="B43" s="32">
        <v>5323</v>
      </c>
      <c r="C43" s="2" t="s">
        <v>101</v>
      </c>
      <c r="D43" s="9"/>
      <c r="E43" s="9">
        <v>220000</v>
      </c>
      <c r="F43" s="9">
        <v>440000</v>
      </c>
      <c r="G43" s="9">
        <f t="shared" si="0"/>
        <v>660000</v>
      </c>
      <c r="M43" s="1"/>
    </row>
    <row r="44" spans="2:13" ht="14.4">
      <c r="B44" s="32">
        <v>5329</v>
      </c>
      <c r="C44" s="2" t="s">
        <v>27</v>
      </c>
      <c r="D44" s="9">
        <v>250000</v>
      </c>
      <c r="E44" s="9">
        <v>640000</v>
      </c>
      <c r="F44" s="9">
        <v>608000</v>
      </c>
      <c r="G44" s="9">
        <f t="shared" si="0"/>
        <v>1498000</v>
      </c>
      <c r="M44" s="1"/>
    </row>
    <row r="45" spans="2:13" ht="14.4">
      <c r="B45" s="32">
        <v>5331</v>
      </c>
      <c r="C45" s="2" t="s">
        <v>95</v>
      </c>
      <c r="D45" s="9"/>
      <c r="E45" s="9">
        <v>3800705.78</v>
      </c>
      <c r="F45" s="9">
        <v>2694830.1700000004</v>
      </c>
      <c r="G45" s="9">
        <f t="shared" si="0"/>
        <v>6495535.9500000002</v>
      </c>
      <c r="M45" s="1"/>
    </row>
    <row r="46" spans="2:13" ht="14.4">
      <c r="B46" s="32">
        <v>5339</v>
      </c>
      <c r="C46" s="2" t="s">
        <v>52</v>
      </c>
      <c r="D46" s="9">
        <v>115000</v>
      </c>
      <c r="E46" s="9">
        <v>556542</v>
      </c>
      <c r="F46" s="9">
        <v>445000</v>
      </c>
      <c r="G46" s="9">
        <f t="shared" si="0"/>
        <v>1116542</v>
      </c>
      <c r="M46" s="1"/>
    </row>
    <row r="47" spans="2:7" ht="14.4">
      <c r="B47" s="32">
        <v>5362</v>
      </c>
      <c r="C47" s="2" t="s">
        <v>53</v>
      </c>
      <c r="D47" s="9">
        <v>400</v>
      </c>
      <c r="E47" s="9">
        <v>-88913.16</v>
      </c>
      <c r="F47" s="9">
        <v>-151164.66999999998</v>
      </c>
      <c r="G47" s="9">
        <f t="shared" si="0"/>
        <v>-239677.83</v>
      </c>
    </row>
    <row r="48" spans="2:13" ht="14.4">
      <c r="B48" s="32">
        <v>5365</v>
      </c>
      <c r="C48" s="2" t="s">
        <v>93</v>
      </c>
      <c r="D48" s="9">
        <v>0</v>
      </c>
      <c r="E48" s="9">
        <v>14650</v>
      </c>
      <c r="F48" s="9">
        <v>0</v>
      </c>
      <c r="G48" s="9">
        <f t="shared" si="0"/>
        <v>14650</v>
      </c>
      <c r="M48" s="1"/>
    </row>
    <row r="49" spans="2:13" ht="14.4">
      <c r="B49" s="32">
        <v>5492</v>
      </c>
      <c r="C49" s="2" t="s">
        <v>28</v>
      </c>
      <c r="D49" s="9">
        <v>7213920.4400000004</v>
      </c>
      <c r="E49" s="9">
        <v>38451907</v>
      </c>
      <c r="F49" s="9">
        <v>51680161</v>
      </c>
      <c r="G49" s="9">
        <f t="shared" si="0"/>
        <v>97345988.439999998</v>
      </c>
      <c r="M49" s="1"/>
    </row>
    <row r="50" spans="2:7" ht="14.4">
      <c r="B50" s="32">
        <v>5493</v>
      </c>
      <c r="C50" s="2" t="s">
        <v>29</v>
      </c>
      <c r="D50" s="9">
        <v>73752</v>
      </c>
      <c r="E50" s="9">
        <v>778262</v>
      </c>
      <c r="F50" s="9">
        <v>32010991</v>
      </c>
      <c r="G50" s="9">
        <f t="shared" si="0"/>
        <v>32863005</v>
      </c>
    </row>
    <row r="51" spans="2:7" ht="14.4">
      <c r="B51" s="32">
        <v>5494</v>
      </c>
      <c r="C51" s="2" t="s">
        <v>116</v>
      </c>
      <c r="D51" s="9"/>
      <c r="E51" s="9"/>
      <c r="F51" s="9">
        <v>219700</v>
      </c>
      <c r="G51" s="9">
        <f t="shared" si="0"/>
        <v>219700</v>
      </c>
    </row>
    <row r="52" spans="2:7" ht="14.4">
      <c r="B52" s="32">
        <v>5499</v>
      </c>
      <c r="C52" s="2" t="s">
        <v>7</v>
      </c>
      <c r="D52" s="9"/>
      <c r="E52" s="9">
        <v>45000</v>
      </c>
      <c r="F52" s="9">
        <v>318120</v>
      </c>
      <c r="G52" s="9">
        <f t="shared" si="0"/>
        <v>363120</v>
      </c>
    </row>
    <row r="53" spans="2:7" ht="14.4">
      <c r="B53" s="32">
        <v>5513</v>
      </c>
      <c r="C53" s="2" t="s">
        <v>100</v>
      </c>
      <c r="D53" s="9"/>
      <c r="E53" s="9">
        <v>1961.44</v>
      </c>
      <c r="F53" s="9">
        <v>0</v>
      </c>
      <c r="G53" s="9">
        <f t="shared" si="0"/>
        <v>1961.44</v>
      </c>
    </row>
    <row r="54" spans="2:13" ht="14.4">
      <c r="B54" s="32">
        <v>5531</v>
      </c>
      <c r="C54" s="2" t="s">
        <v>18</v>
      </c>
      <c r="D54" s="9">
        <v>100000</v>
      </c>
      <c r="E54" s="9">
        <v>0</v>
      </c>
      <c r="F54" s="9">
        <v>0</v>
      </c>
      <c r="G54" s="9">
        <f t="shared" si="0"/>
        <v>100000</v>
      </c>
      <c r="M54" s="1"/>
    </row>
    <row r="55" spans="2:13" ht="14.4">
      <c r="B55" s="32">
        <v>5903</v>
      </c>
      <c r="C55" s="2" t="s">
        <v>30</v>
      </c>
      <c r="D55" s="9">
        <v>17546</v>
      </c>
      <c r="E55" s="9">
        <v>-17546</v>
      </c>
      <c r="F55" s="9">
        <v>0</v>
      </c>
      <c r="G55" s="9">
        <f t="shared" si="0"/>
        <v>0</v>
      </c>
      <c r="M55" s="1"/>
    </row>
    <row r="56" spans="2:13" ht="14.4">
      <c r="B56" s="32">
        <v>6121</v>
      </c>
      <c r="C56" s="2" t="s">
        <v>54</v>
      </c>
      <c r="D56" s="9">
        <v>18885.68</v>
      </c>
      <c r="E56" s="9">
        <v>621184.92000000004</v>
      </c>
      <c r="F56" s="9">
        <v>114596.57000000007</v>
      </c>
      <c r="G56" s="9">
        <f t="shared" si="0"/>
        <v>754667.17000000016</v>
      </c>
      <c r="M56" s="1"/>
    </row>
    <row r="57" spans="2:13" ht="14.4">
      <c r="B57" s="32">
        <v>6122</v>
      </c>
      <c r="C57" s="2" t="s">
        <v>55</v>
      </c>
      <c r="D57" s="9">
        <v>1391294.14</v>
      </c>
      <c r="E57" s="9">
        <v>1091335.6399999999</v>
      </c>
      <c r="F57" s="9">
        <v>699211.55000000028</v>
      </c>
      <c r="G57" s="9">
        <f t="shared" si="0"/>
        <v>3181841.33</v>
      </c>
      <c r="M57" s="1"/>
    </row>
    <row r="58" spans="2:13" ht="14.4">
      <c r="B58" s="32">
        <v>6123</v>
      </c>
      <c r="C58" s="2" t="s">
        <v>117</v>
      </c>
      <c r="D58" s="9"/>
      <c r="E58" s="9"/>
      <c r="F58" s="9">
        <v>1159000</v>
      </c>
      <c r="G58" s="9">
        <f t="shared" si="0"/>
        <v>1159000</v>
      </c>
      <c r="M58" s="1"/>
    </row>
    <row r="59" spans="2:13" ht="14.4">
      <c r="B59" s="32">
        <v>6125</v>
      </c>
      <c r="C59" s="2" t="s">
        <v>118</v>
      </c>
      <c r="D59" s="9"/>
      <c r="E59" s="9"/>
      <c r="F59" s="9">
        <v>129470</v>
      </c>
      <c r="G59" s="9">
        <f t="shared" si="0"/>
        <v>129470</v>
      </c>
      <c r="M59" s="1"/>
    </row>
    <row r="60" spans="2:7" ht="14.4">
      <c r="B60" s="32">
        <v>6129</v>
      </c>
      <c r="C60" s="2" t="s">
        <v>56</v>
      </c>
      <c r="D60" s="9">
        <v>47481.24</v>
      </c>
      <c r="E60" s="9">
        <v>-47481.24</v>
      </c>
      <c r="F60" s="9">
        <v>0</v>
      </c>
      <c r="G60" s="9">
        <f t="shared" si="0"/>
        <v>0</v>
      </c>
    </row>
    <row r="61" spans="2:7" ht="15" thickBot="1">
      <c r="B61" s="35">
        <v>6351</v>
      </c>
      <c r="C61" s="11" t="s">
        <v>99</v>
      </c>
      <c r="D61" s="16"/>
      <c r="E61" s="12">
        <v>6257305.9699999997</v>
      </c>
      <c r="F61" s="41">
        <v>6327774.9699999997</v>
      </c>
      <c r="G61" s="9">
        <f t="shared" si="0"/>
        <v>12585080.939999999</v>
      </c>
    </row>
    <row r="62" spans="2:7" ht="15" thickBot="1">
      <c r="B62" s="48" t="s">
        <v>33</v>
      </c>
      <c r="C62" s="49"/>
      <c r="D62" s="13">
        <f>SUM(D4:D61)</f>
        <v>45753760.859999999</v>
      </c>
      <c r="E62" s="13">
        <f>SUM(E4:E61)</f>
        <v>277658589.35000002</v>
      </c>
      <c r="F62" s="13">
        <f>SUM(F4:F61)</f>
        <v>371861748.45000005</v>
      </c>
      <c r="G62" s="13">
        <f>SUM(G4:G61)</f>
        <v>695274098.66000009</v>
      </c>
    </row>
    <row r="64" ht="14.4">
      <c r="L64" s="1"/>
    </row>
    <row r="65" ht="14.4">
      <c r="L65" s="1"/>
    </row>
    <row r="66" ht="14.4">
      <c r="L66" s="1"/>
    </row>
    <row r="67" ht="14.4">
      <c r="L67" s="1"/>
    </row>
    <row r="68" ht="14.4">
      <c r="L68" s="1"/>
    </row>
    <row r="69" ht="14.4">
      <c r="L69" s="1"/>
    </row>
    <row r="70" ht="14.4">
      <c r="L70" s="1"/>
    </row>
    <row r="71" ht="14.4">
      <c r="L71" s="1"/>
    </row>
    <row r="72" ht="14.4">
      <c r="L72" s="1"/>
    </row>
    <row r="73" ht="14.4">
      <c r="L73" s="1"/>
    </row>
    <row r="74" ht="14.4">
      <c r="L74" s="1"/>
    </row>
    <row r="75" ht="14.4">
      <c r="L75" s="1"/>
    </row>
    <row r="77" ht="14.4">
      <c r="L77" s="1"/>
    </row>
    <row r="78" ht="14.4">
      <c r="L78" s="1"/>
    </row>
    <row r="79" ht="14.4">
      <c r="L79" s="1"/>
    </row>
    <row r="80" ht="14.4">
      <c r="L80" s="1"/>
    </row>
    <row r="81" ht="14.4">
      <c r="L81" s="1"/>
    </row>
    <row r="82" ht="14.4">
      <c r="L82" s="1"/>
    </row>
    <row r="83" ht="14.4">
      <c r="L83" s="1"/>
    </row>
    <row r="85" ht="14.4">
      <c r="L85" s="1"/>
    </row>
    <row r="86" ht="14.4">
      <c r="L86" s="1"/>
    </row>
    <row r="87" ht="14.4">
      <c r="L87" s="1"/>
    </row>
    <row r="88" ht="14.4">
      <c r="L88" s="1"/>
    </row>
    <row r="89" ht="14.4">
      <c r="L89" s="1"/>
    </row>
    <row r="90" ht="14.4">
      <c r="L90" s="1"/>
    </row>
    <row r="91" ht="14.4">
      <c r="L91" s="1"/>
    </row>
    <row r="92" ht="14.4">
      <c r="L92" s="1"/>
    </row>
    <row r="93" ht="14.4">
      <c r="L93" s="1"/>
    </row>
    <row r="94" ht="14.4">
      <c r="L94" s="1"/>
    </row>
    <row r="95" ht="14.4">
      <c r="L95" s="1"/>
    </row>
    <row r="96" ht="14.4">
      <c r="L96" s="1"/>
    </row>
    <row r="97" ht="14.4">
      <c r="L97" s="1"/>
    </row>
    <row r="98" ht="14.4">
      <c r="L98" s="1"/>
    </row>
    <row r="99" ht="14.4">
      <c r="L99" s="1"/>
    </row>
    <row r="100" ht="14.4">
      <c r="L100" s="1"/>
    </row>
    <row r="101" ht="14.4">
      <c r="L101" s="1"/>
    </row>
    <row r="102" ht="14.4">
      <c r="L102" s="1"/>
    </row>
    <row r="103" ht="14.4">
      <c r="L103" s="1"/>
    </row>
    <row r="104" ht="14.4">
      <c r="L104" s="1"/>
    </row>
    <row r="105" ht="14.4">
      <c r="L105" s="1"/>
    </row>
    <row r="106" ht="14.4">
      <c r="L106" s="1"/>
    </row>
    <row r="107" ht="14.4">
      <c r="L107" s="1"/>
    </row>
    <row r="108" ht="14.4">
      <c r="L108" s="1"/>
    </row>
    <row r="109" ht="14.4">
      <c r="L109" s="1"/>
    </row>
    <row r="111" ht="14.4">
      <c r="L111" s="1"/>
    </row>
    <row r="112" ht="14.4">
      <c r="L112" s="1"/>
    </row>
    <row r="113" ht="14.4">
      <c r="L113" s="1"/>
    </row>
    <row r="114" ht="14.4">
      <c r="L114" s="1"/>
    </row>
    <row r="115" ht="14.4">
      <c r="L115" s="1"/>
    </row>
  </sheetData>
  <mergeCells count="2">
    <mergeCell ref="B62:C62"/>
    <mergeCell ref="B2:G2"/>
  </mergeCells>
  <conditionalFormatting sqref="B4:B61 K4:K66">
    <cfRule type="duplicateValues" priority="1" dxfId="0">
      <formula>AND(COUNTIF($B$4:$B$61,B4)+COUNTIF($K$4:$K$66,B4)&gt;1,NOT(ISBLANK(B4)))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39"/>
  <sheetViews>
    <sheetView zoomScale="70" zoomScaleNormal="70" workbookViewId="0" topLeftCell="A1">
      <selection pane="topLeft" activeCell="K11" sqref="K11"/>
    </sheetView>
  </sheetViews>
  <sheetFormatPr defaultRowHeight="15"/>
  <cols>
    <col min="1" max="1" width="2.57142857142857" customWidth="1"/>
    <col min="2" max="2" width="13.5714285714286" bestFit="1" customWidth="1"/>
    <col min="3" max="3" width="78.2857142857143" bestFit="1" customWidth="1"/>
    <col min="4" max="7" width="20.5714285714286" customWidth="1"/>
    <col min="8" max="8" width="4.28571428571429" customWidth="1"/>
    <col min="9" max="9" width="15.4285714285714" bestFit="1" customWidth="1"/>
    <col min="12" max="12" width="14.2857142857143" bestFit="1" customWidth="1"/>
  </cols>
  <sheetData>
    <row r="1" ht="12.75" customHeight="1" thickBot="1"/>
    <row r="2" spans="2:7" ht="16.2" thickBot="1">
      <c r="B2" s="45" t="s">
        <v>86</v>
      </c>
      <c r="C2" s="46"/>
      <c r="D2" s="50"/>
      <c r="E2" s="50"/>
      <c r="F2" s="50"/>
      <c r="G2" s="49"/>
    </row>
    <row r="3" spans="2:7" ht="18" customHeight="1" thickBot="1">
      <c r="B3" s="25" t="s">
        <v>0</v>
      </c>
      <c r="C3" s="25" t="s">
        <v>31</v>
      </c>
      <c r="D3" s="7" t="s">
        <v>80</v>
      </c>
      <c r="E3" s="7" t="s">
        <v>94</v>
      </c>
      <c r="F3" s="7" t="s">
        <v>109</v>
      </c>
      <c r="G3" s="7" t="s">
        <v>79</v>
      </c>
    </row>
    <row r="4" spans="2:9" ht="14.4">
      <c r="B4" s="44">
        <v>513</v>
      </c>
      <c r="C4" s="3" t="s">
        <v>1</v>
      </c>
      <c r="D4" s="10">
        <v>118981.85</v>
      </c>
      <c r="E4" s="10">
        <v>37698261.770000003</v>
      </c>
      <c r="F4" s="10">
        <v>45494394.100000001</v>
      </c>
      <c r="G4" s="10">
        <f>D4+E4+F4</f>
        <v>83311637.719999999</v>
      </c>
      <c r="I4" s="1"/>
    </row>
    <row r="5" spans="2:9" ht="14.4">
      <c r="B5" s="17">
        <v>515</v>
      </c>
      <c r="C5" s="2" t="s">
        <v>2</v>
      </c>
      <c r="D5" s="9">
        <v>0</v>
      </c>
      <c r="E5" s="9">
        <v>82379.009999999995</v>
      </c>
      <c r="F5" s="9">
        <v>3693.8000000000029</v>
      </c>
      <c r="G5" s="9">
        <f>D5+E5+F5</f>
        <v>86072.81</v>
      </c>
      <c r="I5" s="1"/>
    </row>
    <row r="6" spans="2:9" ht="14.4">
      <c r="B6" s="17">
        <v>516</v>
      </c>
      <c r="C6" s="2" t="s">
        <v>3</v>
      </c>
      <c r="D6" s="9">
        <v>0</v>
      </c>
      <c r="E6" s="9">
        <v>53683788.649999999</v>
      </c>
      <c r="F6" s="9">
        <v>223507809.76000002</v>
      </c>
      <c r="G6" s="9">
        <f t="shared" si="0" ref="G6:G12">D6+E6+F6</f>
        <v>277191598.41000003</v>
      </c>
      <c r="I6" s="1"/>
    </row>
    <row r="7" spans="2:9" ht="14.4">
      <c r="B7" s="17">
        <v>517</v>
      </c>
      <c r="C7" s="2" t="s">
        <v>4</v>
      </c>
      <c r="D7" s="9">
        <v>10990.94</v>
      </c>
      <c r="E7" s="9">
        <v>12275</v>
      </c>
      <c r="F7" s="9">
        <v>0</v>
      </c>
      <c r="G7" s="9">
        <f t="shared" si="0"/>
        <v>23265.940000000002</v>
      </c>
      <c r="I7" s="1"/>
    </row>
    <row r="8" spans="2:9" ht="14.4">
      <c r="B8" s="17">
        <v>519</v>
      </c>
      <c r="C8" s="2" t="s">
        <v>88</v>
      </c>
      <c r="D8" s="9">
        <v>85938</v>
      </c>
      <c r="E8" s="9">
        <v>1156696</v>
      </c>
      <c r="F8" s="9">
        <v>0</v>
      </c>
      <c r="G8" s="9">
        <f t="shared" si="0"/>
        <v>1242634</v>
      </c>
      <c r="I8" s="1"/>
    </row>
    <row r="9" spans="2:9" ht="14.4">
      <c r="B9" s="17">
        <v>521</v>
      </c>
      <c r="C9" s="2" t="s">
        <v>37</v>
      </c>
      <c r="D9" s="9">
        <v>0</v>
      </c>
      <c r="E9" s="9">
        <v>2200000</v>
      </c>
      <c r="F9" s="9">
        <v>1896544</v>
      </c>
      <c r="G9" s="9">
        <f t="shared" si="0"/>
        <v>4096544</v>
      </c>
      <c r="I9" s="1"/>
    </row>
    <row r="10" spans="2:9" ht="14.4">
      <c r="B10" s="17">
        <v>522</v>
      </c>
      <c r="C10" s="2" t="s">
        <v>5</v>
      </c>
      <c r="D10" s="9">
        <v>250000</v>
      </c>
      <c r="E10" s="9">
        <v>0</v>
      </c>
      <c r="F10" s="9">
        <v>500000</v>
      </c>
      <c r="G10" s="9">
        <f t="shared" si="0"/>
        <v>750000</v>
      </c>
      <c r="I10" s="1"/>
    </row>
    <row r="11" spans="2:9" ht="14.4">
      <c r="B11" s="17">
        <v>532</v>
      </c>
      <c r="C11" s="2" t="s">
        <v>6</v>
      </c>
      <c r="D11" s="9">
        <v>24000000</v>
      </c>
      <c r="E11" s="9">
        <v>1600000</v>
      </c>
      <c r="F11" s="9">
        <v>12719076</v>
      </c>
      <c r="G11" s="9">
        <f t="shared" si="0"/>
        <v>38319076</v>
      </c>
      <c r="I11" s="1"/>
    </row>
    <row r="12" spans="2:9" ht="14.4">
      <c r="B12" s="17">
        <v>533</v>
      </c>
      <c r="C12" s="2" t="s">
        <v>38</v>
      </c>
      <c r="D12" s="9">
        <v>0</v>
      </c>
      <c r="E12" s="9">
        <v>155033000</v>
      </c>
      <c r="F12" s="9">
        <v>39174600</v>
      </c>
      <c r="G12" s="9">
        <f t="shared" si="0"/>
        <v>194207600</v>
      </c>
      <c r="I12" s="1"/>
    </row>
    <row r="13" spans="2:9" ht="14.4">
      <c r="B13" s="17">
        <v>549</v>
      </c>
      <c r="C13" s="2" t="s">
        <v>7</v>
      </c>
      <c r="D13" s="9">
        <v>0</v>
      </c>
      <c r="E13" s="9">
        <v>2450000</v>
      </c>
      <c r="F13" s="9">
        <v>1800000</v>
      </c>
      <c r="G13" s="9">
        <f>D13+E13+F13</f>
        <v>4250000</v>
      </c>
      <c r="I13" s="1"/>
    </row>
    <row r="14" spans="2:9" ht="14.4">
      <c r="B14" s="17">
        <v>632</v>
      </c>
      <c r="C14" s="2" t="s">
        <v>98</v>
      </c>
      <c r="D14" s="9">
        <v>0</v>
      </c>
      <c r="E14" s="9">
        <v>459800</v>
      </c>
      <c r="F14" s="9">
        <v>0</v>
      </c>
      <c r="G14" s="9">
        <f>D14+E14+F14</f>
        <v>459800</v>
      </c>
      <c r="I14" s="1"/>
    </row>
    <row r="15" spans="2:9" ht="14.4">
      <c r="B15" s="17">
        <v>634</v>
      </c>
      <c r="C15" s="2" t="s">
        <v>112</v>
      </c>
      <c r="D15" s="9">
        <v>0</v>
      </c>
      <c r="E15" s="9">
        <v>0</v>
      </c>
      <c r="F15" s="9">
        <v>1766114</v>
      </c>
      <c r="G15" s="9">
        <f t="shared" si="1" ref="G15:G16">D15+E15+F15</f>
        <v>1766114</v>
      </c>
      <c r="I15" s="1"/>
    </row>
    <row r="16" spans="2:9" ht="15" thickBot="1">
      <c r="B16" s="34">
        <v>635</v>
      </c>
      <c r="C16" s="11" t="s">
        <v>107</v>
      </c>
      <c r="D16" s="12">
        <v>0</v>
      </c>
      <c r="E16" s="12">
        <v>0</v>
      </c>
      <c r="F16" s="12">
        <v>5718000</v>
      </c>
      <c r="G16" s="12">
        <f t="shared" si="1"/>
        <v>5718000</v>
      </c>
      <c r="I16" s="1"/>
    </row>
    <row r="17" spans="2:7" ht="15" thickBot="1">
      <c r="B17" s="52" t="s">
        <v>33</v>
      </c>
      <c r="C17" s="52"/>
      <c r="D17" s="13">
        <f>SUM(D4:D16)</f>
        <v>24465910.789999999</v>
      </c>
      <c r="E17" s="13">
        <f>SUM(E4:E16)</f>
        <v>254376200.43000001</v>
      </c>
      <c r="F17" s="13">
        <f>SUM(F4:F16)</f>
        <v>332580231.66000003</v>
      </c>
      <c r="G17" s="13">
        <f>SUM(G4:G16)</f>
        <v>611422342.88000011</v>
      </c>
    </row>
    <row r="29" spans="4:7" ht="14.4">
      <c r="D29" s="1"/>
      <c r="E29" s="1"/>
      <c r="F29" s="1"/>
      <c r="G29" s="1"/>
    </row>
    <row r="30" spans="5:6" ht="14.4">
      <c r="E30" s="1"/>
      <c r="F30" s="1"/>
    </row>
    <row r="31" spans="5:6" ht="14.4">
      <c r="E31" s="1"/>
      <c r="F31" s="1"/>
    </row>
    <row r="32" spans="5:6" ht="14.4">
      <c r="E32" s="1"/>
      <c r="F32" s="1"/>
    </row>
    <row r="33" spans="5:6" ht="14.4">
      <c r="E33" s="1"/>
      <c r="F33" s="1"/>
    </row>
    <row r="34" spans="5:6" ht="14.4">
      <c r="E34" s="1"/>
      <c r="F34" s="1"/>
    </row>
    <row r="36" spans="5:6" ht="14.4">
      <c r="E36" s="1"/>
      <c r="F36" s="1"/>
    </row>
    <row r="37" spans="5:6" ht="14.4">
      <c r="E37" s="1"/>
      <c r="F37" s="1"/>
    </row>
    <row r="38" spans="5:6" ht="14.4">
      <c r="E38" s="1"/>
      <c r="F38" s="1"/>
    </row>
    <row r="39" spans="5:6" ht="14.4">
      <c r="E39" s="1"/>
      <c r="F39" s="1"/>
    </row>
  </sheetData>
  <mergeCells count="2">
    <mergeCell ref="B17:C17"/>
    <mergeCell ref="B2:G2"/>
  </mergeCells>
  <conditionalFormatting sqref="B4:B16 K4:K16">
    <cfRule type="duplicateValues" priority="1" dxfId="0">
      <formula>AND(COUNTIF($B$4:$B$16,B4)+COUNTIF($K$4:$K$16,B4)&gt;1,NOT(ISBLANK(B4)))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G52"/>
  <sheetViews>
    <sheetView zoomScale="70" zoomScaleNormal="70" workbookViewId="0" topLeftCell="A1">
      <selection pane="topLeft" activeCell="K19" sqref="K19"/>
    </sheetView>
  </sheetViews>
  <sheetFormatPr defaultRowHeight="15"/>
  <cols>
    <col min="1" max="1" width="2.57142857142857" customWidth="1"/>
    <col min="2" max="2" width="13" customWidth="1"/>
    <col min="3" max="3" width="58.4285714285714" bestFit="1" customWidth="1"/>
    <col min="4" max="7" width="20.5714285714286" customWidth="1"/>
    <col min="9" max="9" width="18" bestFit="1" customWidth="1"/>
  </cols>
  <sheetData>
    <row r="1" ht="12.75" customHeight="1" thickBot="1"/>
    <row r="2" spans="2:7" ht="16.2" thickBot="1">
      <c r="B2" s="45" t="s">
        <v>87</v>
      </c>
      <c r="C2" s="46"/>
      <c r="D2" s="50"/>
      <c r="E2" s="50"/>
      <c r="F2" s="50"/>
      <c r="G2" s="49"/>
    </row>
    <row r="3" spans="2:7" ht="18" customHeight="1" thickBot="1">
      <c r="B3" s="26" t="s">
        <v>10</v>
      </c>
      <c r="C3" s="26" t="s">
        <v>32</v>
      </c>
      <c r="D3" s="42" t="s">
        <v>80</v>
      </c>
      <c r="E3" s="42" t="s">
        <v>94</v>
      </c>
      <c r="F3" s="42" t="s">
        <v>109</v>
      </c>
      <c r="G3" s="42" t="s">
        <v>79</v>
      </c>
    </row>
    <row r="4" spans="2:7" ht="15" customHeight="1">
      <c r="B4" s="43">
        <v>5131</v>
      </c>
      <c r="C4" s="10" t="s">
        <v>19</v>
      </c>
      <c r="D4" s="10">
        <v>16932.939999999999</v>
      </c>
      <c r="E4" s="10">
        <v>518003.79</v>
      </c>
      <c r="F4" s="10">
        <v>2304430.7999999998</v>
      </c>
      <c r="G4" s="10">
        <f>D4+E4+F4</f>
        <v>2839367.53</v>
      </c>
    </row>
    <row r="5" spans="2:7" ht="15" customHeight="1">
      <c r="B5" s="18">
        <v>5132</v>
      </c>
      <c r="C5" s="2" t="s">
        <v>45</v>
      </c>
      <c r="D5" s="9">
        <v>5191</v>
      </c>
      <c r="E5" s="9">
        <v>3800</v>
      </c>
      <c r="F5" s="9">
        <v>0</v>
      </c>
      <c r="G5" s="9">
        <f>D5+E5+F5</f>
        <v>8991</v>
      </c>
    </row>
    <row r="6" spans="2:7" ht="15" customHeight="1">
      <c r="B6" s="18">
        <v>5137</v>
      </c>
      <c r="C6" s="2" t="s">
        <v>22</v>
      </c>
      <c r="D6" s="9">
        <v>0</v>
      </c>
      <c r="E6" s="9">
        <v>2209944.50</v>
      </c>
      <c r="F6" s="9">
        <v>2980</v>
      </c>
      <c r="G6" s="9">
        <f t="shared" si="0" ref="G6:G24">D6+E6+F6</f>
        <v>2212924.50</v>
      </c>
    </row>
    <row r="7" spans="2:7" ht="15" customHeight="1">
      <c r="B7" s="18">
        <v>5139</v>
      </c>
      <c r="C7" s="2" t="s">
        <v>11</v>
      </c>
      <c r="D7" s="9">
        <v>96857.91</v>
      </c>
      <c r="E7" s="9">
        <v>34966513.479999997</v>
      </c>
      <c r="F7" s="9">
        <v>43186983.299999997</v>
      </c>
      <c r="G7" s="9">
        <f t="shared" si="0"/>
        <v>78250354.689999998</v>
      </c>
    </row>
    <row r="8" spans="2:7" ht="15" customHeight="1">
      <c r="B8" s="18">
        <v>5153</v>
      </c>
      <c r="C8" s="2" t="s">
        <v>48</v>
      </c>
      <c r="D8" s="9">
        <v>0</v>
      </c>
      <c r="E8" s="9">
        <v>82379.009999999995</v>
      </c>
      <c r="F8" s="9">
        <v>0</v>
      </c>
      <c r="G8" s="9">
        <f t="shared" si="0"/>
        <v>82379.009999999995</v>
      </c>
    </row>
    <row r="9" spans="2:7" ht="15" customHeight="1">
      <c r="B9" s="17">
        <v>5156</v>
      </c>
      <c r="C9" s="2" t="s">
        <v>23</v>
      </c>
      <c r="D9" s="9">
        <v>0</v>
      </c>
      <c r="E9" s="9">
        <v>0</v>
      </c>
      <c r="F9" s="9">
        <v>3693.80</v>
      </c>
      <c r="G9" s="9">
        <f t="shared" si="0"/>
        <v>3693.80</v>
      </c>
    </row>
    <row r="10" spans="2:7" ht="15" customHeight="1">
      <c r="B10" s="18">
        <v>5164</v>
      </c>
      <c r="C10" s="2" t="s">
        <v>12</v>
      </c>
      <c r="D10" s="9">
        <v>0</v>
      </c>
      <c r="E10" s="9">
        <v>141554.32999999999</v>
      </c>
      <c r="F10" s="9">
        <v>1405245.48</v>
      </c>
      <c r="G10" s="9">
        <f t="shared" si="0"/>
        <v>1546799.81</v>
      </c>
    </row>
    <row r="11" spans="2:7" ht="15" customHeight="1">
      <c r="B11" s="18">
        <v>5169</v>
      </c>
      <c r="C11" s="2" t="s">
        <v>13</v>
      </c>
      <c r="D11" s="9">
        <v>0</v>
      </c>
      <c r="E11" s="9">
        <v>53542234.32</v>
      </c>
      <c r="F11" s="9">
        <v>222102564.28000003</v>
      </c>
      <c r="G11" s="9">
        <f t="shared" si="0"/>
        <v>275644798.60000002</v>
      </c>
    </row>
    <row r="12" spans="2:7" ht="14.4">
      <c r="B12" s="18">
        <v>5175</v>
      </c>
      <c r="C12" s="2" t="s">
        <v>15</v>
      </c>
      <c r="D12" s="9">
        <v>10990.94</v>
      </c>
      <c r="E12" s="9">
        <v>12275</v>
      </c>
      <c r="F12" s="9">
        <v>0</v>
      </c>
      <c r="G12" s="9">
        <f t="shared" si="0"/>
        <v>23265.940000000002</v>
      </c>
    </row>
    <row r="13" spans="2:7" ht="14.4">
      <c r="B13" s="2">
        <v>5194</v>
      </c>
      <c r="C13" s="2" t="s">
        <v>16</v>
      </c>
      <c r="D13" s="9">
        <v>85938</v>
      </c>
      <c r="E13" s="9">
        <v>1156696</v>
      </c>
      <c r="F13" s="9">
        <v>0</v>
      </c>
      <c r="G13" s="9">
        <f t="shared" si="0"/>
        <v>1242634</v>
      </c>
    </row>
    <row r="14" spans="2:7" ht="14.4">
      <c r="B14" s="17">
        <v>5212</v>
      </c>
      <c r="C14" s="2" t="s">
        <v>91</v>
      </c>
      <c r="D14" s="9">
        <v>0</v>
      </c>
      <c r="E14" s="9">
        <v>0</v>
      </c>
      <c r="F14" s="9">
        <v>70000</v>
      </c>
      <c r="G14" s="9">
        <f t="shared" si="0"/>
        <v>70000</v>
      </c>
    </row>
    <row r="15" spans="2:7" ht="14.4">
      <c r="B15" s="2">
        <v>5213</v>
      </c>
      <c r="C15" s="2" t="s">
        <v>97</v>
      </c>
      <c r="D15" s="9">
        <v>0</v>
      </c>
      <c r="E15" s="9">
        <v>2200000</v>
      </c>
      <c r="F15" s="9">
        <v>1826544</v>
      </c>
      <c r="G15" s="9">
        <f t="shared" si="0"/>
        <v>4026544</v>
      </c>
    </row>
    <row r="16" spans="2:7" ht="14.4">
      <c r="B16" s="17">
        <v>5221</v>
      </c>
      <c r="C16" s="2" t="s">
        <v>92</v>
      </c>
      <c r="D16" s="9">
        <v>0</v>
      </c>
      <c r="E16" s="9">
        <v>0</v>
      </c>
      <c r="F16" s="9">
        <v>500000</v>
      </c>
      <c r="G16" s="9">
        <f t="shared" si="0"/>
        <v>500000</v>
      </c>
    </row>
    <row r="17" spans="2:7" ht="14.4">
      <c r="B17" s="2">
        <v>5222</v>
      </c>
      <c r="C17" s="2" t="s">
        <v>17</v>
      </c>
      <c r="D17" s="9">
        <v>250000</v>
      </c>
      <c r="E17" s="9">
        <v>0</v>
      </c>
      <c r="F17" s="9">
        <v>0</v>
      </c>
      <c r="G17" s="9">
        <f t="shared" si="0"/>
        <v>250000</v>
      </c>
    </row>
    <row r="18" spans="2:7" ht="14.4">
      <c r="B18" s="2">
        <v>5321</v>
      </c>
      <c r="C18" s="2" t="s">
        <v>51</v>
      </c>
      <c r="D18" s="9">
        <v>24000000</v>
      </c>
      <c r="E18" s="9">
        <v>1600000</v>
      </c>
      <c r="F18" s="9">
        <v>12719076</v>
      </c>
      <c r="G18" s="9">
        <f t="shared" si="0"/>
        <v>38319076</v>
      </c>
    </row>
    <row r="19" spans="2:7" ht="14.4">
      <c r="B19" s="2">
        <v>5331</v>
      </c>
      <c r="C19" s="2" t="s">
        <v>95</v>
      </c>
      <c r="D19" s="9">
        <v>0</v>
      </c>
      <c r="E19" s="9">
        <v>155033000</v>
      </c>
      <c r="F19" s="9">
        <v>29533000</v>
      </c>
      <c r="G19" s="9">
        <f t="shared" si="0"/>
        <v>184566000</v>
      </c>
    </row>
    <row r="20" spans="2:7" ht="14.4">
      <c r="B20" s="17">
        <v>5336</v>
      </c>
      <c r="C20" s="2" t="s">
        <v>110</v>
      </c>
      <c r="D20" s="9">
        <v>0</v>
      </c>
      <c r="E20" s="9">
        <v>0</v>
      </c>
      <c r="F20" s="9">
        <v>9641600</v>
      </c>
      <c r="G20" s="9">
        <f t="shared" si="0"/>
        <v>9641600</v>
      </c>
    </row>
    <row r="21" spans="2:7" ht="14.4">
      <c r="B21" s="2">
        <v>5492</v>
      </c>
      <c r="C21" s="2" t="s">
        <v>28</v>
      </c>
      <c r="D21" s="9">
        <v>0</v>
      </c>
      <c r="E21" s="9">
        <v>2450000</v>
      </c>
      <c r="F21" s="9">
        <v>1800000</v>
      </c>
      <c r="G21" s="9">
        <f t="shared" si="0"/>
        <v>4250000</v>
      </c>
    </row>
    <row r="22" spans="2:7" ht="14.4">
      <c r="B22" s="2">
        <v>6322</v>
      </c>
      <c r="C22" s="2" t="s">
        <v>96</v>
      </c>
      <c r="D22" s="9">
        <v>0</v>
      </c>
      <c r="E22" s="9">
        <v>459800</v>
      </c>
      <c r="F22" s="9">
        <v>0</v>
      </c>
      <c r="G22" s="9">
        <f t="shared" si="0"/>
        <v>459800</v>
      </c>
    </row>
    <row r="23" spans="2:7" ht="14.4">
      <c r="B23" s="17">
        <v>6341</v>
      </c>
      <c r="C23" s="2" t="s">
        <v>111</v>
      </c>
      <c r="D23" s="9">
        <v>0</v>
      </c>
      <c r="E23" s="9">
        <v>0</v>
      </c>
      <c r="F23" s="9">
        <v>1766114</v>
      </c>
      <c r="G23" s="9">
        <f>D23+E23+F23</f>
        <v>1766114</v>
      </c>
    </row>
    <row r="24" spans="2:7" ht="15" thickBot="1">
      <c r="B24" s="34">
        <v>6351</v>
      </c>
      <c r="C24" s="11" t="s">
        <v>99</v>
      </c>
      <c r="D24" s="12">
        <v>0</v>
      </c>
      <c r="E24" s="12">
        <v>0</v>
      </c>
      <c r="F24" s="12">
        <v>5718000</v>
      </c>
      <c r="G24" s="12">
        <f t="shared" si="0"/>
        <v>5718000</v>
      </c>
    </row>
    <row r="25" spans="2:7" ht="15" thickBot="1">
      <c r="B25" s="48" t="s">
        <v>33</v>
      </c>
      <c r="C25" s="51"/>
      <c r="D25" s="13">
        <f>SUM(D4:D24)</f>
        <v>24465910.789999999</v>
      </c>
      <c r="E25" s="13">
        <f t="shared" si="1" ref="E25:F25">SUM(E4:E24)</f>
        <v>254376200.43000001</v>
      </c>
      <c r="F25" s="13">
        <f t="shared" si="1"/>
        <v>332580231.66000003</v>
      </c>
      <c r="G25" s="13">
        <f>SUM(G4:G24)</f>
        <v>611422342.88000011</v>
      </c>
    </row>
    <row r="38" spans="5:6" ht="14.4">
      <c r="E38" s="1"/>
      <c r="F38" s="1"/>
    </row>
    <row r="39" spans="5:6" ht="14.4">
      <c r="E39" s="1"/>
      <c r="F39" s="1"/>
    </row>
    <row r="40" spans="5:6" ht="14.4">
      <c r="E40" s="1"/>
      <c r="F40" s="1"/>
    </row>
    <row r="41" spans="5:6" ht="14.4">
      <c r="E41" s="1"/>
      <c r="F41" s="1"/>
    </row>
    <row r="42" spans="5:6" ht="14.4">
      <c r="E42" s="1"/>
      <c r="F42" s="1"/>
    </row>
    <row r="43" spans="5:6" ht="14.4">
      <c r="E43" s="1"/>
      <c r="F43" s="1"/>
    </row>
    <row r="44" spans="5:6" ht="14.4">
      <c r="E44" s="1"/>
      <c r="F44" s="1"/>
    </row>
    <row r="45" spans="5:6" ht="14.4">
      <c r="E45" s="1"/>
      <c r="F45" s="1"/>
    </row>
    <row r="46" spans="5:6" ht="14.4">
      <c r="E46" s="1"/>
      <c r="F46" s="1"/>
    </row>
    <row r="47" spans="5:6" ht="14.4">
      <c r="E47" s="1"/>
      <c r="F47" s="1"/>
    </row>
    <row r="49" spans="5:6" ht="14.4">
      <c r="E49" s="1"/>
      <c r="F49" s="1"/>
    </row>
    <row r="50" spans="5:6" ht="14.4">
      <c r="E50" s="1"/>
      <c r="F50" s="1"/>
    </row>
    <row r="51" spans="5:6" ht="14.4">
      <c r="E51" s="1"/>
      <c r="F51" s="1"/>
    </row>
    <row r="52" spans="5:6" ht="14.4">
      <c r="E52" s="1"/>
      <c r="F52" s="1"/>
    </row>
  </sheetData>
  <mergeCells count="2">
    <mergeCell ref="B25:C25"/>
    <mergeCell ref="B2:G2"/>
  </mergeCells>
  <conditionalFormatting sqref="B4:B24 L4:L24">
    <cfRule type="duplicateValues" priority="1" dxfId="0">
      <formula>AND(COUNTIF($B$4:$B$24,B4)+COUNTIF($L$4:$L$24,B4)&gt;1,NOT(ISBLANK(B4)))</formula>
    </cfRule>
  </conditionalFormatting>
  <pageMargins left="0.7" right="0.7" top="0.787401575" bottom="0.787401575" header="0.3" footer="0.3"/>
  <pageSetup orientation="portrait" paperSize="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2022-04-05T13:18:37Z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Výdaje ÚSC Povodně 2024 - listopad 2024.xlsx</vt:lpwstr>
  </property>
</Properties>
</file>