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3040" windowHeight="8325" firstSheet="17" activeTab="22"/>
  </bookViews>
  <sheets>
    <sheet name="Př1-1" sheetId="6" r:id="rId2"/>
    <sheet name="Př1-2" sheetId="7" r:id="rId3"/>
    <sheet name="Př1-3" sheetId="8" r:id="rId4"/>
    <sheet name="Př1-4" sheetId="9" r:id="rId5"/>
    <sheet name="Př. 1-5 str.1" sheetId="10" r:id="rId6"/>
    <sheet name="Př1-5 str.2" sheetId="11" r:id="rId7"/>
    <sheet name="Př1-5 str.3" sheetId="12" r:id="rId8"/>
    <sheet name="Př2-1 str.1" sheetId="13" r:id="rId9"/>
    <sheet name="Př2-1 str.2,3" sheetId="14" r:id="rId10"/>
    <sheet name="Př2-1 str.4" sheetId="15" r:id="rId11"/>
    <sheet name="Př2-1 str.5" sheetId="16" r:id="rId12"/>
    <sheet name="Př2-2" sheetId="17" r:id="rId13"/>
    <sheet name="Př2-3" sheetId="18" r:id="rId14"/>
    <sheet name="Př3" sheetId="19" r:id="rId15"/>
    <sheet name="Př4" sheetId="20" r:id="rId16"/>
    <sheet name="Př5-1" sheetId="21" r:id="rId17"/>
    <sheet name="Př5-2" sheetId="22" r:id="rId18"/>
    <sheet name="Př6" sheetId="23" r:id="rId19"/>
    <sheet name="Př7" sheetId="24" r:id="rId20"/>
    <sheet name="Př8" sheetId="25" r:id="rId21"/>
    <sheet name="Př9-1" sheetId="40" r:id="rId22"/>
    <sheet name=" Př9-2" sheetId="41" r:id="rId23"/>
    <sheet name="Př.9-3" sheetId="42" r:id="rId24"/>
    <sheet name="Př9-4" sheetId="43" r:id="rId25"/>
    <sheet name="Př10-1" sheetId="26" r:id="rId26"/>
    <sheet name="Př10-2" sheetId="27" r:id="rId27"/>
    <sheet name="Př10-3" sheetId="28" r:id="rId28"/>
    <sheet name="Př10-4" sheetId="29" r:id="rId29"/>
  </sheets>
  <externalReferences>
    <externalReference r:id="rId32"/>
    <externalReference r:id="rId33"/>
    <externalReference r:id="rId34"/>
    <externalReference r:id="rId35"/>
  </externalReferences>
  <definedNames>
    <definedName name="_341_3" localSheetId="21">#REF!</definedName>
    <definedName name="_341_3" localSheetId="23">#REF!</definedName>
    <definedName name="_341_3">#REF!</definedName>
    <definedName name="_5011">'[1]Souhrn'!$V$6:$V$16</definedName>
    <definedName name="_5012">'[1]Souhrn'!$W$6:$W$23</definedName>
    <definedName name="_5013">'[1]Souhrn'!$X$6:$X$16</definedName>
    <definedName name="a" localSheetId="21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5">#REF!</definedName>
    <definedName name="a" localSheetId="6">#REF!</definedName>
    <definedName name="a" localSheetId="17">#REF!</definedName>
    <definedName name="a" localSheetId="18">#REF!</definedName>
    <definedName name="a">#REF!</definedName>
    <definedName name="AV" localSheetId="21">#REF!</definedName>
    <definedName name="AV" localSheetId="24">#REF!</definedName>
    <definedName name="AV" localSheetId="25">#REF!</definedName>
    <definedName name="AV" localSheetId="26">#REF!</definedName>
    <definedName name="AV" localSheetId="27">#REF!</definedName>
    <definedName name="AV" localSheetId="0">#REF!</definedName>
    <definedName name="AV" localSheetId="1">#REF!</definedName>
    <definedName name="AV" localSheetId="5">#REF!</definedName>
    <definedName name="AV" localSheetId="6">#REF!</definedName>
    <definedName name="AV" localSheetId="7">#REF!</definedName>
    <definedName name="AV" localSheetId="8">#REF!</definedName>
    <definedName name="AV" localSheetId="12">#REF!</definedName>
    <definedName name="AV" localSheetId="17">#REF!</definedName>
    <definedName name="AV" localSheetId="18">#REF!</definedName>
    <definedName name="AV" localSheetId="19">#REF!</definedName>
    <definedName name="AV">#REF!</definedName>
    <definedName name="CBU" localSheetId="21">#REF!</definedName>
    <definedName name="CBU" localSheetId="24">#REF!</definedName>
    <definedName name="CBU" localSheetId="25">#REF!</definedName>
    <definedName name="CBU" localSheetId="26">#REF!</definedName>
    <definedName name="CBU" localSheetId="27">#REF!</definedName>
    <definedName name="CBU" localSheetId="0">#REF!</definedName>
    <definedName name="CBU" localSheetId="1">#REF!</definedName>
    <definedName name="CBU" localSheetId="5">#REF!</definedName>
    <definedName name="CBU" localSheetId="6">#REF!</definedName>
    <definedName name="CBU" localSheetId="7">#REF!</definedName>
    <definedName name="CBU" localSheetId="8">#REF!</definedName>
    <definedName name="CBU" localSheetId="12">#REF!</definedName>
    <definedName name="CBU" localSheetId="17">#REF!</definedName>
    <definedName name="CBU" localSheetId="18">#REF!</definedName>
    <definedName name="CBU" localSheetId="19">#REF!</definedName>
    <definedName name="CBU">#REF!</definedName>
    <definedName name="CSU" localSheetId="21">#REF!</definedName>
    <definedName name="CSU" localSheetId="24">#REF!</definedName>
    <definedName name="CSU" localSheetId="25">#REF!</definedName>
    <definedName name="CSU" localSheetId="26">#REF!</definedName>
    <definedName name="CSU" localSheetId="27">#REF!</definedName>
    <definedName name="CSU" localSheetId="0">#REF!</definedName>
    <definedName name="CSU" localSheetId="1">#REF!</definedName>
    <definedName name="CSU" localSheetId="5">#REF!</definedName>
    <definedName name="CSU" localSheetId="6">#REF!</definedName>
    <definedName name="CSU" localSheetId="7">#REF!</definedName>
    <definedName name="CSU" localSheetId="8">#REF!</definedName>
    <definedName name="CSU" localSheetId="12">#REF!</definedName>
    <definedName name="CSU" localSheetId="17">#REF!</definedName>
    <definedName name="CSU" localSheetId="18">#REF!</definedName>
    <definedName name="CSU" localSheetId="19">#REF!</definedName>
    <definedName name="CSU">#REF!</definedName>
    <definedName name="CUZK" localSheetId="21">#REF!</definedName>
    <definedName name="CUZK" localSheetId="24">#REF!</definedName>
    <definedName name="CUZK" localSheetId="25">#REF!</definedName>
    <definedName name="CUZK" localSheetId="26">#REF!</definedName>
    <definedName name="CUZK" localSheetId="27">#REF!</definedName>
    <definedName name="CUZK" localSheetId="0">#REF!</definedName>
    <definedName name="CUZK" localSheetId="1">#REF!</definedName>
    <definedName name="CUZK" localSheetId="5">#REF!</definedName>
    <definedName name="CUZK" localSheetId="6">#REF!</definedName>
    <definedName name="CUZK" localSheetId="7">#REF!</definedName>
    <definedName name="CUZK" localSheetId="8">#REF!</definedName>
    <definedName name="CUZK" localSheetId="12">#REF!</definedName>
    <definedName name="CUZK" localSheetId="17">#REF!</definedName>
    <definedName name="CUZK" localSheetId="18">#REF!</definedName>
    <definedName name="CUZK" localSheetId="19">#REF!</definedName>
    <definedName name="CUZK">#REF!</definedName>
    <definedName name="GA" localSheetId="21">#REF!</definedName>
    <definedName name="GA" localSheetId="24">#REF!</definedName>
    <definedName name="GA" localSheetId="25">#REF!</definedName>
    <definedName name="GA" localSheetId="26">#REF!</definedName>
    <definedName name="GA" localSheetId="27">#REF!</definedName>
    <definedName name="GA" localSheetId="0">#REF!</definedName>
    <definedName name="GA" localSheetId="1">#REF!</definedName>
    <definedName name="GA" localSheetId="5">#REF!</definedName>
    <definedName name="GA" localSheetId="6">#REF!</definedName>
    <definedName name="GA" localSheetId="7">#REF!</definedName>
    <definedName name="GA" localSheetId="8">#REF!</definedName>
    <definedName name="GA" localSheetId="12">#REF!</definedName>
    <definedName name="GA" localSheetId="17">#REF!</definedName>
    <definedName name="GA" localSheetId="18">#REF!</definedName>
    <definedName name="GA" localSheetId="19">#REF!</definedName>
    <definedName name="GA">#REF!</definedName>
    <definedName name="MDS" localSheetId="21">#REF!</definedName>
    <definedName name="MDS" localSheetId="24">#REF!</definedName>
    <definedName name="MDS" localSheetId="25">#REF!</definedName>
    <definedName name="MDS" localSheetId="26">#REF!</definedName>
    <definedName name="MDS" localSheetId="27">#REF!</definedName>
    <definedName name="MDS" localSheetId="0">#REF!</definedName>
    <definedName name="MDS" localSheetId="1">#REF!</definedName>
    <definedName name="MDS" localSheetId="5">#REF!</definedName>
    <definedName name="MDS" localSheetId="6">#REF!</definedName>
    <definedName name="MDS" localSheetId="7">#REF!</definedName>
    <definedName name="MDS" localSheetId="8">#REF!</definedName>
    <definedName name="MDS" localSheetId="12">#REF!</definedName>
    <definedName name="MDS" localSheetId="17">#REF!</definedName>
    <definedName name="MDS" localSheetId="18">#REF!</definedName>
    <definedName name="MDS" localSheetId="19">#REF!</definedName>
    <definedName name="MDS">#REF!</definedName>
    <definedName name="MK" localSheetId="21">#REF!</definedName>
    <definedName name="MK" localSheetId="24">#REF!</definedName>
    <definedName name="MK" localSheetId="25">#REF!</definedName>
    <definedName name="MK" localSheetId="26">#REF!</definedName>
    <definedName name="MK" localSheetId="27">#REF!</definedName>
    <definedName name="MK" localSheetId="0">#REF!</definedName>
    <definedName name="MK" localSheetId="1">#REF!</definedName>
    <definedName name="MK" localSheetId="5">#REF!</definedName>
    <definedName name="MK" localSheetId="6">#REF!</definedName>
    <definedName name="MK" localSheetId="7">#REF!</definedName>
    <definedName name="MK" localSheetId="8">#REF!</definedName>
    <definedName name="MK" localSheetId="12">#REF!</definedName>
    <definedName name="MK" localSheetId="17">#REF!</definedName>
    <definedName name="MK" localSheetId="18">#REF!</definedName>
    <definedName name="MK" localSheetId="19">#REF!</definedName>
    <definedName name="MK">#REF!</definedName>
    <definedName name="MPO" localSheetId="21">#REF!</definedName>
    <definedName name="MPO" localSheetId="24">#REF!</definedName>
    <definedName name="MPO" localSheetId="25">#REF!</definedName>
    <definedName name="MPO" localSheetId="26">#REF!</definedName>
    <definedName name="MPO" localSheetId="27">#REF!</definedName>
    <definedName name="MPO" localSheetId="0">#REF!</definedName>
    <definedName name="MPO" localSheetId="1">#REF!</definedName>
    <definedName name="MPO" localSheetId="5">#REF!</definedName>
    <definedName name="MPO" localSheetId="6">#REF!</definedName>
    <definedName name="MPO" localSheetId="7">#REF!</definedName>
    <definedName name="MPO" localSheetId="8">#REF!</definedName>
    <definedName name="MPO" localSheetId="12">#REF!</definedName>
    <definedName name="MPO" localSheetId="17">#REF!</definedName>
    <definedName name="MPO" localSheetId="18">#REF!</definedName>
    <definedName name="MPO" localSheetId="19">#REF!</definedName>
    <definedName name="MPO">#REF!</definedName>
    <definedName name="MS" localSheetId="21">#REF!</definedName>
    <definedName name="MS" localSheetId="24">#REF!</definedName>
    <definedName name="MS" localSheetId="25">#REF!</definedName>
    <definedName name="MS" localSheetId="26">#REF!</definedName>
    <definedName name="MS" localSheetId="27">#REF!</definedName>
    <definedName name="MS" localSheetId="0">#REF!</definedName>
    <definedName name="MS" localSheetId="1">#REF!</definedName>
    <definedName name="MS" localSheetId="5">#REF!</definedName>
    <definedName name="MS" localSheetId="6">#REF!</definedName>
    <definedName name="MS" localSheetId="7">#REF!</definedName>
    <definedName name="MS" localSheetId="8">#REF!</definedName>
    <definedName name="MS" localSheetId="12">#REF!</definedName>
    <definedName name="MS" localSheetId="17">#REF!</definedName>
    <definedName name="MS" localSheetId="18">#REF!</definedName>
    <definedName name="MS" localSheetId="19">#REF!</definedName>
    <definedName name="MS">#REF!</definedName>
    <definedName name="MSMT" localSheetId="21">#REF!</definedName>
    <definedName name="MSMT" localSheetId="24">#REF!</definedName>
    <definedName name="MSMT" localSheetId="25">#REF!</definedName>
    <definedName name="MSMT" localSheetId="26">#REF!</definedName>
    <definedName name="MSMT" localSheetId="27">#REF!</definedName>
    <definedName name="MSMT" localSheetId="0">#REF!</definedName>
    <definedName name="MSMT" localSheetId="1">#REF!</definedName>
    <definedName name="MSMT" localSheetId="5">#REF!</definedName>
    <definedName name="MSMT" localSheetId="6">#REF!</definedName>
    <definedName name="MSMT" localSheetId="7">#REF!</definedName>
    <definedName name="MSMT" localSheetId="8">#REF!</definedName>
    <definedName name="MSMT" localSheetId="12">#REF!</definedName>
    <definedName name="MSMT" localSheetId="17">#REF!</definedName>
    <definedName name="MSMT" localSheetId="18">#REF!</definedName>
    <definedName name="MSMT" localSheetId="19">#REF!</definedName>
    <definedName name="MSMT">#REF!</definedName>
    <definedName name="MZdr" localSheetId="21">#REF!</definedName>
    <definedName name="MZdr" localSheetId="24">#REF!</definedName>
    <definedName name="MZdr" localSheetId="25">#REF!</definedName>
    <definedName name="MZdr" localSheetId="26">#REF!</definedName>
    <definedName name="MZdr" localSheetId="27">#REF!</definedName>
    <definedName name="MZdr" localSheetId="0">#REF!</definedName>
    <definedName name="MZdr" localSheetId="1">#REF!</definedName>
    <definedName name="MZdr" localSheetId="5">#REF!</definedName>
    <definedName name="MZdr" localSheetId="6">#REF!</definedName>
    <definedName name="MZdr" localSheetId="7">#REF!</definedName>
    <definedName name="MZdr" localSheetId="8">#REF!</definedName>
    <definedName name="MZdr" localSheetId="12">#REF!</definedName>
    <definedName name="MZdr" localSheetId="17">#REF!</definedName>
    <definedName name="MZdr" localSheetId="18">#REF!</definedName>
    <definedName name="MZdr" localSheetId="19">#REF!</definedName>
    <definedName name="MZdr">#REF!</definedName>
    <definedName name="MZe" localSheetId="21">#REF!</definedName>
    <definedName name="MZe" localSheetId="24">#REF!</definedName>
    <definedName name="MZe" localSheetId="25">#REF!</definedName>
    <definedName name="MZe" localSheetId="26">#REF!</definedName>
    <definedName name="MZe" localSheetId="27">#REF!</definedName>
    <definedName name="MZe" localSheetId="0">#REF!</definedName>
    <definedName name="MZe" localSheetId="1">#REF!</definedName>
    <definedName name="MZe" localSheetId="5">#REF!</definedName>
    <definedName name="MZe" localSheetId="6">#REF!</definedName>
    <definedName name="MZe" localSheetId="7">#REF!</definedName>
    <definedName name="MZe" localSheetId="8">#REF!</definedName>
    <definedName name="MZe" localSheetId="12">#REF!</definedName>
    <definedName name="MZe" localSheetId="17">#REF!</definedName>
    <definedName name="MZe" localSheetId="18">#REF!</definedName>
    <definedName name="MZe" localSheetId="19">#REF!</definedName>
    <definedName name="MZe">#REF!</definedName>
    <definedName name="_xlnm.Print_Titles" localSheetId="0">'Př1-1'!$A:$A</definedName>
    <definedName name="_xlnm.Print_Titles" localSheetId="1">'Př1-2'!$A:$A</definedName>
    <definedName name="_xlnm.Print_Titles" localSheetId="8">'Př2-1 str.2,3'!$1:$6</definedName>
    <definedName name="NKU" localSheetId="21">#REF!</definedName>
    <definedName name="NKU" localSheetId="24">#REF!</definedName>
    <definedName name="NKU" localSheetId="25">#REF!</definedName>
    <definedName name="NKU" localSheetId="26">#REF!</definedName>
    <definedName name="NKU" localSheetId="27">#REF!</definedName>
    <definedName name="NKU" localSheetId="0">#REF!</definedName>
    <definedName name="NKU" localSheetId="1">#REF!</definedName>
    <definedName name="NKU" localSheetId="5">#REF!</definedName>
    <definedName name="NKU" localSheetId="6">#REF!</definedName>
    <definedName name="NKU" localSheetId="7">#REF!</definedName>
    <definedName name="NKU" localSheetId="8">#REF!</definedName>
    <definedName name="NKU" localSheetId="12">#REF!</definedName>
    <definedName name="NKU" localSheetId="17">#REF!</definedName>
    <definedName name="NKU" localSheetId="18">#REF!</definedName>
    <definedName name="NKU" localSheetId="19">#REF!</definedName>
    <definedName name="NKU">#REF!</definedName>
    <definedName name="_xlnm.Print_Area" localSheetId="21">' Př9-2'!$B$1:$K$46</definedName>
    <definedName name="_xlnm.Print_Area" localSheetId="4">'Př. 1-5 str.1'!$A$1:$J$19</definedName>
    <definedName name="_xlnm.Print_Area" localSheetId="22">'Př.9-3'!$A$1:$K$20</definedName>
    <definedName name="_xlnm.Print_Area" localSheetId="24">'Př10-1'!$A$1:$O$32</definedName>
    <definedName name="_xlnm.Print_Area" localSheetId="25">'Př10-2'!$A$1:$P$31</definedName>
    <definedName name="_xlnm.Print_Area" localSheetId="27">'Př10-4'!$A$1:$P$31</definedName>
    <definedName name="_xlnm.Print_Area" localSheetId="0">'Př1-1'!$A$1:$BL$182</definedName>
    <definedName name="_xlnm.Print_Area" localSheetId="1">'Př1-2'!$A$1:$AY$179</definedName>
    <definedName name="_xlnm.Print_Area" localSheetId="2">'Př1-3'!$A$1:$G$33</definedName>
    <definedName name="_xlnm.Print_Area" localSheetId="3">'Př1-4'!$A$1:$F$35</definedName>
    <definedName name="_xlnm.Print_Area" localSheetId="5">'Př1-5 str.2'!$B$1:$I$83</definedName>
    <definedName name="_xlnm.Print_Area" localSheetId="6">'Př1-5 str.3'!$B$1:$I$61</definedName>
    <definedName name="_xlnm.Print_Area" localSheetId="7">'Př2-1 str.1'!$B$1:$G$71</definedName>
    <definedName name="_xlnm.Print_Area" localSheetId="8">'Př2-1 str.2,3'!$B$1:$G$157</definedName>
    <definedName name="_xlnm.Print_Area" localSheetId="11">'Př2-2'!$A$1:$E$25</definedName>
    <definedName name="_xlnm.Print_Area" localSheetId="12">'Př2-3'!$A$1:$X$21</definedName>
    <definedName name="_xlnm.Print_Area" localSheetId="14">'Př4'!$A$1:$L$45</definedName>
    <definedName name="_xlnm.Print_Area" localSheetId="17">'Př6'!$B$1:$M$24</definedName>
    <definedName name="_xlnm.Print_Area" localSheetId="18">'Př7'!$B$1:$O$27</definedName>
    <definedName name="_xlnm.Print_Area" localSheetId="19">'Př8'!$B$1:$H$28</definedName>
    <definedName name="_xlnm.Print_Area" localSheetId="20">'Př9-1'!$A$1:$K$21</definedName>
    <definedName name="pokus" localSheetId="21">#REF!</definedName>
    <definedName name="pokus" localSheetId="24">#REF!</definedName>
    <definedName name="pokus" localSheetId="25">#REF!</definedName>
    <definedName name="pokus" localSheetId="26">#REF!</definedName>
    <definedName name="pokus" localSheetId="27">#REF!</definedName>
    <definedName name="pokus" localSheetId="0">#REF!</definedName>
    <definedName name="pokus" localSheetId="1">#REF!</definedName>
    <definedName name="pokus" localSheetId="5">#REF!</definedName>
    <definedName name="pokus" localSheetId="6">#REF!</definedName>
    <definedName name="pokus" localSheetId="17">#REF!</definedName>
    <definedName name="pokus" localSheetId="18">#REF!</definedName>
    <definedName name="pokus">#REF!</definedName>
    <definedName name="RRTV" localSheetId="21">#REF!</definedName>
    <definedName name="RRTV" localSheetId="24">#REF!</definedName>
    <definedName name="RRTV" localSheetId="25">#REF!</definedName>
    <definedName name="RRTV" localSheetId="26">#REF!</definedName>
    <definedName name="RRTV" localSheetId="27">#REF!</definedName>
    <definedName name="RRTV" localSheetId="1">#REF!</definedName>
    <definedName name="RRTV" localSheetId="5">#REF!</definedName>
    <definedName name="RRTV" localSheetId="6">#REF!</definedName>
    <definedName name="RRTV" localSheetId="7">#REF!</definedName>
    <definedName name="RRTV" localSheetId="8">#REF!</definedName>
    <definedName name="RRTV" localSheetId="12">#REF!</definedName>
    <definedName name="RRTV" localSheetId="17">#REF!</definedName>
    <definedName name="RRTV" localSheetId="18">#REF!</definedName>
    <definedName name="RRTV" localSheetId="19">#REF!</definedName>
    <definedName name="RRTV">#REF!</definedName>
    <definedName name="SSHR" localSheetId="21">#REF!</definedName>
    <definedName name="SSHR" localSheetId="24">#REF!</definedName>
    <definedName name="SSHR" localSheetId="25">#REF!</definedName>
    <definedName name="SSHR" localSheetId="26">#REF!</definedName>
    <definedName name="SSHR" localSheetId="27">#REF!</definedName>
    <definedName name="SSHR" localSheetId="1">#REF!</definedName>
    <definedName name="SSHR" localSheetId="5">#REF!</definedName>
    <definedName name="SSHR" localSheetId="6">#REF!</definedName>
    <definedName name="SSHR" localSheetId="7">#REF!</definedName>
    <definedName name="SSHR" localSheetId="8">#REF!</definedName>
    <definedName name="SSHR" localSheetId="12">#REF!</definedName>
    <definedName name="SSHR" localSheetId="17">#REF!</definedName>
    <definedName name="SSHR" localSheetId="18">#REF!</definedName>
    <definedName name="SSHR" localSheetId="19">#REF!</definedName>
    <definedName name="SSHR">#REF!</definedName>
    <definedName name="SUJB" localSheetId="21">#REF!</definedName>
    <definedName name="SUJB" localSheetId="24">#REF!</definedName>
    <definedName name="SUJB" localSheetId="25">#REF!</definedName>
    <definedName name="SUJB" localSheetId="26">#REF!</definedName>
    <definedName name="SUJB" localSheetId="27">#REF!</definedName>
    <definedName name="SUJB" localSheetId="1">#REF!</definedName>
    <definedName name="SUJB" localSheetId="5">#REF!</definedName>
    <definedName name="SUJB" localSheetId="6">#REF!</definedName>
    <definedName name="SUJB" localSheetId="7">#REF!</definedName>
    <definedName name="SUJB" localSheetId="8">#REF!</definedName>
    <definedName name="SUJB" localSheetId="17">#REF!</definedName>
    <definedName name="SUJB" localSheetId="18">#REF!</definedName>
    <definedName name="SUJB" localSheetId="19">#REF!</definedName>
    <definedName name="SUJB">#REF!</definedName>
    <definedName name="Typ_poměru">'[1]List1'!$B$38:$B$41</definedName>
    <definedName name="UOHS" localSheetId="21">#REF!</definedName>
    <definedName name="UOHS" localSheetId="24">#REF!</definedName>
    <definedName name="UOHS" localSheetId="25">#REF!</definedName>
    <definedName name="UOHS" localSheetId="26">#REF!</definedName>
    <definedName name="UOHS" localSheetId="27">#REF!</definedName>
    <definedName name="UOHS" localSheetId="1">#REF!</definedName>
    <definedName name="UOHS" localSheetId="5">#REF!</definedName>
    <definedName name="UOHS" localSheetId="6">#REF!</definedName>
    <definedName name="UOHS" localSheetId="7">#REF!</definedName>
    <definedName name="UOHS" localSheetId="8">#REF!</definedName>
    <definedName name="UOHS" localSheetId="17">#REF!</definedName>
    <definedName name="UOHS" localSheetId="18">#REF!</definedName>
    <definedName name="UOHS" localSheetId="19">#REF!</definedName>
    <definedName name="UOHS">#REF!</definedName>
    <definedName name="UPV" localSheetId="21">#REF!</definedName>
    <definedName name="UPV" localSheetId="24">#REF!</definedName>
    <definedName name="UPV" localSheetId="25">#REF!</definedName>
    <definedName name="UPV" localSheetId="26">#REF!</definedName>
    <definedName name="UPV" localSheetId="27">#REF!</definedName>
    <definedName name="UPV" localSheetId="1">#REF!</definedName>
    <definedName name="UPV" localSheetId="5">#REF!</definedName>
    <definedName name="UPV" localSheetId="6">#REF!</definedName>
    <definedName name="UPV" localSheetId="7">#REF!</definedName>
    <definedName name="UPV" localSheetId="8">#REF!</definedName>
    <definedName name="UPV" localSheetId="17">#REF!</definedName>
    <definedName name="UPV" localSheetId="18">#REF!</definedName>
    <definedName name="UPV" localSheetId="19">#REF!</definedName>
    <definedName name="UPV">#REF!</definedName>
    <definedName name="US" localSheetId="21">#REF!</definedName>
    <definedName name="US" localSheetId="24">#REF!</definedName>
    <definedName name="US" localSheetId="25">#REF!</definedName>
    <definedName name="US" localSheetId="26">#REF!</definedName>
    <definedName name="US" localSheetId="27">#REF!</definedName>
    <definedName name="US" localSheetId="1">#REF!</definedName>
    <definedName name="US" localSheetId="5">#REF!</definedName>
    <definedName name="US" localSheetId="6">#REF!</definedName>
    <definedName name="US" localSheetId="7">#REF!</definedName>
    <definedName name="US" localSheetId="8">#REF!</definedName>
    <definedName name="US" localSheetId="17">#REF!</definedName>
    <definedName name="US" localSheetId="18">#REF!</definedName>
    <definedName name="US" localSheetId="19">#REF!</definedName>
    <definedName name="US">#REF!</definedName>
    <definedName name="USIS" localSheetId="21">#REF!</definedName>
    <definedName name="USIS" localSheetId="24">#REF!</definedName>
    <definedName name="USIS" localSheetId="25">#REF!</definedName>
    <definedName name="USIS" localSheetId="26">#REF!</definedName>
    <definedName name="USIS" localSheetId="27">#REF!</definedName>
    <definedName name="USIS" localSheetId="1">#REF!</definedName>
    <definedName name="USIS" localSheetId="5">#REF!</definedName>
    <definedName name="USIS" localSheetId="6">#REF!</definedName>
    <definedName name="USIS" localSheetId="7">#REF!</definedName>
    <definedName name="USIS" localSheetId="8">#REF!</definedName>
    <definedName name="USIS" localSheetId="17">#REF!</definedName>
    <definedName name="USIS" localSheetId="18">#REF!</definedName>
    <definedName name="USIS" localSheetId="19">#REF!</definedName>
    <definedName name="USIS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<sst xmlns="http://schemas.openxmlformats.org/spreadsheetml/2006/main" count="2054" uniqueCount="954">
  <si>
    <t>Příloha č. 9 k vyhlášce č. 133/2013 Sb.</t>
  </si>
  <si>
    <t>Vzor formuláře č. 9/1</t>
  </si>
  <si>
    <t>Kapitola</t>
  </si>
  <si>
    <t>v Kč</t>
  </si>
  <si>
    <t>ANO/NE</t>
  </si>
  <si>
    <t>CELKEM</t>
  </si>
  <si>
    <t>Poznámky:</t>
  </si>
  <si>
    <t>a) pod pojmem rok "N" se rozumí rok, na který je sestavován návrh rozpočtu,</t>
  </si>
  <si>
    <t>Datum a podpis:</t>
  </si>
  <si>
    <t>Vzor formuláře č. 9/2</t>
  </si>
  <si>
    <t>rok</t>
  </si>
  <si>
    <t xml:space="preserve"> příjemci  typu OSS včetně PO, Státní fondy, Státní organizace, Státní podnik</t>
  </si>
  <si>
    <t>ostatní příjemci</t>
  </si>
  <si>
    <t>2) Vratky z fin.vypořádání poskytnutých dotací, vrácené fin. prostředky dle §14f zákona č. 218/2000 Sb., vratky přijaté na příjmový účet OSS v roli poskytovatele v průběhu realizace projektu a jiné. Prostředky byly vráceny jako způsobilé.</t>
  </si>
  <si>
    <t>5) Celkové následně zjištěné nezpůsobilé výdaje kryté prostředky ze státního rozpočtu bez vyjmutých celých projektů vč. nezpůsobilých výdajů zjištěných u příjemců typu OSS, PO OSS, SF, SO, SP před schválením žádosti o platbu (v případě ostatních příjemců  pouze nezpůsobilé výdaje předfinancované ze státního rozpočtu).</t>
  </si>
  <si>
    <t>Sl.č. 1- sl.č.8   Vyplňuje kapitola.</t>
  </si>
  <si>
    <t>Vzor formuláře č. 9/3</t>
  </si>
  <si>
    <t>10 = 4+6+8</t>
  </si>
  <si>
    <t>Kapitola:</t>
  </si>
  <si>
    <t>celkem</t>
  </si>
  <si>
    <t>z toho:</t>
  </si>
  <si>
    <t>OPPP/OON</t>
  </si>
  <si>
    <t>II. Organizační složky státu - státní správa celkem</t>
  </si>
  <si>
    <t xml:space="preserve">Průměrný plat se uvádí po zaokrouhlení v celých číslech (bez desetinných míst). </t>
  </si>
  <si>
    <t>Příloha č.1 k vyhlášce č. 133 /2013 Sb.</t>
  </si>
  <si>
    <t>Vzor č.1/1, str. 1</t>
  </si>
  <si>
    <t>vzor č.1/1, str. 2</t>
  </si>
  <si>
    <t>vzor č.1/1, str. 3</t>
  </si>
  <si>
    <t>Návrh objemu prostředků na platy zaměstnanců, ostatní platby za provedenou práci (OPPP), ostatní osobní náklady (OON) a počtu úvazků zaměstnanců na rok N</t>
  </si>
  <si>
    <t>Schválený rozpočet na rok N - 1</t>
  </si>
  <si>
    <t xml:space="preserve">z toho: </t>
  </si>
  <si>
    <r>
      <t xml:space="preserve">Vlivy přecházející ze střednědobého výhledu schváleného vládou v roce N-2 </t>
    </r>
    <r>
      <rPr>
        <b/>
        <vertAlign val="superscript"/>
        <sz val="11"/>
        <rFont val="Arial"/>
        <family val="2"/>
        <charset val="238"/>
      </rPr>
      <t>3)</t>
    </r>
  </si>
  <si>
    <r>
      <t xml:space="preserve">Změny podle § 3 odst. 1 vyhlášky v roce N - 1 v celoročním vyjádření </t>
    </r>
    <r>
      <rPr>
        <b/>
        <vertAlign val="superscript"/>
        <sz val="11"/>
        <rFont val="Arial"/>
        <family val="2"/>
        <charset val="238"/>
      </rPr>
      <t>4)</t>
    </r>
  </si>
  <si>
    <t>Nárůst/snížení v roce N</t>
  </si>
  <si>
    <t>Změny podle  § 3 odst. 2 vyhlášky v roce N-1 bez dopadu na saldo státního rozpočtu v roce N</t>
  </si>
  <si>
    <t>Požadavky na zvýšení nad rámec zadaného nepřekročitelného objemu výdajů podle § 2 odst. 6 vyhlášky</t>
  </si>
  <si>
    <t>Návrh na zařazení výdajů do kapitoly VPS na rok N podle § 4 vyhlášky</t>
  </si>
  <si>
    <t>Celkový požadavek resortu</t>
  </si>
  <si>
    <r>
      <t xml:space="preserve">Příslušenství v roce N
</t>
    </r>
    <r>
      <rPr>
        <sz val="12"/>
        <rFont val="Arial"/>
        <family val="2"/>
        <charset val="238"/>
      </rPr>
      <t>SZP - sociální a zdravotní pojištění
FKSP - fond kulturních a sociálních potřeb</t>
    </r>
  </si>
  <si>
    <r>
      <rPr>
        <sz val="14"/>
        <rFont val="Arial"/>
        <family val="2"/>
        <charset val="238"/>
      </rPr>
      <t xml:space="preserve">z toho: </t>
    </r>
    <r>
      <rPr>
        <b/>
        <sz val="16"/>
        <rFont val="Arial"/>
        <family val="2"/>
        <charset val="238"/>
      </rPr>
      <t xml:space="preserve">
</t>
    </r>
    <r>
      <rPr>
        <b/>
        <sz val="14"/>
        <rFont val="Arial"/>
        <family val="2"/>
        <charset val="238"/>
      </rPr>
      <t xml:space="preserve">příslušenství k prostředkům z rozpočtu EU a finančních mechanismů 
</t>
    </r>
    <r>
      <rPr>
        <sz val="12"/>
        <rFont val="Arial"/>
        <family val="2"/>
        <charset val="238"/>
      </rPr>
      <t>(vazba na sloupce 40 a 41)</t>
    </r>
  </si>
  <si>
    <t>A) prostředky z rozpočtu EU a finančních mechanismů na rok N - 1</t>
  </si>
  <si>
    <t>B) národní podíl spolufinancování k prostředkům z rozpočtu EU a finančních mechanismů na rok N - 1</t>
  </si>
  <si>
    <t>Přesuny a delimitace v rámci návrhu objemu prostředků na platy zaměstnanců, ostatních plateb za provedenou práci a počtu zaměstnanců na rok N</t>
  </si>
  <si>
    <t xml:space="preserve">Zvýšení (snížení) na vrub ostatních běžných výdajů v rámci zadaného nepřekročitelného objemu výdajů </t>
  </si>
  <si>
    <r>
      <t xml:space="preserve">Zvýšení na vrub rezervy vytvořené v kapitole VPS </t>
    </r>
    <r>
      <rPr>
        <b/>
        <vertAlign val="superscript"/>
        <sz val="11"/>
        <rFont val="Arial"/>
        <family val="2"/>
        <charset val="238"/>
      </rPr>
      <t xml:space="preserve">5) </t>
    </r>
  </si>
  <si>
    <t>Prostředky z národních zdrojů (bez zahrnutí prostředků z rozpočtu EU a finančních mechanismů)</t>
  </si>
  <si>
    <t xml:space="preserve">Prostředky z rozpočtu EU a finančních mechanismů vybilancované na vrub zvýšených příjmů a výdajů bez národních prostředků na spolufinancování </t>
  </si>
  <si>
    <t xml:space="preserve">národní podíl spolufinancování k prostředkům z rozpočtu EU a finančních mechanismů
</t>
  </si>
  <si>
    <t>prostředky</t>
  </si>
  <si>
    <t>úvazky</t>
  </si>
  <si>
    <t>v tom:</t>
  </si>
  <si>
    <t xml:space="preserve">na platy </t>
  </si>
  <si>
    <t xml:space="preserve">prostředky    </t>
  </si>
  <si>
    <t>zaměstnanců</t>
  </si>
  <si>
    <t xml:space="preserve">průměrný </t>
  </si>
  <si>
    <t>k OPPP/OON</t>
  </si>
  <si>
    <t>k platům</t>
  </si>
  <si>
    <t>a OPPP/OON</t>
  </si>
  <si>
    <t>v celoročním</t>
  </si>
  <si>
    <t>plat</t>
  </si>
  <si>
    <t>SZP a FKSP</t>
  </si>
  <si>
    <t>SZP</t>
  </si>
  <si>
    <t>FKSP</t>
  </si>
  <si>
    <t>vyjádření</t>
  </si>
  <si>
    <t>a</t>
  </si>
  <si>
    <t>1=2+3</t>
  </si>
  <si>
    <t>6=7+8</t>
  </si>
  <si>
    <t>10=11+12</t>
  </si>
  <si>
    <t>13=14+15</t>
  </si>
  <si>
    <t>17=18+19</t>
  </si>
  <si>
    <t>23=24+25</t>
  </si>
  <si>
    <t>27=28+29</t>
  </si>
  <si>
    <t>31=32+33</t>
  </si>
  <si>
    <t>35=36+37</t>
  </si>
  <si>
    <t>39=40+41</t>
  </si>
  <si>
    <t>43=44+45</t>
  </si>
  <si>
    <t>47=48+49</t>
  </si>
  <si>
    <t>48=2-7+14+18+21+24+28+32+36+40+44</t>
  </si>
  <si>
    <t>49=3-8+15+19+22+25+29+33+37+41+45</t>
  </si>
  <si>
    <t>50=4-9+16+20+26+30+34+38+42+46</t>
  </si>
  <si>
    <t>52=53+54</t>
  </si>
  <si>
    <t>55=56+57+58</t>
  </si>
  <si>
    <t>59=60+61+62</t>
  </si>
  <si>
    <t>Organizační složky státu celkem</t>
  </si>
  <si>
    <t>z toho : rozpočtová položka 5011</t>
  </si>
  <si>
    <t xml:space="preserve">               rozpočtová položka 5012</t>
  </si>
  <si>
    <t xml:space="preserve">               v tom: Příslušníci Policie</t>
  </si>
  <si>
    <t xml:space="preserve">                            Příslušníci Hasičského záchranného sboru</t>
  </si>
  <si>
    <t xml:space="preserve">               rozpočtová položka 5013</t>
  </si>
  <si>
    <t xml:space="preserve">               rozpočtová položka 5014</t>
  </si>
  <si>
    <t xml:space="preserve">               rozpočtová položka 5022</t>
  </si>
  <si>
    <t>a) Státní správa celkem</t>
  </si>
  <si>
    <t>v tom :</t>
  </si>
  <si>
    <t xml:space="preserve">I. Ústřední orgán státní správy   </t>
  </si>
  <si>
    <t>z toho :   rozpočtová položka 5011</t>
  </si>
  <si>
    <r>
      <t xml:space="preserve">               z toho: civilní zaměstnanci Policie </t>
    </r>
    <r>
      <rPr>
        <b/>
        <vertAlign val="superscript"/>
        <sz val="11"/>
        <rFont val="Arial"/>
        <family val="2"/>
        <charset val="238"/>
      </rPr>
      <t>6)</t>
    </r>
  </si>
  <si>
    <r>
      <t xml:space="preserve">                           civilní zaměstnanci Hasičského záchranného sboru </t>
    </r>
    <r>
      <rPr>
        <b/>
        <vertAlign val="superscript"/>
        <sz val="11"/>
        <rFont val="Arial"/>
        <family val="2"/>
        <charset val="238"/>
      </rPr>
      <t>6)</t>
    </r>
  </si>
  <si>
    <t xml:space="preserve">               v tom:  příslušníci Policie</t>
  </si>
  <si>
    <t xml:space="preserve">                           příslušníci Hasičského záchranného sboru</t>
  </si>
  <si>
    <t xml:space="preserve">   Jednotlivá organizační složka</t>
  </si>
  <si>
    <t xml:space="preserve">               v tom: příslušníci Policie</t>
  </si>
  <si>
    <t>III. Správa ve složkách obrany, bezpečnosti, celní a právní ochrany</t>
  </si>
  <si>
    <t xml:space="preserve">  Jednotlivá organizační složka </t>
  </si>
  <si>
    <t>b) Ostatní organizační složky státu celkem</t>
  </si>
  <si>
    <r>
      <t xml:space="preserve">Příspěvkové organizace celkem </t>
    </r>
    <r>
      <rPr>
        <b/>
        <vertAlign val="superscript"/>
        <sz val="16"/>
        <rFont val="Arial"/>
        <family val="2"/>
        <charset val="238"/>
      </rPr>
      <t>1)</t>
    </r>
  </si>
  <si>
    <t>z toho:   Platy zaměstnanců v pracovním poměru vyjma zaměstnanců na služebních 
              místech</t>
  </si>
  <si>
    <t xml:space="preserve">              Platy zaměstnanců na služebních místech dle zákona o státní službě</t>
  </si>
  <si>
    <r>
      <t xml:space="preserve">               OPŘO </t>
    </r>
    <r>
      <rPr>
        <b/>
        <vertAlign val="superscript"/>
        <sz val="11"/>
        <rFont val="Arial"/>
        <family val="2"/>
        <charset val="238"/>
      </rPr>
      <t>2)</t>
    </r>
  </si>
  <si>
    <r>
      <t xml:space="preserve">               Regionální školství územních celků </t>
    </r>
    <r>
      <rPr>
        <b/>
        <vertAlign val="superscript"/>
        <sz val="11"/>
        <rFont val="Arial"/>
        <family val="2"/>
        <charset val="238"/>
      </rPr>
      <t>2)</t>
    </r>
  </si>
  <si>
    <t xml:space="preserve">               v tom: pedagogičtí pracovníci</t>
  </si>
  <si>
    <t xml:space="preserve">                           nepedagogičtí pracovníci</t>
  </si>
  <si>
    <r>
      <t xml:space="preserve">               Regionální školství MŠMT </t>
    </r>
    <r>
      <rPr>
        <b/>
        <vertAlign val="superscript"/>
        <sz val="11"/>
        <rFont val="Arial"/>
        <family val="2"/>
        <charset val="238"/>
      </rPr>
      <t>2)</t>
    </r>
  </si>
  <si>
    <t>Organizační složky státu a příspěvkové organizace celkem</t>
  </si>
  <si>
    <t>1) Organizace odměňující podle zákona č.262/2006 Sb., zákoník práce, ve znění pozdějších předpisů, a/či podle zákona č. 234/2014 Sb., o státní službě ve znění podle pozdějších předpisů</t>
  </si>
  <si>
    <t>2) Ve struktuře rozdělení na OPŘO, RgŠ ÚSC, RgŠ MŠMT uvádí pouze kapitola MŠMT</t>
  </si>
  <si>
    <t xml:space="preserve">3) Lze využít údajů z finální verze formuláře č. 1/2, schváleného v roce N-2 </t>
  </si>
  <si>
    <t>4) Rozpočtová opatření trvalého charakteru (v a-hlavičce zatržen příznak "změna trvalá") v celoročním vyjádření</t>
  </si>
  <si>
    <t xml:space="preserve">5) Jde o již vytvořenou rezervu ve VPS ke konkrétnímu účelu, nikoliv o návrh nad rámec. Požadavek nad rámec patří do sloupců 35-38 (zdroj SR); požadavek na vytvoření rezervy ve VPS patří do sloupců 43-46. </t>
  </si>
  <si>
    <t>6) Ve struktuře rozdělení položky 5011 na civlní zaměstnance Policie ČR a Hasičského záchranného sboru ČR uvádí pouze kapitola Ministerstvo vnitra</t>
  </si>
  <si>
    <t xml:space="preserve">Ve sloupcích, které se týkají úvazků zaměstnanců se uvádí jejich přepočtený počet (přepočet na celorok). Údaj je zaokrouhlen na 2 desetinná místa. </t>
  </si>
  <si>
    <t xml:space="preserve">Prostředky, které se týkají navýšení/snížení spolufinancování z národních zdrojů vztahující se k části EU/FM (uvedené ve sloupcích 39-42) se v případě, že kapitola navrhuje vypořádání na vrub OBV uvedou ve sloupcích 27-30, v případě, že navrhuje krytí nad rámec či absolutní snížení rozpočtu uvede do sloupců 35-38. Do komentáře je třeba uvést rozlišení podle zdroje (nástrojové třídění) tak, aby byla zajištěna návaznost na vzor formuláře 9/4 v této vyhlášce. </t>
  </si>
  <si>
    <t xml:space="preserve">"N-2" se rozumí rok předcházející roku N-1; "N-1" se rozumí rok předcházející roku N; "N" se rozumí rok, na který je sestavován návrh rozpočtu; </t>
  </si>
  <si>
    <t>Strukturu uvedenou ve sloupci "a" Ministerstvo financí může zpřesnit v souladu s platnými právními předpisy,</t>
  </si>
  <si>
    <t>Zodpovědná osoba:</t>
  </si>
  <si>
    <t>Komentář:</t>
  </si>
  <si>
    <t>Datum, podpis, telefon:</t>
  </si>
  <si>
    <t>Příloha č.1 k vyhlášce č. 133/2013 Sb.</t>
  </si>
  <si>
    <t>Vzor č.1/2, str. 1</t>
  </si>
  <si>
    <t>vzor č.1/2, str. 2</t>
  </si>
  <si>
    <t>vzor č.1/2, str. 3</t>
  </si>
  <si>
    <t xml:space="preserve">   Návrh objemu prostředků na platy zaměstnanců, ostatní platby za provedenou práci (OPPP), ostatní osobní náklady (OON) a počtu úvazků zaměstnanců na roky N+1 a N+2</t>
  </si>
  <si>
    <t>Návrh rozpočtu na rok N bez prostředků z rozpočtu EU a finančních mechanismů</t>
  </si>
  <si>
    <r>
      <t xml:space="preserve">Vlivy přecházející ze střednědobého výhledu schváleného vládou v roce N-2 </t>
    </r>
    <r>
      <rPr>
        <vertAlign val="superscript"/>
        <sz val="14"/>
        <rFont val="Arial"/>
        <family val="2"/>
        <charset val="238"/>
      </rPr>
      <t>3)</t>
    </r>
  </si>
  <si>
    <t>Návrh změny do roku N+1</t>
  </si>
  <si>
    <t>Nárůst/snížení v roce N+1</t>
  </si>
  <si>
    <t>Návrh rozpočtu na rok N+1 bez prostředků z rozpočtu EU a finančních mechanismů</t>
  </si>
  <si>
    <r>
      <t xml:space="preserve">Příslušenství v roce N+1
</t>
    </r>
    <r>
      <rPr>
        <sz val="12"/>
        <rFont val="Arial"/>
        <family val="2"/>
        <charset val="238"/>
      </rPr>
      <t>SZP - sociální a zdravotní pojištění
FKSP - fond kulturních a sociálních potřeb</t>
    </r>
  </si>
  <si>
    <t>Návrh změny do roku N+2</t>
  </si>
  <si>
    <t>Nárůst/snížení v roce N+2</t>
  </si>
  <si>
    <t>Návrh rozpočtu na rok N+2 bez prostředků z rozpočtu EU a finančních mechanismů</t>
  </si>
  <si>
    <r>
      <t xml:space="preserve">Příslušenství v roce N+2
</t>
    </r>
    <r>
      <rPr>
        <sz val="12"/>
        <rFont val="Arial"/>
        <family val="2"/>
        <charset val="238"/>
      </rPr>
      <t>SZP - sociální a zdravotní pojištění
FKSP - fond kulturních a sociálních potřeb</t>
    </r>
  </si>
  <si>
    <t xml:space="preserve">SZP </t>
  </si>
  <si>
    <t>9=10+11</t>
  </si>
  <si>
    <t>20=21+22</t>
  </si>
  <si>
    <t>21=2+10+14+18</t>
  </si>
  <si>
    <t>22=3+11+15+19</t>
  </si>
  <si>
    <t>23=4+12+16</t>
  </si>
  <si>
    <t>25=26+27</t>
  </si>
  <si>
    <t>28=29+30+31</t>
  </si>
  <si>
    <t>32=33+34</t>
  </si>
  <si>
    <t>36=37+38</t>
  </si>
  <si>
    <t>40=21+33+37</t>
  </si>
  <si>
    <t>41=22+34+38</t>
  </si>
  <si>
    <t>42=23+35</t>
  </si>
  <si>
    <t>44=45+46</t>
  </si>
  <si>
    <r>
      <t xml:space="preserve">             z toho: civilní zaměstnanci Policie </t>
    </r>
    <r>
      <rPr>
        <b/>
        <vertAlign val="superscript"/>
        <sz val="11"/>
        <rFont val="Arial"/>
        <family val="2"/>
        <charset val="238"/>
      </rPr>
      <t>4)</t>
    </r>
  </si>
  <si>
    <r>
      <t xml:space="preserve">                         civilní zaměstnanci Hasičského záchranného sboru </t>
    </r>
    <r>
      <rPr>
        <b/>
        <vertAlign val="superscript"/>
        <sz val="11"/>
        <rFont val="Arial"/>
        <family val="2"/>
        <charset val="238"/>
      </rPr>
      <t>4)</t>
    </r>
  </si>
  <si>
    <t xml:space="preserve">  Jednotlivá organizační složka</t>
  </si>
  <si>
    <r>
      <t xml:space="preserve">Příspěvkové organizace celkem </t>
    </r>
    <r>
      <rPr>
        <b/>
        <vertAlign val="superscript"/>
        <sz val="13"/>
        <rFont val="Arial"/>
        <family val="2"/>
        <charset val="238"/>
      </rPr>
      <t>1)</t>
    </r>
  </si>
  <si>
    <t xml:space="preserve">                            nepedagogičtí pracovníci</t>
  </si>
  <si>
    <t>1) Organizace odměňující podle zákona č.262/2006 Sb., zákoník práce, ve znění pozdějších předpisů, a/či podle zákona č. 234/2014 Sb., 
o státní službě ve znění podle pozdějších předpisů</t>
  </si>
  <si>
    <t xml:space="preserve">3) Lze využít údajů z finální verze formuláře č. 1/2 z roku N-2 </t>
  </si>
  <si>
    <t>4) Ve struktuře rozdělení položky 5011 na civlní zaměstnance Policie ČR a Hasičského záchranného sboru ČR uvádí pouze kapitola Ministerstvo vnitra</t>
  </si>
  <si>
    <t>"N-2" se rozumí rok předcházející roku N-1; "N-1" se rozumí rok předcházející roku N; "N" se rozumí rok, na který je sestavován návrh rozpočtu;
"N+1" se rozumí rok následující po N; "N+2" se rozumí rok následující po N+1</t>
  </si>
  <si>
    <t>Vzor formuláře č. 1/3</t>
  </si>
  <si>
    <t xml:space="preserve">Výdaje převáděné z kapitoly Operace státních finančních aktiv </t>
  </si>
  <si>
    <t xml:space="preserve"> na financování potřeb kapitol státního rozpočtu v roce N-1 a N</t>
  </si>
  <si>
    <r>
      <t xml:space="preserve">evidenční číslo programu </t>
    </r>
    <r>
      <rPr>
        <b/>
        <vertAlign val="superscript"/>
        <sz val="10"/>
        <rFont val="Arial"/>
        <family val="2"/>
        <charset val="238"/>
      </rPr>
      <t>1)</t>
    </r>
  </si>
  <si>
    <t xml:space="preserve"> specifikace výdajů dle účelu nebo název programu</t>
  </si>
  <si>
    <t>rok N-1</t>
  </si>
  <si>
    <t>rok N</t>
  </si>
  <si>
    <t>označení 
položky dle rozpočtové skladby</t>
  </si>
  <si>
    <t>označení
paragrafu dle rozpočtové skladby</t>
  </si>
  <si>
    <t>1) Vyplní se v případě, že se jedná o programy vedené v informačním systému programového financování EDS/SMVS.</t>
  </si>
  <si>
    <t>Poznámka:</t>
  </si>
  <si>
    <t xml:space="preserve"> a) pod pojmem rok "N" se rozumí rok, na který je sestavován návrh rozpočtu,</t>
  </si>
  <si>
    <t xml:space="preserve"> b) pod pojmem rok "N-1" se rozumí rok předcházející roku, na který je sestavován návrh státního rozpočtu.</t>
  </si>
  <si>
    <t>Sestavil:</t>
  </si>
  <si>
    <t>Kontroloval:</t>
  </si>
  <si>
    <t>Vzor formuláře č. 1/4</t>
  </si>
  <si>
    <t xml:space="preserve"> na financování potřeb kapitol státního rozpočtu v roce N+1, N+2</t>
  </si>
  <si>
    <t>rok N+1</t>
  </si>
  <si>
    <t>rok N+2</t>
  </si>
  <si>
    <t xml:space="preserve"> a) pod pojmem rok "N-1" se rozumí rok předcházející roku, na který je sestavován návrh státního rozpočtu.</t>
  </si>
  <si>
    <t xml:space="preserve"> b) pod pojmem rok "N" se rozumí rok, na který je sestavován návrh rozpočtu,</t>
  </si>
  <si>
    <t xml:space="preserve"> c) pod pojmem rok "N+1" se rozumí rok, který následuje po roku N,</t>
  </si>
  <si>
    <t xml:space="preserve"> d) pod pojmem rok "N+2" se rozumí rok, který následuje pro roce N+1.</t>
  </si>
  <si>
    <t>Vzor formuláře č. 1/5</t>
  </si>
  <si>
    <t>strana 1</t>
  </si>
  <si>
    <t>Přehled o rozpočtu nákladů a výnosů státních příspěvkových organizací a další doplňující údaje - hlavní činnost</t>
  </si>
  <si>
    <t>Metodické informace k předání výkazu:</t>
  </si>
  <si>
    <t>1. Výkaz je do centrálního systému účetních informací státu (dále „CSÚIS“) předkládán v Kč s přesností na dvě desetinná místa.</t>
  </si>
  <si>
    <t>2. Výkaz je naplánován v CSÚIS k 31. 7. roku N-1.</t>
  </si>
  <si>
    <t>3. Správce kapitoly:</t>
  </si>
  <si>
    <t>3.1 ověřuje v CSÚIS správnost sumáře za kapitolu na základě údajů předložených příslušnými státními příspěvkovými organizacemi (dále jen „SPO“);</t>
  </si>
  <si>
    <t>3.2 zajišťuje v případě zjištění nedostatků opravu předávaných údajů u příslušných SPO;</t>
  </si>
  <si>
    <t>3.3 schvaluje sumář za kapitolu v CSÚIS na úrovni kapitoly;</t>
  </si>
  <si>
    <t>3.4 opis sumáře za kapitolu celkem vytiskne v CSÚIS, podepíše a předloží v rámci návrhu rozpočtu své kapitoly.</t>
  </si>
  <si>
    <t>4. V případě změn v údajích za danou SPO v návaznosti na další běhy návrhu rozpočtu (tj. v období srpen až prosinec roku N-1), je nutné zaslat nový Přehled, a to opětovně s datem 
k 31. 7. roku N-1. Následně je třeba opět schválit sumář za kapitolu. Do schválení zákona 
o státním rozpočtu na rok N Poslaneckou sněmovnou Parlamentu ČR nebude výkaz z úrovně Ministerstva financí schvalován.</t>
  </si>
  <si>
    <t>Technický způsob předávání výkazu:</t>
  </si>
  <si>
    <t>1. Podrobnější popis zaslání přehledu do centrálního systému účetních informací státu (CSÚIS) je uveden v Technickém manuálu publikovaném na adrese http://www.statnipokladna.cz/cs/csuis/technicke-informace.</t>
  </si>
  <si>
    <t>2. K zaslání výkazu je nutno použít XSD schéma „Fin_SPO-RIS“ z XSD balíčku publikovaného na shodné adrese uvedené v předchozím bodě.</t>
  </si>
  <si>
    <t>3. Vzorový výkaz XML je součástí výše uvedeného XSD balíčku.</t>
  </si>
  <si>
    <t xml:space="preserve">                      Vzor formuláře č. 1/5</t>
  </si>
  <si>
    <t xml:space="preserve">Přehled o rozpočtu  nákladů a výnosů státních příspěvkových organizací
a další doplňující údaje - hlavní činnost </t>
  </si>
  <si>
    <t>Účetní jednotka</t>
  </si>
  <si>
    <t>IČO</t>
  </si>
  <si>
    <t>strana 2</t>
  </si>
  <si>
    <t>Část I - Přehled o rozpočtu nákladů a výnosů státních příspěvkových organizací</t>
  </si>
  <si>
    <t>Číslo položky</t>
  </si>
  <si>
    <t>Název položky</t>
  </si>
  <si>
    <t>Syntetický účet</t>
  </si>
  <si>
    <t>Skutečnost roku
N - 2</t>
  </si>
  <si>
    <t>Schválený rozpočet
na rok N - 1</t>
  </si>
  <si>
    <t>Návrh rozpočtu
na rok N</t>
  </si>
  <si>
    <t>Návrh střednědobého výhledu
na rok N + 1</t>
  </si>
  <si>
    <t>Návrh střednědobého výhledu
na rok N + 2</t>
  </si>
  <si>
    <t>b</t>
  </si>
  <si>
    <t>c</t>
  </si>
  <si>
    <r>
      <t xml:space="preserve"> NÁKLADY   CELKEM
 </t>
    </r>
    <r>
      <rPr>
        <sz val="10"/>
        <rFont val="Arial"/>
        <family val="2"/>
        <charset val="238"/>
      </rPr>
      <t xml:space="preserve">(účtová třída 5 celkem  - součet položek 2, 38, 44 a 46) </t>
    </r>
    <r>
      <rPr>
        <b/>
        <sz val="10"/>
        <rFont val="Arial"/>
        <family val="2"/>
        <charset val="238"/>
      </rPr>
      <t xml:space="preserve"> </t>
    </r>
  </si>
  <si>
    <t/>
  </si>
  <si>
    <r>
      <t xml:space="preserve">Náklady z činnosti  </t>
    </r>
    <r>
      <rPr>
        <sz val="10"/>
        <rFont val="Arial"/>
        <family val="2"/>
        <charset val="238"/>
      </rPr>
      <t>(součet položek 3 až 37)</t>
    </r>
  </si>
  <si>
    <t>Spotřeba materiálu</t>
  </si>
  <si>
    <t>501</t>
  </si>
  <si>
    <t>Spotřeba energie</t>
  </si>
  <si>
    <t>502</t>
  </si>
  <si>
    <t>Spotřeba jiných neskladovatelných dodávek</t>
  </si>
  <si>
    <t>503</t>
  </si>
  <si>
    <t>Prodané zboží</t>
  </si>
  <si>
    <t>504</t>
  </si>
  <si>
    <t>Aktivace dlouhodobého majetku</t>
  </si>
  <si>
    <t>506</t>
  </si>
  <si>
    <t>Aktivace oběžného majetku</t>
  </si>
  <si>
    <t>507</t>
  </si>
  <si>
    <t>Změna stavu zásob vlastní výroby</t>
  </si>
  <si>
    <t>508</t>
  </si>
  <si>
    <t>Opravy a udržování</t>
  </si>
  <si>
    <t>511</t>
  </si>
  <si>
    <t>Cestovné</t>
  </si>
  <si>
    <t>512</t>
  </si>
  <si>
    <t>Náklady na reprezentaci</t>
  </si>
  <si>
    <t>513</t>
  </si>
  <si>
    <t>Aktivace vnitroorganizačních služeb</t>
  </si>
  <si>
    <t>516</t>
  </si>
  <si>
    <t>Ostatní služby</t>
  </si>
  <si>
    <t>518</t>
  </si>
  <si>
    <t>Mzdové náklady</t>
  </si>
  <si>
    <t>521</t>
  </si>
  <si>
    <t>Zákonné sociální pojištění</t>
  </si>
  <si>
    <t>524</t>
  </si>
  <si>
    <t>Jiné sociální pojištění</t>
  </si>
  <si>
    <t>525</t>
  </si>
  <si>
    <t>Zákonné sociální náklady</t>
  </si>
  <si>
    <t>527</t>
  </si>
  <si>
    <t>Jiné sociální náklady</t>
  </si>
  <si>
    <t>528</t>
  </si>
  <si>
    <t>Daň silniční</t>
  </si>
  <si>
    <t>531</t>
  </si>
  <si>
    <t>Daň z nemovitostí</t>
  </si>
  <si>
    <t>532</t>
  </si>
  <si>
    <t>Jiné daně a poplatky</t>
  </si>
  <si>
    <t>538</t>
  </si>
  <si>
    <t>Smluvní pokuty a úroky z prodlení</t>
  </si>
  <si>
    <t>541</t>
  </si>
  <si>
    <t>Jiné pokuty a penále</t>
  </si>
  <si>
    <t>542</t>
  </si>
  <si>
    <t>Dary a jiná bezúplatná předání</t>
  </si>
  <si>
    <t>543</t>
  </si>
  <si>
    <t>Prodaný materiál</t>
  </si>
  <si>
    <t>544</t>
  </si>
  <si>
    <t>Manka a škody</t>
  </si>
  <si>
    <t>547</t>
  </si>
  <si>
    <t>Tvorba fondů</t>
  </si>
  <si>
    <t>548</t>
  </si>
  <si>
    <t>Odpisy dlouhodobého majetku</t>
  </si>
  <si>
    <t>551</t>
  </si>
  <si>
    <t>Prodaný dlouhodobý nehmotný majetek</t>
  </si>
  <si>
    <t>552</t>
  </si>
  <si>
    <t>Prodaný dlouhodobý hmotný majetek</t>
  </si>
  <si>
    <t>553</t>
  </si>
  <si>
    <t>Prodané pozemky</t>
  </si>
  <si>
    <t>554</t>
  </si>
  <si>
    <t>Tvorba a zúčtování rezerv</t>
  </si>
  <si>
    <t>555</t>
  </si>
  <si>
    <t>Tvorba a zúčtování opravných položek</t>
  </si>
  <si>
    <t>556</t>
  </si>
  <si>
    <t>Náklady z vyřazených pohledávek</t>
  </si>
  <si>
    <t>557</t>
  </si>
  <si>
    <t>Náklady z drobného dlouhodobého majetku</t>
  </si>
  <si>
    <t>558</t>
  </si>
  <si>
    <t>Ostatní náklady z činnosti</t>
  </si>
  <si>
    <t>549</t>
  </si>
  <si>
    <r>
      <t xml:space="preserve">Finanční náklady  </t>
    </r>
    <r>
      <rPr>
        <sz val="10"/>
        <rFont val="Arial"/>
        <family val="2"/>
        <charset val="238"/>
      </rPr>
      <t>(součet položek 39 až 43)</t>
    </r>
  </si>
  <si>
    <t>Prodané cenné papíry a podíly</t>
  </si>
  <si>
    <t>561</t>
  </si>
  <si>
    <t>Úroky</t>
  </si>
  <si>
    <t>562</t>
  </si>
  <si>
    <t>Kurzové ztráty</t>
  </si>
  <si>
    <t>563</t>
  </si>
  <si>
    <t>Náklady z přecenění reálnou hodnotou</t>
  </si>
  <si>
    <t>564</t>
  </si>
  <si>
    <t>Ostatní finanční náklady</t>
  </si>
  <si>
    <t>569</t>
  </si>
  <si>
    <r>
      <t>Náklady na transfery</t>
    </r>
    <r>
      <rPr>
        <sz val="10"/>
        <rFont val="Arial"/>
        <family val="2"/>
        <charset val="238"/>
      </rPr>
      <t xml:space="preserve">  (součet položek 45) </t>
    </r>
  </si>
  <si>
    <t>Náklady vybraných ústředních vládních institucí na transfery</t>
  </si>
  <si>
    <t>571</t>
  </si>
  <si>
    <r>
      <t>Daň z příjmů</t>
    </r>
    <r>
      <rPr>
        <sz val="10"/>
        <rFont val="Arial"/>
        <family val="2"/>
        <charset val="238"/>
      </rPr>
      <t xml:space="preserve"> (součet položek 47 a 48)</t>
    </r>
  </si>
  <si>
    <t>Daň z příjmů</t>
  </si>
  <si>
    <t>591</t>
  </si>
  <si>
    <t>Dodatečné odvody daně z příjmů</t>
  </si>
  <si>
    <t>595</t>
  </si>
  <si>
    <r>
      <t xml:space="preserve"> VÝNOSY   CELKEM</t>
    </r>
    <r>
      <rPr>
        <sz val="10"/>
        <rFont val="Arial"/>
        <family val="2"/>
        <charset val="238"/>
      </rPr>
      <t xml:space="preserve">
 (účtová třída 6 celkem - součet položek 50, 65 a 71)  </t>
    </r>
    <r>
      <rPr>
        <b/>
        <sz val="10"/>
        <rFont val="Arial"/>
        <family val="2"/>
        <charset val="238"/>
      </rPr>
      <t xml:space="preserve">                    </t>
    </r>
  </si>
  <si>
    <r>
      <t xml:space="preserve">Výnosy z činnosti  </t>
    </r>
    <r>
      <rPr>
        <sz val="10"/>
        <rFont val="Arial"/>
        <family val="2"/>
        <charset val="238"/>
      </rPr>
      <t>(součet položek 51 až 64)</t>
    </r>
  </si>
  <si>
    <t>Výnosy z prodeje vlastních výrobků</t>
  </si>
  <si>
    <t>601</t>
  </si>
  <si>
    <t>Výnosy z prodeje služeb</t>
  </si>
  <si>
    <t>602</t>
  </si>
  <si>
    <t>Výnosy z pronájmu</t>
  </si>
  <si>
    <t>603</t>
  </si>
  <si>
    <t>Výnosy z prodaného zboží</t>
  </si>
  <si>
    <t>604</t>
  </si>
  <si>
    <t>Jiné výnosy z vlastních výkonů</t>
  </si>
  <si>
    <t>609</t>
  </si>
  <si>
    <t>641</t>
  </si>
  <si>
    <t>642</t>
  </si>
  <si>
    <t>Výnosy z vyřazených pohledávek</t>
  </si>
  <si>
    <t>643</t>
  </si>
  <si>
    <t>Výnosy z prodeje materiálu</t>
  </si>
  <si>
    <t>644</t>
  </si>
  <si>
    <t>Výnosy z prodeje dlouhodobého nehmotného majetku</t>
  </si>
  <si>
    <t>645</t>
  </si>
  <si>
    <t>Výnosy z prodeje dlouhodobého hmotného majetku kromě pozemků</t>
  </si>
  <si>
    <t>646</t>
  </si>
  <si>
    <t>Výnosy z prodeje pozemků</t>
  </si>
  <si>
    <t>647</t>
  </si>
  <si>
    <t>Čerpání fondů</t>
  </si>
  <si>
    <t>648</t>
  </si>
  <si>
    <t>Ostatní výnosy z činnosti</t>
  </si>
  <si>
    <t>649</t>
  </si>
  <si>
    <r>
      <t xml:space="preserve">Finanční výnosy  </t>
    </r>
    <r>
      <rPr>
        <sz val="10"/>
        <rFont val="Arial"/>
        <family val="2"/>
        <charset val="238"/>
      </rPr>
      <t>(součet položek 66 až 70)</t>
    </r>
  </si>
  <si>
    <t>Výnosy z prodeje cenných papírů a podílů</t>
  </si>
  <si>
    <t>661</t>
  </si>
  <si>
    <t>662</t>
  </si>
  <si>
    <t>Kurzové zisky</t>
  </si>
  <si>
    <t>663</t>
  </si>
  <si>
    <t>Výnosy z přecenění reálnou hodnotou</t>
  </si>
  <si>
    <t>664</t>
  </si>
  <si>
    <t>Ostatní finanční výnosy</t>
  </si>
  <si>
    <t>669</t>
  </si>
  <si>
    <r>
      <t xml:space="preserve">Výnosy z transferů </t>
    </r>
    <r>
      <rPr>
        <sz val="10"/>
        <rFont val="Arial"/>
        <family val="2"/>
        <charset val="238"/>
      </rPr>
      <t>(součet položek 72)</t>
    </r>
  </si>
  <si>
    <t>Výnosy vybraných ústředních vládních institucí z transferů</t>
  </si>
  <si>
    <t>671</t>
  </si>
  <si>
    <r>
      <t xml:space="preserve">VÝSLEDEK   HOSPODAŘENÍ  před zdaněním
</t>
    </r>
    <r>
      <rPr>
        <sz val="10"/>
        <rFont val="Arial"/>
        <family val="2"/>
        <charset val="238"/>
      </rPr>
      <t>(položka 49 - 2 - 38 - 44)</t>
    </r>
  </si>
  <si>
    <r>
      <t xml:space="preserve">VÝSLEDEK   HOSPODAŘENÍ  po zdanění
</t>
    </r>
    <r>
      <rPr>
        <sz val="10"/>
        <rFont val="Arial"/>
        <family val="2"/>
        <charset val="238"/>
      </rPr>
      <t>(položka 49 - 1)</t>
    </r>
  </si>
  <si>
    <t>strana 3</t>
  </si>
  <si>
    <t>Část II - Doplňující údaje - hlavní činnost státních příspěvkových organizací</t>
  </si>
  <si>
    <t>Číslo 
položky</t>
  </si>
  <si>
    <t>Doplňující údaje</t>
  </si>
  <si>
    <t>Návrh střednědobého výhledu na rok N + 1</t>
  </si>
  <si>
    <t>Návrh střednědobého výhledu na rok N + 2</t>
  </si>
  <si>
    <t>Platy zaměstnanců v pracovním poměru vyjma zaměstnanců                       na služebních místech</t>
  </si>
  <si>
    <t>(z AE k účtu 521)</t>
  </si>
  <si>
    <t>Platy zaměstnanců na služebních místech podle zákona o státní službě</t>
  </si>
  <si>
    <t xml:space="preserve">Ostatní osobní náklady </t>
  </si>
  <si>
    <t>Náhrady v době dočasné pracovní neschopnosti</t>
  </si>
  <si>
    <r>
      <t>Povinné pojistné placené zaměstnavatelem</t>
    </r>
    <r>
      <rPr>
        <vertAlign val="superscript"/>
        <sz val="10"/>
        <rFont val="Arial"/>
        <family val="2"/>
        <charset val="238"/>
      </rPr>
      <t>1)</t>
    </r>
  </si>
  <si>
    <t>(z AE k účtu 524)</t>
  </si>
  <si>
    <t>Převod fondu kulturních a sociálních potřeb</t>
  </si>
  <si>
    <t>(z AE k účtu 527)</t>
  </si>
  <si>
    <t xml:space="preserve">Příspěvek na provoz od zřizovatele  </t>
  </si>
  <si>
    <t>(z AE k účtu 671)</t>
  </si>
  <si>
    <r>
      <t>Individuální a systémové dotace na financování programů a akcí
od zřizovatele</t>
    </r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</t>
    </r>
  </si>
  <si>
    <r>
      <t>Dotace ze státního rozpočtu na výzkum, vývoj a inovace od zřizovatele</t>
    </r>
    <r>
      <rPr>
        <vertAlign val="superscript"/>
        <sz val="10"/>
        <rFont val="Arial"/>
        <family val="2"/>
        <charset val="238"/>
      </rPr>
      <t>3)</t>
    </r>
  </si>
  <si>
    <t>v tom: institucionální podpora</t>
  </si>
  <si>
    <t xml:space="preserve">          účelová podpora</t>
  </si>
  <si>
    <r>
      <t>Dotace na výzkum, vývoj a inovace od poskytovatelů jiných než
je zřizovatel</t>
    </r>
    <r>
      <rPr>
        <vertAlign val="superscript"/>
        <sz val="10"/>
        <rFont val="Arial"/>
        <family val="2"/>
        <charset val="238"/>
      </rPr>
      <t>3)</t>
    </r>
  </si>
  <si>
    <r>
      <t>Dotace na úhradu výdajů, které mají být kryty z rozpočtu
Evropské unie včetně stanoveného podílu státního rozpočtu na
financování těchto výdajů</t>
    </r>
    <r>
      <rPr>
        <vertAlign val="superscript"/>
        <sz val="10"/>
        <rFont val="Arial"/>
        <family val="2"/>
        <charset val="238"/>
      </rPr>
      <t>4)</t>
    </r>
  </si>
  <si>
    <r>
      <t>Dotace na úhradu výdajů podle mezinárodních smluv,
na základě kterých jsou České republice svěřeny peněžní prostředky z finančních mechanismů včetně stanoveného podílu státního rozpočtu na financování těchto výdajů</t>
    </r>
    <r>
      <rPr>
        <vertAlign val="superscript"/>
        <sz val="10"/>
        <rFont val="Arial"/>
        <family val="2"/>
        <charset val="238"/>
      </rPr>
      <t>4)</t>
    </r>
  </si>
  <si>
    <r>
      <t>Ostatní příspěvky a dotace</t>
    </r>
    <r>
      <rPr>
        <vertAlign val="superscript"/>
        <sz val="10"/>
        <rFont val="Arial"/>
        <family val="2"/>
        <charset val="238"/>
      </rPr>
      <t>5)</t>
    </r>
  </si>
  <si>
    <t>Závazky vůči státnímu rozpočtu celkem</t>
  </si>
  <si>
    <r>
      <t>v tom: odvod z provozu a z odpisů</t>
    </r>
    <r>
      <rPr>
        <vertAlign val="superscript"/>
        <sz val="10"/>
        <rFont val="Arial"/>
        <family val="2"/>
        <charset val="238"/>
      </rPr>
      <t>6)</t>
    </r>
  </si>
  <si>
    <r>
      <t xml:space="preserve">          odvod příjmů z prodeje nemovitého státního majetku</t>
    </r>
    <r>
      <rPr>
        <vertAlign val="superscript"/>
        <sz val="10"/>
        <rFont val="Arial"/>
        <family val="2"/>
        <charset val="238"/>
      </rPr>
      <t>7)</t>
    </r>
  </si>
  <si>
    <r>
      <t xml:space="preserve">          ostatní odvody</t>
    </r>
    <r>
      <rPr>
        <vertAlign val="superscript"/>
        <sz val="10"/>
        <rFont val="Arial"/>
        <family val="2"/>
        <charset val="238"/>
      </rPr>
      <t>7)</t>
    </r>
  </si>
  <si>
    <r>
      <t>Dotace ze státního rozpočtu na výzkum, vývoj a inovace celkem</t>
    </r>
    <r>
      <rPr>
        <vertAlign val="superscript"/>
        <sz val="10"/>
        <rFont val="Arial"/>
        <family val="2"/>
        <charset val="238"/>
      </rPr>
      <t>8)</t>
    </r>
  </si>
  <si>
    <r>
      <t>Použití prostředků rezervního fondu</t>
    </r>
    <r>
      <rPr>
        <vertAlign val="superscript"/>
        <sz val="10"/>
        <rFont val="Arial"/>
        <family val="2"/>
        <charset val="238"/>
      </rPr>
      <t>9)</t>
    </r>
  </si>
  <si>
    <r>
      <t xml:space="preserve">Přepočtený počet úvazků zaměstnanců v pracovním poměru vyjma zaměstnanců na služebních místech </t>
    </r>
    <r>
      <rPr>
        <vertAlign val="superscript"/>
        <sz val="10"/>
        <rFont val="Arial"/>
        <family val="2"/>
        <charset val="238"/>
      </rPr>
      <t>10)</t>
    </r>
  </si>
  <si>
    <r>
      <t xml:space="preserve">Přepočtený počet úvazků zaměstnanců na služebních místech podle zákona o státní službě </t>
    </r>
    <r>
      <rPr>
        <vertAlign val="superscript"/>
        <sz val="10"/>
        <rFont val="Arial"/>
        <family val="2"/>
        <charset val="238"/>
      </rPr>
      <t>10)</t>
    </r>
  </si>
  <si>
    <t>Průměrný měsíční plat (mzda) zaměstnanců v pracovním poměru vyjma zaměstnanců na služebních místech</t>
  </si>
  <si>
    <t>Průměrný měsíční plat (mzda) zaměstnanců na služebních místech podle zákona o státní službě</t>
  </si>
  <si>
    <t>Poznámky a vazby:</t>
  </si>
  <si>
    <t>Zkratka AE použita pro analytickou evidenci</t>
  </si>
  <si>
    <t>Součet údajů na položkách 75 až 78 musí odpovídat položce č. 15 - Mzdové náklady</t>
  </si>
  <si>
    <r>
      <t>Součet údajů na položkách 81 až 83, 86, 89 až 91</t>
    </r>
    <r>
      <rPr>
        <b/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musí odpovídat položce č. 71 - Výnosy z transferů</t>
    </r>
  </si>
  <si>
    <r>
      <t>1)</t>
    </r>
    <r>
      <rPr>
        <sz val="10"/>
        <rFont val="Arial"/>
        <family val="2"/>
        <charset val="238"/>
      </rPr>
      <t xml:space="preserve"> povinné pojistné na sociální zabezpečení a příspěvek na státní politiku zaměstnanosti a pojistné na veřejné zdravotní pojištění</t>
    </r>
  </si>
  <si>
    <r>
      <t>2)</t>
    </r>
    <r>
      <rPr>
        <sz val="10"/>
        <rFont val="Arial"/>
        <family val="2"/>
        <charset val="238"/>
      </rPr>
      <t xml:space="preserve"> pro účely tohoto přehledu se tím rozumí systémově určené výdaje na krytí neinvestičních potřeb programů poskytované ze státního 
   rozpočtu v rámci dotace dle § 54 odst. 1 písm. b) zákona č. 218/2000 Sb. a § 2 vyhlášky č. 560/2006 Sb., ve znění vyhlášky
   č. 11/2010 Sb.; do této položky se nezahrnují neinvestiční výdaje uvedené na položkách 89 a 90</t>
    </r>
  </si>
  <si>
    <r>
      <t xml:space="preserve">3) </t>
    </r>
    <r>
      <rPr>
        <sz val="10"/>
        <rFont val="Arial"/>
        <family val="2"/>
        <charset val="238"/>
      </rPr>
      <t>jedná se o krytí neinvestičních výdajů</t>
    </r>
  </si>
  <si>
    <r>
      <t xml:space="preserve">4) </t>
    </r>
    <r>
      <rPr>
        <sz val="10"/>
        <rFont val="Arial"/>
        <family val="2"/>
        <charset val="238"/>
      </rPr>
      <t>rozumí se výdaje určené na krytí neinvestičních potřeb programů</t>
    </r>
  </si>
  <si>
    <r>
      <t>5)</t>
    </r>
    <r>
      <rPr>
        <sz val="10"/>
        <rFont val="Arial"/>
        <family val="2"/>
        <charset val="238"/>
      </rPr>
      <t xml:space="preserve"> souhrn prostředků od poskytovatelů ze státního rozpočtu (ostatní příspěvky a dotace jiné než uvedené na položkách 81 až 83, 86, 89, 90)</t>
    </r>
  </si>
  <si>
    <r>
      <t>Poznámky</t>
    </r>
    <r>
      <rPr>
        <vertAlign val="superscript"/>
        <sz val="10"/>
        <rFont val="Arial"/>
        <family val="2"/>
        <charset val="238"/>
      </rPr>
      <t xml:space="preserve"> 6)</t>
    </r>
    <r>
      <rPr>
        <sz val="10"/>
        <rFont val="Arial"/>
        <family val="2"/>
        <charset val="238"/>
      </rPr>
      <t xml:space="preserve"> a </t>
    </r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platí na úrovni sumáře za kapitolu:</t>
    </r>
  </si>
  <si>
    <r>
      <t>6)</t>
    </r>
    <r>
      <rPr>
        <sz val="10"/>
        <rFont val="Arial"/>
        <family val="2"/>
        <charset val="238"/>
      </rPr>
      <t xml:space="preserve"> údaj na tomto řádku musí odpovídat údaji na položce 2122 finančního výkazu FIN 1-12 OSS zřizovatele</t>
    </r>
  </si>
  <si>
    <r>
      <t>7)</t>
    </r>
    <r>
      <rPr>
        <sz val="10"/>
        <rFont val="Arial"/>
        <family val="2"/>
        <charset val="238"/>
      </rPr>
      <t xml:space="preserve"> souhrn údajů na řádcích  94 a 95 musí odpovídat údaji na položce 2123 finančního výkazu FIN 1-12 OSS zřizovatele</t>
    </r>
  </si>
  <si>
    <r>
      <t>8)</t>
    </r>
    <r>
      <rPr>
        <sz val="10"/>
        <rFont val="Arial"/>
        <family val="2"/>
        <charset val="238"/>
      </rPr>
      <t xml:space="preserve"> uvádí se neinvestiční i investiční výdaje celkem, jak od zřizovatele, tak i od poskytovatelů jiných než je zřizovatel</t>
    </r>
  </si>
  <si>
    <r>
      <t>9)</t>
    </r>
    <r>
      <rPr>
        <sz val="10"/>
        <rFont val="Arial"/>
        <family val="2"/>
        <charset val="238"/>
      </rPr>
      <t xml:space="preserve"> údaj na tomto řádku se musí rovnat údaji zahrnutému v celkových výnosech příspěvkových organizací v návaznosti na povinnost
   stanovenou podle § 53 odst. 3 zákona č. 218/2000 Sb., ve znění pozdějších předpisů</t>
    </r>
  </si>
  <si>
    <r>
      <t>10)</t>
    </r>
    <r>
      <rPr>
        <sz val="10"/>
        <rFont val="Arial"/>
        <family val="2"/>
        <charset val="238"/>
      </rPr>
      <t xml:space="preserve"> V případě skutečnosti se uvádí průměrný evidenční počet zaměstnanců přepočtený a v případě schváleného stavu a návrhu  
    pak úvazky zaměstnanců v celoročním vyjádření. Údaje jsou zaokrouhleny na dvě desetinná místa.</t>
    </r>
  </si>
  <si>
    <t xml:space="preserve">    </t>
  </si>
  <si>
    <t>b) pod pojmem rok "N-1" se rozumí rok předcházející roku, na který je sestavován návrh rozpočtu,</t>
  </si>
  <si>
    <t>c) pod pojmem rok "N-2" se rozumí rok předcházející roku N-1,</t>
  </si>
  <si>
    <t>d) pod pojmem rok "N+1" se rozumí první rok, na který je sestavován návrh střednědobého výhledu,</t>
  </si>
  <si>
    <t>e) pod pojmem rok "N+2" se rozumí druhý rok, na který je sestavován návrh střednědobého výhledu.</t>
  </si>
  <si>
    <t>Příloha č. 2 k vyhlášce č. 133/2013 Sb.</t>
  </si>
  <si>
    <t xml:space="preserve">Vzor formuláře č. 2/1        </t>
  </si>
  <si>
    <t>Státní fond</t>
  </si>
  <si>
    <t>PŘÍJMY</t>
  </si>
  <si>
    <t>položka rozpočtové skladby</t>
  </si>
  <si>
    <t>název</t>
  </si>
  <si>
    <t>očekávaná skutečnost roku N-1</t>
  </si>
  <si>
    <t>návrh rozpočtu na rok N</t>
  </si>
  <si>
    <t>výhled na rok N+1</t>
  </si>
  <si>
    <t>výhled na rok N+2</t>
  </si>
  <si>
    <t>Spotřební daň z minerálních olejů</t>
  </si>
  <si>
    <t>Audiovizuální poplatky</t>
  </si>
  <si>
    <t>Poplatek za užívání dálnic a rychlostních silnic</t>
  </si>
  <si>
    <t>Poplatky za vypouštění odpadních vod do vod povrchových</t>
  </si>
  <si>
    <t>Poplatky za znečišťování ovzduší</t>
  </si>
  <si>
    <t>Poplatky za uložení odpadů</t>
  </si>
  <si>
    <t>Odvody za odnětí půdy ze zemědělského půdního fondu</t>
  </si>
  <si>
    <t>Poplatky za odnětí pozemků plnění funkcí lesa</t>
  </si>
  <si>
    <t>Registrační a evidenční poplatky za obaly</t>
  </si>
  <si>
    <t>Ostatní poplatky a odvody v oblasti životního prostředí</t>
  </si>
  <si>
    <t>Ostatní odvody z vybraných činností a služeb jinde neuvedené</t>
  </si>
  <si>
    <t>Správní poplatky</t>
  </si>
  <si>
    <t>Dávky z cukru</t>
  </si>
  <si>
    <t>Příjmy z poskytování služeb a výrobků</t>
  </si>
  <si>
    <t>Příjmy z prodeje zboží (již nakoupeného za účelem prodeje)</t>
  </si>
  <si>
    <t>Mýtné</t>
  </si>
  <si>
    <t>Ostatní příjmy z vlastní činnosti</t>
  </si>
  <si>
    <t>Příjmy z pronájmu pozemků</t>
  </si>
  <si>
    <t>Příjmy z pronájmu ostatních nemovitostí a jejich částí</t>
  </si>
  <si>
    <t>Příjmy z úroků (část)</t>
  </si>
  <si>
    <t>Kursové rozdíly v příjmech</t>
  </si>
  <si>
    <t>Sankční platby přijaté od státu, obcí, krajů</t>
  </si>
  <si>
    <t>Sankční platby přijaté od jiných subjektů</t>
  </si>
  <si>
    <t>Přijaté vratky transferů od jiných veřejných rozpočtů</t>
  </si>
  <si>
    <t>Ost.příjmy z finan.vypořádání předchozích let od jiných veřejných rozpočtů</t>
  </si>
  <si>
    <t>Ostatní přijaté vratky transferů</t>
  </si>
  <si>
    <t>Přijaté neinvestiční dary</t>
  </si>
  <si>
    <t>Přijaté pojistné náhrady</t>
  </si>
  <si>
    <t>Přijaté nekapitálové příspěvky a náhrady</t>
  </si>
  <si>
    <t>Neidentifikované příjmy</t>
  </si>
  <si>
    <t>Ostatní nedaňové příjmy jinde nezařazené</t>
  </si>
  <si>
    <t>Platby za odebrané množství podzemní vody a za správu vodních toků</t>
  </si>
  <si>
    <t>Splátky půjčených prostředků od podnikatelských subjektů-FO</t>
  </si>
  <si>
    <t>Splátky půjčených prostředků od podnikatelských nefinančních subjektů-PO</t>
  </si>
  <si>
    <t>Splátky půjčených prostředků od podnikatelských finančních subjektů-PO</t>
  </si>
  <si>
    <t>Splátky půjčených prostředků od OPS a podobných subjektů</t>
  </si>
  <si>
    <t>Ostatní splátky půjčených prostředků od veřejných rozpočtů</t>
  </si>
  <si>
    <t>Splátky půjčených prostředků od obcí</t>
  </si>
  <si>
    <t>Splátky půjčených prostředků od krajů</t>
  </si>
  <si>
    <t>Ostatní splátky půjčených prostředků od veřejných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</si>
  <si>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</si>
  <si>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</si>
  <si>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subjektů</t>
  </si>
  <si>
    <t>Splátky půjčených prostředků od obyvatelstva</t>
  </si>
  <si>
    <t>Podíl na dávkách z cukru</t>
  </si>
  <si>
    <t>Příjmy z prodeje ostatního hmotného dlouhodobého majetku</t>
  </si>
  <si>
    <t>Ostatní příjmy z prodeje dlouhodobého majetku</t>
  </si>
  <si>
    <t>Neinvestiční přijaté transfery z VPS státního rozpočtu</t>
  </si>
  <si>
    <t>Neinvestiční přijaté transfery ze státních fondů</t>
  </si>
  <si>
    <t>Neinvestiční přijaté transfery ze zvláštních fondů ústřední úrovně</t>
  </si>
  <si>
    <t>Ostatní neinvestiční přijaté transfery ze státního rozpočtu</t>
  </si>
  <si>
    <t>Ostatní neinvestiční transfery od rozpočtů ústřední úrovně</t>
  </si>
  <si>
    <t>Investiční přijaté transfery ze státních fondů</t>
  </si>
  <si>
    <t>Investiční přijaté transfery ze zvláštních fondů ústřední úrovně</t>
  </si>
  <si>
    <t>Ostatní investiční přijaté transfery ze státního rozpočtu</t>
  </si>
  <si>
    <t>PŘÍJMY CELKEM</t>
  </si>
  <si>
    <t xml:space="preserve"> a) pod pojmem rok "N-1" se rozumí rok předcházející roku, na který je sestavován návrh státního rozpočtu,</t>
  </si>
  <si>
    <t xml:space="preserve">                </t>
  </si>
  <si>
    <t xml:space="preserve"> d) pod pojmem rok "N+2" se rozumí rok, který následuje pro roce N+1,</t>
  </si>
  <si>
    <t xml:space="preserve"> e) případné chybějící položky příjmů doplnit na závěr tabulky a barevně zvýraznit.</t>
  </si>
  <si>
    <t>Vzor formuláře č. 2/1</t>
  </si>
  <si>
    <t>VÝDAJE</t>
  </si>
  <si>
    <t>Platy zaměstnanců v pracovním poměru vyjma zaměstnanců na služebních místech</t>
  </si>
  <si>
    <t>Ostatní osobní výdaje</t>
  </si>
  <si>
    <t>Odstupné</t>
  </si>
  <si>
    <t>Ostatní platby za odvedenou práci jinde nezařazené</t>
  </si>
  <si>
    <t>Povinné pojistné na sociální zabezpečení a příspěvek na státní politiku zaměstnanosti</t>
  </si>
  <si>
    <t>Povinné pojistné na veřejné zdravotní pojištění</t>
  </si>
  <si>
    <t>Povinné pojistné na úrazové pojištění</t>
  </si>
  <si>
    <t>Odměny za užití duševního vlastnictví</t>
  </si>
  <si>
    <t>Odměny za užití počítačových programů</t>
  </si>
  <si>
    <t>Potraviny</t>
  </si>
  <si>
    <t>Ochranné pomůcky</t>
  </si>
  <si>
    <t>Léky a zdravotnický materiál</t>
  </si>
  <si>
    <t>Prádlo, oděv a obuv</t>
  </si>
  <si>
    <t>Knihy, učební pomůcky a tisk</t>
  </si>
  <si>
    <t>Drobný hmotný dlouhodobý majetek</t>
  </si>
  <si>
    <t>Nákup zboží (za účelem dalšího prodeje)</t>
  </si>
  <si>
    <t>Nákup materiálu jinde nezařazený</t>
  </si>
  <si>
    <t>Úroky vlastní</t>
  </si>
  <si>
    <t>Kursové rozdíly ve výdajích</t>
  </si>
  <si>
    <t>Ostatní úroky a ostatní finanční výdaje</t>
  </si>
  <si>
    <t>Studená voda</t>
  </si>
  <si>
    <t>Teplo</t>
  </si>
  <si>
    <t>Plyn</t>
  </si>
  <si>
    <t>Elektrická energie</t>
  </si>
  <si>
    <t>Pohonné hmoty a maziva</t>
  </si>
  <si>
    <t>Nákup ostatních paliv a energie</t>
  </si>
  <si>
    <t>Poštovní služby</t>
  </si>
  <si>
    <t>Služby telekomunikací a radiokomunikací</t>
  </si>
  <si>
    <t>Služby peněžních ústavů</t>
  </si>
  <si>
    <t>Nájemné</t>
  </si>
  <si>
    <t>Konzultační, poradenské a právní služby</t>
  </si>
  <si>
    <t>Služby školení a vzdělávání</t>
  </si>
  <si>
    <t>Služby zpracování dat a služby související s informačními a komunikačními technologiemi</t>
  </si>
  <si>
    <t>Nákup ostatních služeb</t>
  </si>
  <si>
    <t>Programové vybavení</t>
  </si>
  <si>
    <t>Cestovné (tuzemské i zahraniční)</t>
  </si>
  <si>
    <t>Pohoštění</t>
  </si>
  <si>
    <t>Účastnické poplatky na konference</t>
  </si>
  <si>
    <t>Ostatní nákupy jinde nezařazené</t>
  </si>
  <si>
    <t>Poskytované zálohy vlastní pokladně</t>
  </si>
  <si>
    <t>Ostatní poskytované zálohy a jistiny</t>
  </si>
  <si>
    <t>Zaplacené sankce</t>
  </si>
  <si>
    <t>Poskytnuté náhrady</t>
  </si>
  <si>
    <t>Věcné dary</t>
  </si>
  <si>
    <t>Odvody za nesplnění povinnosti zaměstnávat zdravotně postižené</t>
  </si>
  <si>
    <t>Náhrady zvýšených nákladů spojených s výkonem funkce v zahraničí</t>
  </si>
  <si>
    <t>Ostatní výdaje související s neinvestičními nákupy</t>
  </si>
  <si>
    <t>Neinvestiční transfery nefinančním podnikatelským subjektům-fyzickým osobám</t>
  </si>
  <si>
    <t>Neinvestiční transfery nefinančním podnikatelským subjektům-právnickým osobám</t>
  </si>
  <si>
    <t>Ostatní neinvestiční transfery podnikatelským subjektům</t>
  </si>
  <si>
    <t>Neinvestiční transfery obecně prospěšným společnostem</t>
  </si>
  <si>
    <t>Neinvestiční transfery občanským sdružením</t>
  </si>
  <si>
    <t>Neinvestiční transfery církvím a náboženským společnostem</t>
  </si>
  <si>
    <t>Neinvestiční transfery společenstvím vlastníků jednotek</t>
  </si>
  <si>
    <t>Ostatní neinvestiční transfery neziskovým a podobným organizacím</t>
  </si>
  <si>
    <t>Neinvestiční transfery státnímu rozpočtu</t>
  </si>
  <si>
    <t>Neinvestiční transfery státním fondům</t>
  </si>
  <si>
    <t>Neinvestiční transfery zvláštním fondům ústřední úrovně</t>
  </si>
  <si>
    <t>Ostatní neinvestiční transfery jiným veřejným rozpočtům</t>
  </si>
  <si>
    <t>Neinvestiční transfery obcím</t>
  </si>
  <si>
    <t>Neinvestiční transfery krajům</t>
  </si>
  <si>
    <t>Ostatní neinvestiční transfery veřejným rozpočtům územní úrovně</t>
  </si>
  <si>
    <t>Neinvestiční transfery vysokým školám</t>
  </si>
  <si>
    <t>Neinvestiční transfery školským právnickým osobám zřízeným státem, kraji a obcemi</t>
  </si>
  <si>
    <t>Neinvestiční transfery veřejným výzkumným institucím</t>
  </si>
  <si>
    <t>Neinvestiční příspěvky ostatním příspěvkovým organizacím</t>
  </si>
  <si>
    <t>Převody FKSP a sociálnímu fondu obcí a krajů</t>
  </si>
  <si>
    <t>Nákup kolků</t>
  </si>
  <si>
    <t>Platby daní a poplatků státnímu rozpočtu</t>
  </si>
  <si>
    <t>Náhrady mezd v době nemoci</t>
  </si>
  <si>
    <t>Ostatní náhrady placené obyvatelstvu (i do zahraničí)</t>
  </si>
  <si>
    <t>Úhrady sankcí jiným rozpočtům</t>
  </si>
  <si>
    <t>Vratky veřejným rozpočtům ÚÚ transferů poskytnutých v minulých rozpočtových obdobích</t>
  </si>
  <si>
    <t>Platby daní a poplatků krajům, obcím a státním fondům</t>
  </si>
  <si>
    <t>Účelové neinvestiční transfery nepodnikatelským fyzickým osobám</t>
  </si>
  <si>
    <t>Neinvestiční transfery obyvatelstvu nemající charakter daru</t>
  </si>
  <si>
    <t>Neinvestiční transfery nadnárodním orgánům</t>
  </si>
  <si>
    <t>Neinvestiční půjčené prostředky nefinančním podnikatelským subjektům-právnickým osobám</t>
  </si>
  <si>
    <t>Ostatní neinv.půjčené prostředky vybraným podnikatelským subjektům ve vlastnictví státu</t>
  </si>
  <si>
    <t>Ostatní neinvestiční půjčené prostředky podnikatelským subjektům</t>
  </si>
  <si>
    <t>Neinvestiční půjčené prostředky obcím</t>
  </si>
  <si>
    <t>Ostatní neinvestiční půjčené prostředky veřejným rozpočtům územní úrovně</t>
  </si>
  <si>
    <t>Neinvestiční půjčené prostředky obyvatelstvu</t>
  </si>
  <si>
    <t>Nespecifikované rezervy</t>
  </si>
  <si>
    <t>Ostatní neinvestiční výdaje jinde nezařazené</t>
  </si>
  <si>
    <t>Ostatní nákupy dlouhodobého nehmotného majetku</t>
  </si>
  <si>
    <t>Budovy, haly a stavby</t>
  </si>
  <si>
    <t>Stroje, přístroje a zařízení</t>
  </si>
  <si>
    <t>Dopravní prostředky</t>
  </si>
  <si>
    <t>Výpočetní technika</t>
  </si>
  <si>
    <t>Umělecká díla a předměty</t>
  </si>
  <si>
    <t>Nákup dlouhodobého hmotného majetku jinde nezařazený</t>
  </si>
  <si>
    <t>Investiční transfery nefinančním podnikatelským subjektům-fyzickým osobám</t>
  </si>
  <si>
    <t>Investiční transfery nefinančním podnikatelským subjektům-právnickým osobám</t>
  </si>
  <si>
    <t>Ostatní investiční transfery podnikatelským subjektům</t>
  </si>
  <si>
    <t>Investiční transfery obecně prospěšným společnostem</t>
  </si>
  <si>
    <t>Investiční transfery občanským sdružením</t>
  </si>
  <si>
    <t>Investiční transfery církvím a náboženským společnostem</t>
  </si>
  <si>
    <t>Investiční transfery společenstvím vlastníků jednotek</t>
  </si>
  <si>
    <t>Ostatní investiční transfery neziskovým, podobným organizacím</t>
  </si>
  <si>
    <t>Investiční transfery státnímu rozpočtu</t>
  </si>
  <si>
    <t>Investiční transfery státním fondům</t>
  </si>
  <si>
    <t>Ostatní investiční transfery jiným veřejným rozpočtům</t>
  </si>
  <si>
    <t>Investiční transfery obcím</t>
  </si>
  <si>
    <t>Investiční transfery krajům</t>
  </si>
  <si>
    <t>Ostatní investiční transfery veřejným rozpočtům územní úrovně</t>
  </si>
  <si>
    <t>Investiční transfery zřízeným příspěvkovým organizacím</t>
  </si>
  <si>
    <t>Investiční transfery vysokým školám</t>
  </si>
  <si>
    <t>Investiční  transfery školským právnickým osobám zřízeným státem, kraji a obcemi</t>
  </si>
  <si>
    <t>Investiční transfery veřejným výzkumným institucím</t>
  </si>
  <si>
    <t>Investiční transfery ostatním příspěvkovým organizacím</t>
  </si>
  <si>
    <t>Účelové investiční transfery nepodnikatelským fyzickým osobám</t>
  </si>
  <si>
    <t>Investiční půjčené prostředky nefinančním podnikatelským subjektům-fyzickým osobám</t>
  </si>
  <si>
    <t>Investiční půjčené prostředky nefinančním podnikatelským subjektům-právnickým osobám</t>
  </si>
  <si>
    <t>Ostatní investiční půjčené prostředky podnikatelským subjektům</t>
  </si>
  <si>
    <t>Investiční půjčené prostředky občanským sdružením</t>
  </si>
  <si>
    <t>Investiční půjčené prostředky společenstvím vlastníků jednotek</t>
  </si>
  <si>
    <t>Investiční půjčené prostředky obcím</t>
  </si>
  <si>
    <t>Investiční půjčené prostředky krajům</t>
  </si>
  <si>
    <t>Ostatní investiční půjčené prostředky veřejným rozpočtům místní úrovně</t>
  </si>
  <si>
    <t>Investiční půjčené prostředky vysokým školám</t>
  </si>
  <si>
    <t>Investiční půjčené prostředky ostatním příspěvkovým organizacím</t>
  </si>
  <si>
    <t>Investiční půjčené prostředky obyvatelstvu</t>
  </si>
  <si>
    <t>Rezervy kapitálových výdajů</t>
  </si>
  <si>
    <t>Ostatní kapitálové výdaje jinde nezařazené</t>
  </si>
  <si>
    <t>VÝDAJE CELKEM</t>
  </si>
  <si>
    <t xml:space="preserve"> e) případné chybějící položky výdajů doplnit na závěr tabulky a barevně zvýraznit.</t>
  </si>
  <si>
    <t xml:space="preserve">        Vzor formuláře č. 2/1        </t>
  </si>
  <si>
    <t>strana 4</t>
  </si>
  <si>
    <t>FINANCOVÁNÍ</t>
  </si>
  <si>
    <t>ukazatel</t>
  </si>
  <si>
    <t>I</t>
  </si>
  <si>
    <t>Financování domácí (1+2+3+4+5)</t>
  </si>
  <si>
    <t>Změna stavu krátkodobých dluhopisů</t>
  </si>
  <si>
    <t>(+) 8111, (-) 8112</t>
  </si>
  <si>
    <t>Změna stavu dlouhodobých dluhopisů</t>
  </si>
  <si>
    <t>(+) 8121, (-) 8122</t>
  </si>
  <si>
    <t>Změna stavu krátkodobých půjček</t>
  </si>
  <si>
    <t>(+) 8113, (-) 8114</t>
  </si>
  <si>
    <t>Změna stavu dlouhodobých půjček</t>
  </si>
  <si>
    <t>(+) 8123, (-) 8124</t>
  </si>
  <si>
    <t>Změna stavu hotovostí a operace řízení likvidity</t>
  </si>
  <si>
    <t>(±) 8115, (+) 8117, (-) 8118,
 (±) 8125, (+) 8127, (-) 8128</t>
  </si>
  <si>
    <t>II</t>
  </si>
  <si>
    <t>Financování ze zahraničí (6+7+8+9+10)</t>
  </si>
  <si>
    <t>(+) 8211, (-) 8212</t>
  </si>
  <si>
    <t>(+) 8221, (-) 8222</t>
  </si>
  <si>
    <t>(+) 8213, (-) 8214</t>
  </si>
  <si>
    <t>(+) 8223, (-) 8224</t>
  </si>
  <si>
    <t>(±) 8215, (+) 8217, (-) 8218,
 (±) 8225, (+) 8227, (-) 8228</t>
  </si>
  <si>
    <t>I + II</t>
  </si>
  <si>
    <t xml:space="preserve">FINANCOVÁNÍ CELKEM </t>
  </si>
  <si>
    <t xml:space="preserve">                 b) pod pojmem rok "N - 1" se rozumí rok předcházející roku, na který je sestavován návrh státního rozpočtu.</t>
  </si>
  <si>
    <t>strana 5</t>
  </si>
  <si>
    <t>DLUH</t>
  </si>
  <si>
    <t>číslo účtu z rozvahy</t>
  </si>
  <si>
    <t>Dlouhodobé dluhopisy a směnky</t>
  </si>
  <si>
    <t>453, 457</t>
  </si>
  <si>
    <t>Krátkodobé dluhopisy a směnky</t>
  </si>
  <si>
    <t>283, 282, 322</t>
  </si>
  <si>
    <t>Dlouhodobé bankovní úvěry</t>
  </si>
  <si>
    <t>Krátkodobé bankovní úvěry</t>
  </si>
  <si>
    <t>Jiné krátkodobé půjčky</t>
  </si>
  <si>
    <t>Dlouhodobé finanční výpomoci</t>
  </si>
  <si>
    <t xml:space="preserve">    z toho: Finanční výpomoci mezi rozpočty</t>
  </si>
  <si>
    <t>Krátkodobné finanční výpomoci</t>
  </si>
  <si>
    <t>Dlouhodobé závazky z ručení</t>
  </si>
  <si>
    <t>Krátkodobé závazky z ručení</t>
  </si>
  <si>
    <t>Razítko:</t>
  </si>
  <si>
    <t>Vzor formuláře č. 2/2</t>
  </si>
  <si>
    <t>Požadavky na změnu návrhu rozpočtu fondu v roce N, N+1 a N+2</t>
  </si>
  <si>
    <t>požadavky 
na změny 
v roce N</t>
  </si>
  <si>
    <t>požadavky 
na změny 
v roce N+1</t>
  </si>
  <si>
    <t>požadavky 
na změny 
v roce N+2</t>
  </si>
  <si>
    <t>poznámka</t>
  </si>
  <si>
    <t>příjmy celkem</t>
  </si>
  <si>
    <t>v tom:   daňové příjmy</t>
  </si>
  <si>
    <t xml:space="preserve">              nedaňové a kapitálové příjmy</t>
  </si>
  <si>
    <t xml:space="preserve">              z toho: splátky půjček</t>
  </si>
  <si>
    <t xml:space="preserve">              přijaté transfery</t>
  </si>
  <si>
    <t xml:space="preserve">              z toho: dotace ze státního rozpočtu</t>
  </si>
  <si>
    <t xml:space="preserve">                           dotace ze zvláštního účtu vedeného MF </t>
  </si>
  <si>
    <t xml:space="preserve">                           příjmy přijaté z rozpočtu  EU</t>
  </si>
  <si>
    <t>výdaje celkem</t>
  </si>
  <si>
    <t xml:space="preserve"> z  toho: výdaje kryté z rozpočtu  EU </t>
  </si>
  <si>
    <t xml:space="preserve">               výdaje na spolufinancování programů EU</t>
  </si>
  <si>
    <t xml:space="preserve">                poskytnuté půjčky</t>
  </si>
  <si>
    <t>saldo příjmů a výdajů</t>
  </si>
  <si>
    <t xml:space="preserve"> b) pod pojmem rok "N+1" se rozumí rok, který následuje po roku N,</t>
  </si>
  <si>
    <t xml:space="preserve"> c) pod pojmem rok "N+2" se rozumí rok, který následuje pro roce N+1.</t>
  </si>
  <si>
    <t>Vzor formuláře č. 2/3</t>
  </si>
  <si>
    <t>Státní fond:</t>
  </si>
  <si>
    <t>Objem prostředků na platy zaměstnanců, ostatní platby za provedenou práci (OPPP) a počty úvazků zaměstnanců</t>
  </si>
  <si>
    <t>Rok N - 1</t>
  </si>
  <si>
    <t>Rok N</t>
  </si>
  <si>
    <t xml:space="preserve">prostředky z rozpočtu EU a finančních mechanismů </t>
  </si>
  <si>
    <t>národní podíl spolufinancování k prostředkům z rozpočtu EU a finančních mechanismů</t>
  </si>
  <si>
    <t xml:space="preserve">prostředky na platy a OPPP 
</t>
  </si>
  <si>
    <t>OPPP</t>
  </si>
  <si>
    <t>Platy</t>
  </si>
  <si>
    <t>úvazky zaměstnanců v celoročním vyjádření</t>
  </si>
  <si>
    <t>Kč</t>
  </si>
  <si>
    <t>podseskupení 501*+502*</t>
  </si>
  <si>
    <t>podseskupení 502*</t>
  </si>
  <si>
    <t>podseskupení 501*</t>
  </si>
  <si>
    <t>5=6+7</t>
  </si>
  <si>
    <t>12=13+14</t>
  </si>
  <si>
    <t>16=17+18</t>
  </si>
  <si>
    <t>Státní fond celkem</t>
  </si>
  <si>
    <r>
      <rPr>
        <sz val="10"/>
        <rFont val="Arial"/>
        <family val="2"/>
        <charset val="238"/>
      </rPr>
      <t>z toho</t>
    </r>
    <r>
      <rPr>
        <b/>
        <sz val="10"/>
        <rFont val="Arial"/>
        <family val="2"/>
        <charset val="238"/>
      </rPr>
      <t xml:space="preserve">: </t>
    </r>
    <r>
      <rPr>
        <sz val="10"/>
        <rFont val="Arial"/>
        <family val="2"/>
        <charset val="238"/>
      </rPr>
      <t>Platy zaměstnanců v pracovním poměru vyjma
           zaměstnanců na služebních místech</t>
    </r>
  </si>
  <si>
    <r>
      <t xml:space="preserve">           </t>
    </r>
    <r>
      <rPr>
        <sz val="10"/>
        <rFont val="Arial"/>
        <family val="2"/>
        <charset val="238"/>
      </rPr>
      <t>Platy zaměstnanců na služebních místech dle 
           zákona o státní službě</t>
    </r>
  </si>
  <si>
    <t xml:space="preserve"> a) pod pojmem rok "N-1" se rozumí rok, který předchází roku N,</t>
  </si>
  <si>
    <t xml:space="preserve"> b) pod pojmem rok "N" se rozumí rok, na který je sestavován návrh rozpočtu fondu.</t>
  </si>
  <si>
    <t xml:space="preserve">  Příloha č. 3 k vyhlášce č. 133/2013 Sb.</t>
  </si>
  <si>
    <t>Kraj:</t>
  </si>
  <si>
    <t>Vzor formuláře č. 3</t>
  </si>
  <si>
    <t xml:space="preserve">Seznam zařízení, která jsou zdravotnickými zařízeními podle zákona č. 372/2011 Sb., </t>
  </si>
  <si>
    <t>u nichž vykonává zřizovatelskou funkci obec (dětské domovy do tří let věku)</t>
  </si>
  <si>
    <t>pořadové číslo</t>
  </si>
  <si>
    <t>název organizace
druh zařízení</t>
  </si>
  <si>
    <t>charakter pobytu</t>
  </si>
  <si>
    <t>zřizovatel</t>
  </si>
  <si>
    <t>adresa zařízení
(obec)</t>
  </si>
  <si>
    <t>hosp.-práv. forma</t>
  </si>
  <si>
    <t>kapacita zařízení 
v roce N</t>
  </si>
  <si>
    <t>Poznámka: pod pojmem rok "N" se rozumí rok, na který je sestavován návrh rozpočtu</t>
  </si>
  <si>
    <t>Telefon:</t>
  </si>
  <si>
    <t xml:space="preserve">   Příloha č. 4 k vyhlášce č. 133/2013 Sb.</t>
  </si>
  <si>
    <t>Vzor formuláře č. 4</t>
  </si>
  <si>
    <r>
      <t>Podklady pro sestavení návrhu státního rozpočtu, které předkládají jiné právnické a fyzické osoby požadující prostředky ze státního rozpočtu z kapitoly Všeobecná pokladní správa nebo z kapitoly Operace státních finančních aktiv s výjimkou požadavků podle zvláštního předpisu</t>
    </r>
    <r>
      <rPr>
        <b/>
        <vertAlign val="superscript"/>
        <sz val="13"/>
        <rFont val="Arial"/>
        <family val="2"/>
        <charset val="238"/>
      </rPr>
      <t xml:space="preserve">1) </t>
    </r>
    <r>
      <rPr>
        <b/>
        <sz val="13"/>
        <rFont val="Arial"/>
        <family val="2"/>
        <charset val="238"/>
      </rPr>
      <t>v roce N</t>
    </r>
  </si>
  <si>
    <t>FYZICKÁ OSOBA</t>
  </si>
  <si>
    <t>PRÁVNICKÁ OSOBA</t>
  </si>
  <si>
    <t>JMÉNO:</t>
  </si>
  <si>
    <t>NÁZEV:</t>
  </si>
  <si>
    <t>PŘÍJMENÍ:</t>
  </si>
  <si>
    <t>PRÁVNÍ FORMA:</t>
  </si>
  <si>
    <t>TRVALÉ BYDLIŠTĚ:</t>
  </si>
  <si>
    <t>SÍDLO:</t>
  </si>
  <si>
    <t>ulice:</t>
  </si>
  <si>
    <t>město:</t>
  </si>
  <si>
    <t>RČ:</t>
  </si>
  <si>
    <t>ODPOVĚDNÁ OSOBA:</t>
  </si>
  <si>
    <t>IDENTIFIKAČNÍ ČÍSLO:</t>
  </si>
  <si>
    <t>BANKA:</t>
  </si>
  <si>
    <t>peněžní ústav:</t>
  </si>
  <si>
    <t>číslo účtu:</t>
  </si>
  <si>
    <t>kód banky:</t>
  </si>
  <si>
    <t>TEL/FAX:</t>
  </si>
  <si>
    <t>ELEKTRONICKÁ ADRESA:</t>
  </si>
  <si>
    <t xml:space="preserve">   </t>
  </si>
  <si>
    <t>PŘEDPOKLÁDANÁ VÝŠE:</t>
  </si>
  <si>
    <t>ŽÁDOST  O</t>
  </si>
  <si>
    <t>DOTACI</t>
  </si>
  <si>
    <t xml:space="preserve">       </t>
  </si>
  <si>
    <t xml:space="preserve">   Kč</t>
  </si>
  <si>
    <t>NÁVRATNOU FINANČNÍ VÝPOMOC</t>
  </si>
  <si>
    <t>ODŮVODNĚNÍ ŽÁDOSTI:</t>
  </si>
  <si>
    <t>Prohlašuji, že máme ke dni podání této žádosti vypořádány všechny závazky vůči státnímu rozpočtu, státním fondům ČR a závazky z pojistného na sociální a zdravotní pojištění.</t>
  </si>
  <si>
    <t>………………………………</t>
  </si>
  <si>
    <t xml:space="preserve">               DATUM</t>
  </si>
  <si>
    <t xml:space="preserve">                    PODPIS</t>
  </si>
  <si>
    <r>
      <t>1)</t>
    </r>
    <r>
      <rPr>
        <sz val="9"/>
        <rFont val="Arial"/>
        <family val="2"/>
        <charset val="238"/>
      </rPr>
      <t xml:space="preserve"> Vyhláška č. 560/2006 Sb., o účasti státního rozpočtu na financování programů reprodukce majetku, ve znění pozdějších předpisů.</t>
    </r>
  </si>
  <si>
    <t>Poznámka: pod pojmem rok "N" se rozumí rok, na který je sestavován návrh rozpočtu.</t>
  </si>
  <si>
    <t>Příloha č. 5 k vyhlášce č. 133/2013 Sb.</t>
  </si>
  <si>
    <t>Vzor formuláře č. 5/1</t>
  </si>
  <si>
    <t>Požadavky podle § 2 odst. 6 na změnu oznámeného předběžného objemu příjmů na rok N, N+1 a N+2</t>
  </si>
  <si>
    <t>poř.č.</t>
  </si>
  <si>
    <t xml:space="preserve">specifikace požadavku  </t>
  </si>
  <si>
    <t>skutečnost                rok N-2</t>
  </si>
  <si>
    <t>schválený rozpočet N-1</t>
  </si>
  <si>
    <t>zabezpečeno v předběžném návrhu příjmů</t>
  </si>
  <si>
    <t xml:space="preserve">požadavek na změnu 
(+) zvýšení
(-) snížení </t>
  </si>
  <si>
    <t>návrh rozpočtu a střednědobého výhledu 
včetně požadavku na změnu</t>
  </si>
  <si>
    <t xml:space="preserve">dopočet do celkových příjmů </t>
  </si>
  <si>
    <t>C E L K E M  PŘÍJMY</t>
  </si>
  <si>
    <t xml:space="preserve"> a) pod pojmem rok "N-2" se rozumí rok předcházející roku N-1,</t>
  </si>
  <si>
    <t xml:space="preserve"> b) pod pojmem rok "N-1" se rozumí rok předcházející roku, na který je sestavován návrh rozpočtu,</t>
  </si>
  <si>
    <t xml:space="preserve"> c) pod pojmem rok "N" se rozumí rok, na který je sestavován návrh rozpočtu,</t>
  </si>
  <si>
    <t xml:space="preserve"> d) pod pojmem rok "N+1" se rozumí rok, který následuje po roku N,</t>
  </si>
  <si>
    <t xml:space="preserve"> e) pod pojmem rok "N+2" se rozumí rok, který následuje pro roce N+1.</t>
  </si>
  <si>
    <t>Vzor formuláře č. 5/2</t>
  </si>
  <si>
    <t>Požadavky podle § 2 odst. 6 na změnu oznámeného předběžného objemu výdajů na rok N, N+1 a N+2</t>
  </si>
  <si>
    <t>specifikace požadavků v členění na běžné a kapitálové výdaje</t>
  </si>
  <si>
    <t>schválený
rozpočet 
rok N-1</t>
  </si>
  <si>
    <t>zabezpečeno v předběžném návrhu výdajů</t>
  </si>
  <si>
    <t>návrh rozpočtu a střednědobého výhledu 
 včetně požadavku na změnu</t>
  </si>
  <si>
    <t>z toho:
prostředky na platy o ostatní platby za provedenou práci</t>
  </si>
  <si>
    <t xml:space="preserve">dopočet do celkových výdajů </t>
  </si>
  <si>
    <t>C E L K E M  VÝDAJE</t>
  </si>
  <si>
    <t xml:space="preserve"> </t>
  </si>
  <si>
    <t>Příloha č. 6 k vyhlášce č. 133/2013 Sb.</t>
  </si>
  <si>
    <t>Vzor formuláře č. 6</t>
  </si>
  <si>
    <t>Změny podle § 3 odst. 1 vyhlášky (rok  "N-1")</t>
  </si>
  <si>
    <r>
      <t xml:space="preserve">změna a její stručný popis </t>
    </r>
    <r>
      <rPr>
        <vertAlign val="superscript"/>
        <sz val="10"/>
        <rFont val="Arial"/>
        <family val="2"/>
        <charset val="238"/>
      </rPr>
      <t>1)</t>
    </r>
  </si>
  <si>
    <t>příjmy</t>
  </si>
  <si>
    <t>výdaje</t>
  </si>
  <si>
    <t>ve výši odpovídající roku N-1</t>
  </si>
  <si>
    <r>
      <t xml:space="preserve">v celoročním vyjádření </t>
    </r>
    <r>
      <rPr>
        <vertAlign val="superscript"/>
        <sz val="8"/>
        <rFont val="Arial"/>
        <family val="2"/>
        <charset val="238"/>
      </rPr>
      <t>2)</t>
    </r>
  </si>
  <si>
    <t>zdroj</t>
  </si>
  <si>
    <t>PVS</t>
  </si>
  <si>
    <t>položka</t>
  </si>
  <si>
    <t>paragraf</t>
  </si>
  <si>
    <t>1) Uvedou se změny, které jsou známy ke dni předložení této přílohy.</t>
  </si>
  <si>
    <t>2) Údaje v tomto sloupci budou podkladem pro promítnutí uvedených změn do návrhu rozpočtu na rok N.</t>
  </si>
  <si>
    <t>Poznámka: pod pojmem rok "N-1" se rozumí rok předcházející roku, na který je sestavován návrh státního rozpočtu.</t>
  </si>
  <si>
    <t>Příloha č. 7 k vyhlášce č. 133/2013 Sb.</t>
  </si>
  <si>
    <t>Vzor formuláře č. 7</t>
  </si>
  <si>
    <t>Změny podle § 3 odst.2 vyhlášky (v roce  N, N+1 a N+2)</t>
  </si>
  <si>
    <t>(v celoročním vyjádření)</t>
  </si>
  <si>
    <t xml:space="preserve">změna a její stručný popis </t>
  </si>
  <si>
    <t>Poznámka: pod pojmem rok "N" se rozumí rok, na který je sestavován návrh státního rozpočtu.</t>
  </si>
  <si>
    <t>Příloha č. 8 k vyhlášce č. 133/2013 Sb.</t>
  </si>
  <si>
    <t>Vzor formuláře č. 8</t>
  </si>
  <si>
    <t xml:space="preserve">Kapitola                                              </t>
  </si>
  <si>
    <t>Požadavky podle § 4 na zařazení výdajů do kapitoly Všeobecná pokladní správa v roce N, N+1 a N+2</t>
  </si>
  <si>
    <t>specifikace požadavků</t>
  </si>
  <si>
    <t xml:space="preserve">C E L K E M </t>
  </si>
  <si>
    <t>Příloha č. 10 k vyhlášce č. 133/2013 Sb.</t>
  </si>
  <si>
    <t>Vzor formuláře č. 10/1</t>
  </si>
  <si>
    <t>Výdaje státního rozpočtu na veřejné zakázky o předpokládané hodnotě 300 mil. Kč a vyšší, pokud je smlouva uzavírána na dobu delší než 1 rok, kromě údajů uvedených ve formuláři č. 10/2</t>
  </si>
  <si>
    <t>Identifikace projektu:</t>
  </si>
  <si>
    <t>v Kč, v nominálních hodnotách</t>
  </si>
  <si>
    <t>výdaje státního rozpočtu na výše uvedenou veřejnou zakázku:</t>
  </si>
  <si>
    <t>předpokládané
 celkové 
výdaje</t>
  </si>
  <si>
    <t>smlouva uzavřena</t>
  </si>
  <si>
    <t>výdaje v roce</t>
  </si>
  <si>
    <t>skutečnost do 31.12. roku N-2</t>
  </si>
  <si>
    <t>předpokládaná skutečnost 
roku N -1</t>
  </si>
  <si>
    <t>N</t>
  </si>
  <si>
    <t>N+1</t>
  </si>
  <si>
    <t>N+2</t>
  </si>
  <si>
    <t>N+…</t>
  </si>
  <si>
    <t>1) na poradenské služby související s veřejnou zakázkou</t>
  </si>
  <si>
    <t>2) platby třetím stranám v souladu s veřejnou zakázkou</t>
  </si>
  <si>
    <t>3) na realizaci projektu - samotné veřejné zakázky</t>
  </si>
  <si>
    <t>a) pod pojmem "N-1" se rozumí rok předcházející roku, na který je sestavován návrh rozpočtu,</t>
  </si>
  <si>
    <t>b) pod pojmem "N" se rozumí rok, na který je  sestavován návrh rozpočtu,</t>
  </si>
  <si>
    <t>c) pod pojmy "N+1" a "N+2" a následující se rozumí informace o letech následujících po roce, na který je sestavován návrh rozpočtu (N),</t>
  </si>
  <si>
    <t>d) projektem se rozumí název veřejné zakázky</t>
  </si>
  <si>
    <t>e) výdaji na poradenské služby související s veřejnou zakázkou se rozumí výdaje zejména v souvislosti s pořízením poradenských služeb pro analýzu vhodnosti</t>
  </si>
  <si>
    <t xml:space="preserve">    a přípravu studie proveditelnosti, monitoring a další obdobné služby,</t>
  </si>
  <si>
    <t>f) platby třetím stranám z rozpočtu v souladu s veřejnou zakázkou (např. platby za pořízení pozemku atd.),</t>
  </si>
  <si>
    <t>g) předpokládanými celkovými výdaji se rozumí výdaje na samotnou veřejnou zakázku (řádek 3.) a související výdaje (řádky 1. a 2.) v předpokládané výši,</t>
  </si>
  <si>
    <t>h) výdaje v roce budou obsahovat údaje buď o předpokládaných nebo o smluvně schválených výdajích rozepsaných do jednotlivých let dle aktuálního stavu.</t>
  </si>
  <si>
    <t>Vzor formuláře č. 10/2</t>
  </si>
  <si>
    <t>Výdaje státního rozpočtu na veřejné zakázky o předpokládané hodnotě 300 mil. Kč a vyšší, pokud je smlouva uzavírána na dobu delší než 1 rok, které jsou spolufinancovány ze zdrojů Evropské unie</t>
  </si>
  <si>
    <t>předpokládané 
celkové
výdaje</t>
  </si>
  <si>
    <t>ze SR</t>
  </si>
  <si>
    <t>z rozp. EU</t>
  </si>
  <si>
    <t>d) projektem se rozumí název veřejné zakázky,</t>
  </si>
  <si>
    <t>h) výdaje v roce budou obsahovat údaje buď o předpokládaných nebo o smluvně schválených výdajích rozepsaných do jednotlivých let dle aktuálního stavu,</t>
  </si>
  <si>
    <t>i) pod pojmem SR se rozumí státní rozpočet,</t>
  </si>
  <si>
    <t>j) pod pojmem EU se rozumí Evropská unie.</t>
  </si>
  <si>
    <t>Vzor formuláře č. 10/3</t>
  </si>
  <si>
    <t>Výdaje státního fondu na veřejné zakázky o předpokládané hodnotě 300 mil. Kč a vyšší, pokud je smlouva uzavírána na dobu delší než 1 rok, kromě údajů uvedených ve formuláři č. 10/4</t>
  </si>
  <si>
    <t>výdaje státního fondu na výše uvedenou veřejnou zakázku:</t>
  </si>
  <si>
    <t>předpokládané
celkové
 výdaje</t>
  </si>
  <si>
    <t>předpokládaná
skutečnost
roku N -1</t>
  </si>
  <si>
    <t>Vzor formuláře č. 10/4</t>
  </si>
  <si>
    <t>Výdaje státního fondu na veřejné zakázky o předpokládané hodnotě 300 mil. Kč a vyšší, pokud je smlouva uzavírána na dobu delší než 1 rok, které jsou spolufinancovány ze zdrojů Evropské unie</t>
  </si>
  <si>
    <t>předpokládané
celkové
výdaje</t>
  </si>
  <si>
    <t xml:space="preserve">skutečnost do 31.12. roku N-2 </t>
  </si>
  <si>
    <t>ze SF</t>
  </si>
  <si>
    <t>i) pod pojmem SF se rozumí státní fond,</t>
  </si>
  <si>
    <t>Výdaje, které jsou nebo mají být kryty z rozpočtu Evropské unie včetně stanoveného podílu státního rozpočtu na financování těchto výdajů na rok N</t>
  </si>
  <si>
    <t>Rozepsáno v RIS a požadavky na změnu v rámci schváleného výdajového limitu roku N</t>
  </si>
  <si>
    <t>Požadavky na změnu celkové výše výdajů dle § 2 odst. 6 vyhlášky pro rok N</t>
  </si>
  <si>
    <t>Nástroj</t>
  </si>
  <si>
    <t>Rozepsáno s nástrojem</t>
  </si>
  <si>
    <t>Požadavky na změnu: Podíl SR a ostatní při zachování celkové výše výdajů (vazba na sl. č .6, pokud existuje)</t>
  </si>
  <si>
    <t>Kryto příjmem z rozpočtu EU (vazba na sl. č. 3 a 5, pokud existuje)</t>
  </si>
  <si>
    <t>Změna s dopadem na výši výdajů</t>
  </si>
  <si>
    <t>Kryto příjmem z rozpočtu EU (vazba na sl. č. 7)</t>
  </si>
  <si>
    <t>Celkem podíl SR a ostatní (sl.9= sl. 5+6+7 form. 9/4)</t>
  </si>
  <si>
    <t>Celkem kryto příjmem z rozpočtu EU (sl. 10 = sl. 8+9+10 form. 9/4)</t>
  </si>
  <si>
    <t>Podíl SR a ostatní (vazba na sl. č. 6, pokud existuje)</t>
  </si>
  <si>
    <t>Vyplňte 0</t>
  </si>
  <si>
    <t>Podíl SR a ostatní (vazba na sl.č.8, pokud existuje)</t>
  </si>
  <si>
    <t>1+2</t>
  </si>
  <si>
    <t>9 = 3+5+7</t>
  </si>
  <si>
    <t>z toho: platová oblast regulovaná vládou (platy, OPPP, OON)</t>
  </si>
  <si>
    <t>z toho: výzkum vývoj a inovace</t>
  </si>
  <si>
    <t>CELKEM za kapitolu</t>
  </si>
  <si>
    <t>CELKEM za kapitolu - platová oblast regulovaná vládou (platy, OPPP, OON)</t>
  </si>
  <si>
    <t>CELKEM za kapitolu - výzkum vývoj a inovace</t>
  </si>
  <si>
    <t>tel.:</t>
  </si>
  <si>
    <r>
      <t xml:space="preserve">program/projekt; kód - nástrojové třídění </t>
    </r>
    <r>
      <rPr>
        <b/>
        <vertAlign val="superscript"/>
        <sz val="10"/>
        <rFont val="Arial"/>
        <family val="2"/>
        <charset val="238"/>
      </rPr>
      <t>*)</t>
    </r>
  </si>
  <si>
    <r>
      <t>skutečnost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</si>
  <si>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 xml:space="preserve">výdaje jinde nezařazené  </t>
    </r>
    <r>
      <rPr>
        <b/>
        <vertAlign val="superscript"/>
        <sz val="10"/>
        <rFont val="Times New Roman CE"/>
        <family val="2"/>
        <charset val="238"/>
      </rPr>
      <t>2)</t>
    </r>
    <r>
      <rPr>
        <vertAlign val="superscript"/>
        <sz val="10"/>
        <rFont val="Times New Roman CE"/>
        <family val="2"/>
        <charset val="238"/>
      </rPr>
      <t xml:space="preserve"> </t>
    </r>
  </si>
  <si>
    <r>
      <t>nezpůsobilé výdaje</t>
    </r>
    <r>
      <rPr>
        <b/>
        <vertAlign val="superscript"/>
        <sz val="10"/>
        <rFont val="Arial"/>
        <family val="2"/>
        <charset val="238"/>
      </rPr>
      <t xml:space="preserve"> 5)</t>
    </r>
  </si>
  <si>
    <r>
      <t>vyjmuté projekty</t>
    </r>
    <r>
      <rPr>
        <b/>
        <vertAlign val="superscript"/>
        <sz val="10"/>
        <rFont val="Arial"/>
        <family val="2"/>
        <charset val="238"/>
      </rPr>
      <t xml:space="preserve"> 6)</t>
    </r>
  </si>
  <si>
    <r>
      <rPr>
        <b/>
        <sz val="10"/>
        <rFont val="Arial"/>
        <family val="2"/>
        <charset val="238"/>
      </rPr>
      <t xml:space="preserve">projekty v režimu přezávazkování </t>
    </r>
    <r>
      <rPr>
        <b/>
        <vertAlign val="superscript"/>
        <sz val="10"/>
        <rFont val="Arial"/>
        <family val="2"/>
        <charset val="238"/>
      </rPr>
      <t xml:space="preserve"> 7)</t>
    </r>
  </si>
  <si>
    <r>
      <t xml:space="preserve">kumulativně k 30.6. roku N-1 </t>
    </r>
    <r>
      <rPr>
        <b/>
        <vertAlign val="superscript"/>
        <sz val="10"/>
        <rFont val="Arial"/>
        <family val="2"/>
        <charset val="238"/>
      </rPr>
      <t>8)</t>
    </r>
  </si>
  <si>
    <t>*)  Nástrojové třídění podle vyhlášky č. 412/2021 Sb., o rozpočtové skladbě. Výběr Programů EU určených pro vyplnění formuláře č. 9/2  aktualizuje Ministerstvo financí v Metodickém pokynu pro realizaci a přípravu  SR za oblast EU/FM zveřejněném na internetových stránkách Ministerstva financí tak, aby  správce kapitoly mohl zpracovat a předložit údaje ve stanovené  lhůtě.</t>
  </si>
  <si>
    <t>1) Skutečné výdaje kapitoly - výdaje kryté příjmy EU .</t>
  </si>
  <si>
    <t>Výdaje podle mezinárodních smluv, na základě kterých jsou České republice svěřeny peněžní prostředky z finančních mechanismů včetně stanoveného podílu státního rozpočtu na rok N</t>
  </si>
  <si>
    <t>Rozepsáno v RIS a požadavky na změnu v rámci schváleného výdajového limitu N</t>
  </si>
  <si>
    <t>Rozepsáno s nástrojem 060</t>
  </si>
  <si>
    <t>Požadavky na změnu: Podíl státního rozpočtu - při zachování celkové výše výdajů (vazba na sl. č. 6 pokud existuje)</t>
  </si>
  <si>
    <t>Kryto příjmem z rozpočtu FM (vazba na sl. č. 3 a 5, pokud existuje)</t>
  </si>
  <si>
    <t>Kryto příjmem z rozpočtu FM (vazba na sl. č. 7)</t>
  </si>
  <si>
    <t>Celkem podíl státního rozpočtu (sl.9= sl. 5+6+7 form. 9/4)</t>
  </si>
  <si>
    <t>Celkem kryto příjmem z rozpočtu FM (sl. 10 = sl. 8+9+10 form. 9/4)</t>
  </si>
  <si>
    <t>Souhlas orgánu v roli koordinátora s údaji</t>
  </si>
  <si>
    <t>Podíl státního rozpočtu (vazba na sl.č. 6, pokud existuje)</t>
  </si>
  <si>
    <t>Podíl státního rozpočtu (vazba na sl.č.8, pokud existuje)</t>
  </si>
  <si>
    <t>Sumarizace dle úřadu:</t>
  </si>
  <si>
    <t>Kmenoví zaměstnanci</t>
  </si>
  <si>
    <t>Zaměstnanci motivace</t>
  </si>
  <si>
    <t>Jednorázové navýšení</t>
  </si>
  <si>
    <t>Kmenoví + jednorázoví zaměstnanci</t>
  </si>
  <si>
    <t>Prostředky na platy SR</t>
  </si>
  <si>
    <t>Motivace SR</t>
  </si>
  <si>
    <t>OPPP/OON SR</t>
  </si>
  <si>
    <t>Celkem SR vč. motivace</t>
  </si>
  <si>
    <t>Celkový objem vč. motivace</t>
  </si>
  <si>
    <t>Celkový objem bez motivace</t>
  </si>
  <si>
    <t>čísla sloupců</t>
  </si>
  <si>
    <r>
      <rPr>
        <b/>
        <sz val="11"/>
        <rFont val="Arial"/>
        <family val="2"/>
        <charset val="238"/>
      </rPr>
      <t xml:space="preserve">Kapitola </t>
    </r>
    <r>
      <rPr>
        <b/>
        <sz val="10"/>
        <rFont val="Arial"/>
        <family val="2"/>
        <charset val="238"/>
      </rPr>
      <t xml:space="preserve">
</t>
    </r>
    <r>
      <rPr>
        <b/>
        <i/>
        <sz val="9"/>
        <rFont val="Arial"/>
        <family val="2"/>
        <charset val="238"/>
      </rPr>
      <t>vybrat z rozbalovací nabídky →</t>
    </r>
  </si>
  <si>
    <r>
      <t xml:space="preserve">Stav rozpočtu
</t>
    </r>
    <r>
      <rPr>
        <b/>
        <i/>
        <sz val="8"/>
        <rFont val="Arial"/>
        <family val="2"/>
        <charset val="238"/>
      </rPr>
      <t>vybrat z rozbalovací nabídky ↓</t>
    </r>
  </si>
  <si>
    <r>
      <t xml:space="preserve">Typ administrativních kapacit
</t>
    </r>
    <r>
      <rPr>
        <b/>
        <i/>
        <sz val="8"/>
        <rFont val="Arial"/>
        <family val="2"/>
        <charset val="238"/>
      </rPr>
      <t>vybrat z rozbalovací nabídky ↓</t>
    </r>
  </si>
  <si>
    <r>
      <t xml:space="preserve">Název úřadu
</t>
    </r>
    <r>
      <rPr>
        <b/>
        <i/>
        <sz val="8"/>
        <rFont val="Arial"/>
        <family val="2"/>
        <charset val="238"/>
      </rPr>
      <t>vybrat z rozbalovací nabídky ↓</t>
    </r>
  </si>
  <si>
    <r>
      <t xml:space="preserve">Složka
</t>
    </r>
    <r>
      <rPr>
        <b/>
        <i/>
        <sz val="8"/>
        <rFont val="Arial"/>
        <family val="2"/>
        <charset val="238"/>
      </rPr>
      <t>doplní se automaticky</t>
    </r>
  </si>
  <si>
    <r>
      <t xml:space="preserve">Nástroj (kód)
</t>
    </r>
    <r>
      <rPr>
        <b/>
        <i/>
        <sz val="8"/>
        <rFont val="Arial"/>
        <family val="2"/>
        <charset val="238"/>
      </rPr>
      <t>vložit 5místný nástroj např. 17029</t>
    </r>
  </si>
  <si>
    <r>
      <t xml:space="preserve">Program
</t>
    </r>
    <r>
      <rPr>
        <b/>
        <i/>
        <sz val="8"/>
        <rFont val="Arial"/>
        <family val="2"/>
        <charset val="238"/>
      </rPr>
      <t>doplní se automaticky</t>
    </r>
  </si>
  <si>
    <r>
      <t xml:space="preserve">Název projektu
</t>
    </r>
    <r>
      <rPr>
        <b/>
        <i/>
        <sz val="8"/>
        <rFont val="Arial"/>
        <family val="2"/>
        <charset val="238"/>
      </rPr>
      <t>nepovinné pole, vyplní se např. v případě potřeby odlišit 2 různé projekty se stejným nástrojem</t>
    </r>
  </si>
  <si>
    <r>
      <t xml:space="preserve">Položka
</t>
    </r>
    <r>
      <rPr>
        <b/>
        <i/>
        <sz val="8"/>
        <rFont val="Arial"/>
        <family val="2"/>
        <charset val="238"/>
      </rPr>
      <t>vybrat z rozbalovací nabídky ↓</t>
    </r>
  </si>
  <si>
    <r>
      <t xml:space="preserve">OPPP/OON - počet hodin/rok
</t>
    </r>
    <r>
      <rPr>
        <b/>
        <i/>
        <sz val="8"/>
        <rFont val="Arial"/>
        <family val="2"/>
        <charset val="238"/>
      </rPr>
      <t>při výběru položky 502* ve sloupci G se automaticky podbarví oranžově, po vyplnění zmizí</t>
    </r>
  </si>
  <si>
    <r>
      <t xml:space="preserve">Kmenoví zaměstnanci 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
</t>
    </r>
    <r>
      <rPr>
        <b/>
        <i/>
        <sz val="8"/>
        <rFont val="Arial"/>
        <family val="2"/>
        <charset val="238"/>
      </rPr>
      <t>uvést přepočtené úvazky na 2 des. místa</t>
    </r>
  </si>
  <si>
    <r>
      <t xml:space="preserve">Kmenoví zaměstnanci (plat plně SR) - motivace/odměny (fyzické osoby) </t>
    </r>
    <r>
      <rPr>
        <b/>
        <vertAlign val="superscript"/>
        <sz val="10"/>
        <rFont val="Arial"/>
        <family val="2"/>
        <charset val="238"/>
      </rPr>
      <t>2)</t>
    </r>
    <r>
      <rPr>
        <b/>
        <sz val="10"/>
        <rFont val="Arial"/>
        <family val="2"/>
        <charset val="238"/>
      </rPr>
      <t xml:space="preserve">
</t>
    </r>
    <r>
      <rPr>
        <b/>
        <i/>
        <sz val="9"/>
        <rFont val="Arial"/>
        <family val="2"/>
        <charset val="238"/>
      </rPr>
      <t xml:space="preserve">uvést fyzické úvazky 
</t>
    </r>
  </si>
  <si>
    <r>
      <t xml:space="preserve">jednorázové navýšení </t>
    </r>
    <r>
      <rPr>
        <b/>
        <vertAlign val="superscript"/>
        <sz val="10"/>
        <rFont val="Arial"/>
        <family val="2"/>
        <charset val="238"/>
      </rPr>
      <t>3)</t>
    </r>
    <r>
      <rPr>
        <b/>
        <sz val="10"/>
        <rFont val="Arial"/>
        <family val="2"/>
        <charset val="238"/>
      </rPr>
      <t xml:space="preserve">
</t>
    </r>
    <r>
      <rPr>
        <b/>
        <i/>
        <sz val="8"/>
        <rFont val="Arial"/>
        <family val="2"/>
        <charset val="238"/>
      </rPr>
      <t>uvést přepočtené úvazky na 2 des. místa</t>
    </r>
  </si>
  <si>
    <r>
      <t xml:space="preserve">Prostředky na platy SR
</t>
    </r>
    <r>
      <rPr>
        <b/>
        <i/>
        <sz val="8"/>
        <rFont val="Arial"/>
        <family val="2"/>
        <charset val="238"/>
      </rPr>
      <t>vyplnit objem prostředků na celé Kč</t>
    </r>
  </si>
  <si>
    <r>
      <t xml:space="preserve">Motivace/odměny SR </t>
    </r>
    <r>
      <rPr>
        <b/>
        <vertAlign val="superscript"/>
        <sz val="10"/>
        <rFont val="Arial"/>
        <family val="2"/>
        <charset val="238"/>
      </rPr>
      <t>2)</t>
    </r>
    <r>
      <rPr>
        <b/>
        <sz val="10"/>
        <rFont val="Arial"/>
        <family val="2"/>
        <charset val="238"/>
      </rPr>
      <t xml:space="preserve"> </t>
    </r>
    <r>
      <rPr>
        <b/>
        <i/>
        <sz val="9"/>
        <rFont val="Arial"/>
        <family val="2"/>
        <charset val="238"/>
      </rPr>
      <t xml:space="preserve">(není součástí prostředků na platy)
</t>
    </r>
    <r>
      <rPr>
        <b/>
        <sz val="10"/>
        <rFont val="Arial"/>
        <family val="2"/>
        <charset val="238"/>
      </rPr>
      <t xml:space="preserve">
</t>
    </r>
    <r>
      <rPr>
        <b/>
        <i/>
        <sz val="8"/>
        <rFont val="Arial"/>
        <family val="2"/>
        <charset val="238"/>
      </rPr>
      <t>vyplnit objem prostředků na celé Kč</t>
    </r>
  </si>
  <si>
    <r>
      <t xml:space="preserve">OPPP/OON SR
</t>
    </r>
    <r>
      <rPr>
        <b/>
        <i/>
        <sz val="8"/>
        <rFont val="Arial"/>
        <family val="2"/>
        <charset val="238"/>
      </rPr>
      <t>vyplnit objem prostředků na celé Kč</t>
    </r>
  </si>
  <si>
    <r>
      <t xml:space="preserve">Průměrná hodinová sazba OPPP/OON
</t>
    </r>
    <r>
      <rPr>
        <b/>
        <i/>
        <sz val="8"/>
        <rFont val="Arial"/>
        <family val="2"/>
        <charset val="238"/>
      </rPr>
      <t>doplní se automaticky</t>
    </r>
  </si>
  <si>
    <r>
      <t xml:space="preserve">Průměrný měsíční plat
</t>
    </r>
    <r>
      <rPr>
        <b/>
        <i/>
        <sz val="8"/>
        <rFont val="Arial"/>
        <family val="2"/>
        <charset val="238"/>
      </rPr>
      <t>doplní se automaticky</t>
    </r>
  </si>
  <si>
    <r>
      <t xml:space="preserve">Průměrná roční motivace
</t>
    </r>
    <r>
      <rPr>
        <b/>
        <i/>
        <sz val="8"/>
        <rFont val="Arial"/>
        <family val="2"/>
        <charset val="238"/>
      </rPr>
      <t>doplní se automaticky</t>
    </r>
  </si>
  <si>
    <r>
      <t xml:space="preserve">Číslo A-H
</t>
    </r>
    <r>
      <rPr>
        <b/>
        <i/>
        <sz val="8"/>
        <rFont val="Arial"/>
        <family val="2"/>
        <charset val="238"/>
      </rPr>
      <t>vyplnit pouze v případě, že v buňce "A" je hodnota ZMĚNA ROZPOČTU</t>
    </r>
    <r>
      <rPr>
        <b/>
        <sz val="10"/>
        <rFont val="Arial"/>
        <family val="2"/>
        <charset val="238"/>
      </rPr>
      <t xml:space="preserve"> - </t>
    </r>
    <r>
      <rPr>
        <b/>
        <i/>
        <sz val="8"/>
        <rFont val="Arial"/>
        <family val="2"/>
        <charset val="238"/>
      </rPr>
      <t>podbarví se oranžově, po vyplnění zmizí</t>
    </r>
  </si>
  <si>
    <r>
      <t>1)</t>
    </r>
    <r>
      <rPr>
        <sz val="11"/>
        <rFont val="Arial"/>
        <family val="2"/>
        <charset val="238"/>
      </rPr>
      <t xml:space="preserve"> Uvede se návrh přepočteného počtu zaměstnanců (</t>
    </r>
    <r>
      <rPr>
        <b/>
        <sz val="11"/>
        <rFont val="Arial"/>
        <family val="2"/>
        <charset val="238"/>
      </rPr>
      <t>zohlednění úvazků i přepočtu na celorok</t>
    </r>
    <r>
      <rPr>
        <sz val="11"/>
        <rFont val="Arial"/>
        <family val="2"/>
        <charset val="238"/>
      </rPr>
      <t>), kteří se podílejí na implementaci či realizaci programů/projektů EU/FM, to bez vazby na každoroční jednorázové navyšování/snižování. Jde o kmenové zaměstnance OSS/PO, kteří po ukončení projektů, maximálně programového období kapitole zůstanou k dispozici.</t>
    </r>
  </si>
  <si>
    <t>Šedé buňky - znamená nerelevantní (nevyplňuje se)</t>
  </si>
  <si>
    <t>Prostředky na platy organizačních složek státu a náklady na platy příspěvkových organizací uvede správce kapitoly v Kč (bez desetinných míst) v návaznosti na IISSP.</t>
  </si>
  <si>
    <t xml:space="preserve">Prostředky na ostatní platby za provedenou práci/ostatní osobní náklady (OPPP/OON) organizačních složek státu a příspěvkových organizací uvede správce kapitoly v Kč (bez desetinných míst) v návaznosti na IISSP. </t>
  </si>
  <si>
    <t>Přepočtený počet zaměstnanců se uvádí v zaokrouhlení na 2 desetinná místa. Fyzický počet se uvádí v číslech celých.</t>
  </si>
  <si>
    <r>
      <t>Formulář odpovídající vzorové tabulce uvedené níže se vyplňuje v interaktivní aplikaci na internetové adrese</t>
    </r>
    <r>
      <rPr>
        <b/>
        <sz val="12"/>
        <color rgb="FF7030A0"/>
        <rFont val="Arial"/>
        <family val="2"/>
        <charset val="238"/>
      </rPr>
      <t xml:space="preserve"> https://app.financnisprava.cz/StatniRozpocet/Provozni</t>
    </r>
    <r>
      <rPr>
        <b/>
        <sz val="12"/>
        <color theme="1"/>
        <rFont val="Arial"/>
        <family val="2"/>
        <charset val="238"/>
      </rPr>
      <t xml:space="preserve"> a předává se v podobě, která obsahuje údaje ve stejném rozsahu a struktuře.</t>
    </r>
  </si>
  <si>
    <t>Prostředky na platy EU/FM</t>
  </si>
  <si>
    <t>Motivace EU/FM</t>
  </si>
  <si>
    <t>OPPP/OON EU/FM</t>
  </si>
  <si>
    <t>Celkem EU/FM vč. motivace</t>
  </si>
  <si>
    <r>
      <t xml:space="preserve">Prostředky na platy EU/FM
</t>
    </r>
    <r>
      <rPr>
        <b/>
        <i/>
        <sz val="8"/>
        <rFont val="Arial"/>
        <family val="2"/>
        <charset val="238"/>
      </rPr>
      <t>vyplnit objem prostředků na celé Kč</t>
    </r>
  </si>
  <si>
    <r>
      <t xml:space="preserve">OPPP/OON EU/FM
</t>
    </r>
    <r>
      <rPr>
        <b/>
        <i/>
        <sz val="8"/>
        <rFont val="Arial"/>
        <family val="2"/>
        <charset val="238"/>
      </rPr>
      <t>vyplnit objem prostředků na celé Kč</t>
    </r>
  </si>
  <si>
    <t>Vysvětlivky k formuláři č. 9/4  (příloha č. 9 k vyhlášce č. 133/2013 Sb.)</t>
  </si>
  <si>
    <t>Programy podporované z rozpočtu Evropské unie a finančních mechanismů</t>
  </si>
  <si>
    <r>
      <t xml:space="preserve">Formulář odpovídající vzorové tabulce uvedené níže se vyplňuje v interaktivní aplikaci na internetové adrese </t>
    </r>
    <r>
      <rPr>
        <b/>
        <sz val="12"/>
        <color rgb="FF7030A0"/>
        <rFont val="Arial"/>
        <family val="2"/>
        <charset val="238"/>
      </rPr>
      <t>https://app.financnisprava.cz/StatniRozpocet/Provozni</t>
    </r>
    <r>
      <rPr>
        <b/>
        <sz val="12"/>
        <color theme="1"/>
        <rFont val="Arial"/>
        <family val="2"/>
        <charset val="238"/>
      </rPr>
      <t xml:space="preserve"> a předává se v podobě, která obsahuje údaje ve stejném rozsahu a struktuře.</t>
    </r>
  </si>
  <si>
    <t>Souhlas Řídicího orgánu, Zprostředkujícího subjektu, Odpovědného orgánu či jiného orgánu v roli koordinátora programu/projektu EU s údaji</t>
  </si>
  <si>
    <t>Dodatečně zjištěné nezpůsobilé výdaje, vyjmuté projekty a projekty v režimu přezávazkování, o které jsou způsobilé výdaje kryté příjmy z rozpočtu EU sníženy</t>
  </si>
  <si>
    <r>
      <t xml:space="preserve">způsobilé výdaje před certifikací/vložením výdajů do žádosti o platbu </t>
    </r>
    <r>
      <rPr>
        <b/>
        <vertAlign val="superscript"/>
        <sz val="10"/>
        <rFont val="Arial"/>
        <family val="2"/>
        <charset val="238"/>
      </rPr>
      <t xml:space="preserve"> 3)</t>
    </r>
  </si>
  <si>
    <r>
      <t>způsobilé certifikované výdaje/ výdaje vložené do žádosti o platbu  a schválené EK</t>
    </r>
    <r>
      <rPr>
        <b/>
        <vertAlign val="superscript"/>
        <sz val="10"/>
        <rFont val="Arial"/>
        <family val="2"/>
        <charset val="238"/>
      </rPr>
      <t>4)</t>
    </r>
  </si>
  <si>
    <t>3) Způsobilé výdaje, které nebyly certifikovány/zařazeny do žádosti o platbu EK, tzn. zahrnuté i ještě nezahrnuté do souhrnné žádosti o proplacení bez následně zjištěných nezpůsobilých výdajů. Vzhledem k tomu, že prostředky v sloupci č. 3 v čase přecházejí do sloupce č. 4 a docházelo by k načítání hodnot dvakrát, vyplňuje se pouze v posledním roce. V posledním řádku tabulky lze hodnotu vypočítat vzorcem sl.č.3=sl.č. 1-(sl.č.2+sl.č.4+sl.č.5+sl.č.6+sl.č.7+ sl.č. 8).</t>
  </si>
  <si>
    <t xml:space="preserve">4) Způsobilé certifikované/způsobilé schválené v žádosti o platbu EK bez následně zjištěných nezpůsobilých výdajů. </t>
  </si>
  <si>
    <t>6) Vyjmuté celé projekty - projekt bude financován dále z národních zdrojů nebo byl ukončen.</t>
  </si>
  <si>
    <t>7) Projekty financované nad rámec alokace programu.</t>
  </si>
  <si>
    <t>8) Pod pojmem "N-1" se rozumí rok předcházející roku, na který je sestavován návrh státního rozpočtu.</t>
  </si>
  <si>
    <t>Kontrola správného vyplnění formuláře : poslední řádek ve sloupci č.1  se rovná součtu posledních řádků sl.č.2, sl.č.3, sl.č.4, sl.č.5, sl.č.6, sl.č.7, sl.č. 8.</t>
  </si>
  <si>
    <t>Souhlas Řídicího orgánu, Zprostředkujícího subjektu, Odpovědného orgánu či jiného orgánu v roli koordinátora programu/projektu EU  s výjimkou zahraničních řídicích subjektů</t>
  </si>
  <si>
    <t>elektronický podpis</t>
  </si>
  <si>
    <t>Vzor formuláře č. 9/4 (příloha č. 9 k vyhlášce 133/2013 Sb.)</t>
  </si>
  <si>
    <r>
      <t>Motivace/odměny EU/FM</t>
    </r>
    <r>
      <rPr>
        <b/>
        <vertAlign val="superscript"/>
        <sz val="10"/>
        <rFont val="Arial"/>
        <family val="2"/>
        <charset val="238"/>
      </rPr>
      <t>2)</t>
    </r>
    <r>
      <rPr>
        <b/>
        <sz val="10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(není součástí prostředků na platy)</t>
    </r>
    <r>
      <rPr>
        <b/>
        <i/>
        <sz val="8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 xml:space="preserve">
</t>
    </r>
    <r>
      <rPr>
        <b/>
        <i/>
        <sz val="8"/>
        <rFont val="Arial"/>
        <family val="2"/>
        <charset val="238"/>
      </rPr>
      <t>vyplnit objem prostředků na celé Kč</t>
    </r>
  </si>
  <si>
    <r>
      <t xml:space="preserve">2) </t>
    </r>
    <r>
      <rPr>
        <sz val="11"/>
        <rFont val="Arial"/>
        <family val="2"/>
        <charset val="238"/>
      </rPr>
      <t xml:space="preserve">Uvede se návrh objemu </t>
    </r>
    <r>
      <rPr>
        <b/>
        <sz val="11"/>
        <rFont val="Arial"/>
        <family val="2"/>
        <charset val="238"/>
      </rPr>
      <t>prostředků</t>
    </r>
    <r>
      <rPr>
        <sz val="11"/>
        <rFont val="Arial"/>
        <family val="2"/>
        <charset val="238"/>
      </rPr>
      <t xml:space="preserve"> a </t>
    </r>
    <r>
      <rPr>
        <b/>
        <sz val="11"/>
        <rFont val="Arial"/>
        <family val="2"/>
        <charset val="238"/>
      </rPr>
      <t>fyzického počtu</t>
    </r>
    <r>
      <rPr>
        <sz val="11"/>
        <rFont val="Arial"/>
        <family val="2"/>
        <charset val="238"/>
      </rPr>
      <t xml:space="preserve"> zaměstnanců, jejichž plat je plně hrazen ze státního rozpočtu (národní prostředky) a zároveň součástí osobních nákladů je finanční motivace dle usnesení vlády č. 444/2014, finanční motivace a odměny z jiných nadnárodních zdrojů podle zvláštního předpisu. </t>
    </r>
    <r>
      <rPr>
        <b/>
        <sz val="11"/>
        <rFont val="Arial"/>
        <family val="2"/>
        <charset val="238"/>
      </rPr>
      <t>MOTIVACE NOVĚ NENÍ PŘIČTENA DO OBJEMU PROSTŘEDKŮ NA PLATY SR A EU, JE EVIDOVÁNA SAMOSTATNĚ, ALE JE SOUČÁSTÍ SUMÁRNÍCH OBJEMŮ PROSTŘEDKŮ.</t>
    </r>
    <r>
      <rPr>
        <sz val="11"/>
        <rFont val="Arial"/>
        <family val="2"/>
        <charset val="238"/>
      </rPr>
      <t xml:space="preserve">
</t>
    </r>
  </si>
  <si>
    <r>
      <t>3)</t>
    </r>
    <r>
      <rPr>
        <sz val="11"/>
        <rFont val="Arial"/>
        <family val="2"/>
        <charset val="238"/>
      </rPr>
      <t xml:space="preserve"> Uvede se návrh přepočteného počtu zaměstnanců (</t>
    </r>
    <r>
      <rPr>
        <b/>
        <sz val="11"/>
        <rFont val="Arial"/>
        <family val="2"/>
        <charset val="238"/>
      </rPr>
      <t>zohlednění úvazků i přepočtu na celorok</t>
    </r>
    <r>
      <rPr>
        <sz val="11"/>
        <rFont val="Arial"/>
        <family val="2"/>
        <charset val="238"/>
      </rPr>
      <t xml:space="preserve">), kteří se podílejí na implementaci či realizaci programů/projektů EU/FM a to s vazbou na každoroční jednorázové navyšování/snižování. Nejde o kmenové zaměstnance, resp. místa, která automaticky kapitole zůstanou v rozpočtovém parametru a systemizaci po ukončení programového období. </t>
    </r>
  </si>
  <si>
    <r>
      <t>Poznámky</t>
    </r>
    <r>
      <rPr>
        <b/>
        <sz val="11"/>
        <rFont val="Arial"/>
        <family val="2"/>
        <charset val="238"/>
      </rPr>
      <t xml:space="preserve">: </t>
    </r>
  </si>
  <si>
    <t>NÁSTROJ (kód) - Nástrojové třídění podle vyhlášky č. 412/2021 Sb., o rozpočtové skladbě, ve znění pozdějších předpisů.</t>
  </si>
  <si>
    <t>ADMINISTRATIVNÍ PERSONÁLNÍ KAPACITY - Zaměstnanci řídicích, auditních a koordinačních orgánů či jiných implementačních struktur programů/fondů EU a finančních mechanismů.</t>
  </si>
  <si>
    <t>OSTATNÍ PERSONÁLNÍ KAPACITY - Zaměstnanci realizující jednotlivé programy/projekty EU/FM vyjma zaměstnanců uvedených v administrativních kapacitách.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</si>
</sst>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#,##0.0"/>
    <numFmt numFmtId="165" formatCode="0.0"/>
    <numFmt numFmtId="166" formatCode="#,##0;[Red]\-#,##0;&quot;  &quot;"/>
    <numFmt numFmtId="167" formatCode="&quot; &quot;@"/>
    <numFmt numFmtId="168" formatCode="###\ ###\ ###"/>
    <numFmt numFmtId="169" formatCode="_-* #,##0\ _K_č_-;\-* #,##0\ _K_č_-;_-* &quot;-&quot;\ _K_č_-;_-@_-"/>
    <numFmt numFmtId="170" formatCode="_-* #,##0_-;\-* #,##0_-;_-* &quot;-&quot;??_-;_-@_-"/>
    <numFmt numFmtId="171" formatCode="_-* #,##0\ _K_č_-;\-* #,##0\ _K_č_-;_-* &quot;-&quot;??\ _K_č_-;_-@_-"/>
    <numFmt numFmtId="172" formatCode="00000"/>
  </numFmts>
  <fonts count="78">
    <font>
      <sz val="10"/>
      <name val="Times New Roman CE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sz val="8"/>
      <name val="Arial CE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1"/>
      <name val="Times New Roman"/>
      <family val="1"/>
      <charset val="238"/>
    </font>
    <font>
      <b/>
      <vertAlign val="superscript"/>
      <sz val="16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Times New Roman"/>
      <family val="1"/>
      <charset val="238"/>
    </font>
    <font>
      <vertAlign val="superscript"/>
      <sz val="14"/>
      <name val="Arial"/>
      <family val="2"/>
      <charset val="238"/>
    </font>
    <font>
      <b/>
      <sz val="14"/>
      <name val="Times New Roman"/>
      <family val="1"/>
      <charset val="238"/>
    </font>
    <font>
      <b/>
      <i/>
      <sz val="11"/>
      <name val="Arial"/>
      <family val="2"/>
      <charset val="238"/>
    </font>
    <font>
      <b/>
      <vertAlign val="superscript"/>
      <sz val="13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i/>
      <sz val="12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 CE"/>
      <family val="2"/>
      <charset val="238"/>
    </font>
    <font>
      <vertAlign val="superscript"/>
      <sz val="10"/>
      <name val="Arial"/>
      <family val="2"/>
      <charset val="238"/>
    </font>
    <font>
      <strike/>
      <sz val="9"/>
      <name val="Arial"/>
      <family val="2"/>
      <charset val="238"/>
    </font>
    <font>
      <vertAlign val="superscript"/>
      <sz val="10"/>
      <name val="Times New Roman"/>
      <family val="1"/>
      <charset val="238"/>
    </font>
    <font>
      <strike/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3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vertAlign val="superscript"/>
      <sz val="10"/>
      <name val="Times New Roman CE"/>
      <family val="2"/>
      <charset val="238"/>
    </font>
    <font>
      <vertAlign val="superscript"/>
      <sz val="10"/>
      <name val="Times New Roman CE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u val="single"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2"/>
      <color rgb="FF7030A0"/>
      <name val="Arial"/>
      <family val="2"/>
      <charset val="238"/>
    </font>
  </fonts>
  <fills count="530">
    <fill>
      <patternFill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indexed="9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/>
        </stop>
      </gradientFill>
    </fill>
  </fills>
  <borders count="1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medium">
        <color auto="1"/>
      </left>
      <right/>
      <top style="medium">
        <color auto="1"/>
      </top>
      <bottom style="double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</border>
    <border>
      <left/>
      <right style="medium">
        <color auto="1"/>
      </right>
      <top style="medium">
        <color auto="1"/>
      </top>
      <bottom style="double">
        <color auto="1"/>
      </bottom>
    </border>
    <border>
      <left style="medium">
        <color auto="1"/>
      </left>
      <right/>
      <top style="double">
        <color auto="1"/>
      </top>
      <bottom style="hair">
        <color auto="1"/>
      </bottom>
    </border>
    <border>
      <left/>
      <right style="medium">
        <color auto="1"/>
      </right>
      <top style="double">
        <color auto="1"/>
      </top>
      <bottom style="hair">
        <color auto="1"/>
      </bottom>
    </border>
    <border>
      <left style="medium">
        <color auto="1"/>
      </left>
      <right style="medium">
        <color auto="1"/>
      </right>
      <top style="double">
        <color auto="1"/>
      </top>
      <bottom style="hair">
        <color auto="1"/>
      </bottom>
    </border>
    <border>
      <left style="medium">
        <color auto="1"/>
      </left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</border>
    <border>
      <left style="medium">
        <color auto="1"/>
      </left>
      <right/>
      <top style="hair">
        <color auto="1"/>
      </top>
      <bottom/>
    </border>
    <border>
      <left/>
      <right style="medium">
        <color auto="1"/>
      </right>
      <top style="hair">
        <color auto="1"/>
      </top>
      <bottom/>
    </border>
    <border>
      <left style="medium">
        <color auto="1"/>
      </left>
      <right style="medium">
        <color auto="1"/>
      </right>
      <top style="hair">
        <color auto="1"/>
      </top>
      <bottom/>
    </border>
    <border>
      <left style="medium">
        <color auto="1"/>
      </left>
      <right/>
      <top style="dashed">
        <color auto="1"/>
      </top>
      <bottom style="hair">
        <color auto="1"/>
      </bottom>
    </border>
    <border>
      <left/>
      <right style="medium">
        <color auto="1"/>
      </right>
      <top style="dashed">
        <color auto="1"/>
      </top>
      <bottom style="hair">
        <color auto="1"/>
      </bottom>
    </border>
    <border>
      <left style="medium">
        <color auto="1"/>
      </left>
      <right style="medium">
        <color auto="1"/>
      </right>
      <top style="dashed">
        <color auto="1"/>
      </top>
      <bottom style="hair">
        <color auto="1"/>
      </bottom>
    </border>
    <border>
      <left style="medium">
        <color auto="1"/>
      </left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</border>
    <border>
      <left style="medium">
        <color auto="1"/>
      </left>
      <right/>
      <top style="double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/>
      <bottom/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5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>
      <alignment/>
      <protection/>
    </xf>
    <xf numFmtId="0" fontId="3" fillId="0" borderId="0">
      <alignment/>
      <protection/>
    </xf>
    <xf numFmtId="0" fontId="2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0" fontId="35" fillId="0" borderId="0">
      <alignment/>
      <protection/>
    </xf>
    <xf numFmtId="0" fontId="35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3" fillId="0" borderId="0">
      <alignment/>
      <protection/>
    </xf>
    <xf numFmtId="0" fontId="2" fillId="0" borderId="0">
      <alignment/>
      <protection/>
    </xf>
    <xf numFmtId="169" fontId="59" fillId="0" borderId="0" applyFont="0" applyFill="0" applyBorder="0" applyAlignment="0" applyProtection="0"/>
    <xf numFmtId="169" fontId="0" fillId="0" borderId="0" applyFont="0" applyFill="0" applyBorder="0" applyAlignment="0" applyProtection="0"/>
    <xf numFmtId="0" fontId="2" fillId="0" borderId="0">
      <alignment/>
      <protection/>
    </xf>
    <xf numFmtId="0" fontId="1" fillId="0" borderId="0">
      <alignment/>
      <protection/>
    </xf>
    <xf numFmtId="0" fontId="2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43" fontId="2" fillId="0" borderId="0" applyFont="0" applyFill="0" applyBorder="0" applyAlignment="0" applyProtection="0"/>
    <xf numFmtId="0" fontId="0" fillId="0" borderId="0">
      <alignment/>
      <protection/>
    </xf>
    <xf numFmtId="0" fontId="3" fillId="0" borderId="0">
      <alignment/>
      <protection/>
    </xf>
    <xf numFmtId="0" fontId="2" fillId="0" borderId="0">
      <alignment/>
      <protection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/>
      <protection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549">
    <xf numFmtId="0" fontId="0" fillId="0" borderId="0" xfId="0"/>
    <xf numFmtId="49" fontId="8" fillId="2" borderId="0" xfId="21" applyNumberFormat="1" applyFont="1" applyFill="1" applyAlignment="1">
      <alignment wrapText="1"/>
      <protection/>
    </xf>
    <xf numFmtId="0" fontId="9" fillId="2" borderId="0" xfId="21" applyFont="1" applyFill="1">
      <alignment/>
      <protection/>
    </xf>
    <xf numFmtId="0" fontId="10" fillId="2" borderId="0" xfId="21" applyFont="1" applyFill="1">
      <alignment/>
      <protection/>
    </xf>
    <xf numFmtId="0" fontId="11" fillId="2" borderId="0" xfId="21" applyFont="1" applyFill="1" applyAlignment="1">
      <alignment horizontal="right"/>
      <protection/>
    </xf>
    <xf numFmtId="0" fontId="8" fillId="2" borderId="0" xfId="21" applyFont="1" applyFill="1" applyAlignment="1">
      <alignment/>
      <protection/>
    </xf>
    <xf numFmtId="0" fontId="0" fillId="2" borderId="0" xfId="0" applyFill="1"/>
    <xf numFmtId="0" fontId="6" fillId="2" borderId="0" xfId="21" applyFont="1" applyFill="1" applyAlignment="1">
      <alignment/>
      <protection/>
    </xf>
    <xf numFmtId="0" fontId="12" fillId="2" borderId="0" xfId="21" applyFont="1" applyFill="1" applyAlignment="1">
      <alignment horizontal="right"/>
      <protection/>
    </xf>
    <xf numFmtId="49" fontId="9" fillId="2" borderId="0" xfId="21" applyNumberFormat="1" applyFont="1" applyFill="1" applyAlignment="1">
      <alignment wrapText="1"/>
      <protection/>
    </xf>
    <xf numFmtId="0" fontId="13" fillId="2" borderId="0" xfId="21" applyFont="1" applyFill="1">
      <alignment/>
      <protection/>
    </xf>
    <xf numFmtId="3" fontId="13" fillId="2" borderId="0" xfId="21" applyNumberFormat="1" applyFont="1" applyFill="1" applyBorder="1">
      <alignment/>
      <protection/>
    </xf>
    <xf numFmtId="49" fontId="9" fillId="2" borderId="1" xfId="21" applyNumberFormat="1" applyFont="1" applyFill="1" applyBorder="1" applyAlignment="1">
      <alignment wrapText="1"/>
      <protection/>
    </xf>
    <xf numFmtId="0" fontId="13" fillId="2" borderId="2" xfId="21" applyFont="1" applyFill="1" applyBorder="1" applyAlignment="1">
      <alignment vertical="center" wrapText="1"/>
      <protection/>
    </xf>
    <xf numFmtId="0" fontId="13" fillId="2" borderId="3" xfId="21" applyFont="1" applyFill="1" applyBorder="1" applyAlignment="1">
      <alignment vertical="center" wrapText="1"/>
      <protection/>
    </xf>
    <xf numFmtId="0" fontId="13" fillId="2" borderId="4" xfId="21" applyFont="1" applyFill="1" applyBorder="1" applyAlignment="1">
      <alignment vertical="center" wrapText="1"/>
      <protection/>
    </xf>
    <xf numFmtId="0" fontId="5" fillId="2" borderId="0" xfId="21" applyFont="1" applyFill="1" applyBorder="1" applyAlignment="1">
      <alignment horizontal="left" vertical="center"/>
      <protection/>
    </xf>
    <xf numFmtId="49" fontId="9" fillId="2" borderId="5" xfId="21" applyNumberFormat="1" applyFont="1" applyFill="1" applyBorder="1" applyAlignment="1">
      <alignment wrapText="1"/>
      <protection/>
    </xf>
    <xf numFmtId="49" fontId="13" fillId="2" borderId="5" xfId="21" applyNumberFormat="1" applyFont="1" applyFill="1" applyBorder="1" applyAlignment="1">
      <alignment horizontal="center" wrapText="1"/>
      <protection/>
    </xf>
    <xf numFmtId="0" fontId="9" fillId="2" borderId="6" xfId="21" applyFont="1" applyFill="1" applyBorder="1" applyAlignment="1">
      <alignment horizontal="center"/>
      <protection/>
    </xf>
    <xf numFmtId="0" fontId="9" fillId="2" borderId="7" xfId="21" applyFont="1" applyFill="1" applyBorder="1" applyAlignment="1">
      <alignment horizontal="center"/>
      <protection/>
    </xf>
    <xf numFmtId="0" fontId="9" fillId="2" borderId="8" xfId="21" applyFont="1" applyFill="1" applyBorder="1" applyAlignment="1">
      <alignment horizontal="center" wrapText="1"/>
      <protection/>
    </xf>
    <xf numFmtId="0" fontId="9" fillId="2" borderId="8" xfId="21" applyFont="1" applyFill="1" applyBorder="1" applyAlignment="1">
      <alignment horizontal="center" vertical="center" wrapText="1"/>
      <protection/>
    </xf>
    <xf numFmtId="0" fontId="9" fillId="2" borderId="9" xfId="21" applyFont="1" applyFill="1" applyBorder="1" applyAlignment="1">
      <alignment horizontal="center" vertical="center" wrapText="1"/>
      <protection/>
    </xf>
    <xf numFmtId="0" fontId="9" fillId="2" borderId="10" xfId="21" applyFont="1" applyFill="1" applyBorder="1" applyAlignment="1">
      <alignment horizontal="center" vertical="center" wrapText="1"/>
      <protection/>
    </xf>
    <xf numFmtId="0" fontId="9" fillId="2" borderId="10" xfId="21" applyFont="1" applyFill="1" applyBorder="1" applyAlignment="1">
      <alignment horizontal="center"/>
      <protection/>
    </xf>
    <xf numFmtId="0" fontId="9" fillId="2" borderId="11" xfId="21" applyFont="1" applyFill="1" applyBorder="1" applyAlignment="1">
      <alignment horizontal="center"/>
      <protection/>
    </xf>
    <xf numFmtId="0" fontId="9" fillId="2" borderId="12" xfId="21" applyFont="1" applyFill="1" applyBorder="1" applyAlignment="1">
      <alignment horizontal="center" vertical="center"/>
      <protection/>
    </xf>
    <xf numFmtId="0" fontId="9" fillId="2" borderId="10" xfId="21" applyFont="1" applyFill="1" applyBorder="1" applyAlignment="1">
      <alignment horizontal="center" wrapText="1"/>
      <protection/>
    </xf>
    <xf numFmtId="0" fontId="9" fillId="2" borderId="9" xfId="21" applyFont="1" applyFill="1" applyBorder="1" applyAlignment="1">
      <alignment/>
      <protection/>
    </xf>
    <xf numFmtId="0" fontId="9" fillId="2" borderId="3" xfId="21" applyFont="1" applyFill="1" applyBorder="1" applyAlignment="1">
      <alignment/>
      <protection/>
    </xf>
    <xf numFmtId="0" fontId="9" fillId="2" borderId="4" xfId="21" applyFont="1" applyFill="1" applyBorder="1" applyAlignment="1">
      <alignment/>
      <protection/>
    </xf>
    <xf numFmtId="0" fontId="9" fillId="2" borderId="13" xfId="21" applyFont="1" applyFill="1" applyBorder="1" applyAlignment="1">
      <alignment horizontal="left"/>
      <protection/>
    </xf>
    <xf numFmtId="0" fontId="9" fillId="2" borderId="14" xfId="21" applyFont="1" applyFill="1" applyBorder="1" applyAlignment="1">
      <alignment horizontal="left"/>
      <protection/>
    </xf>
    <xf numFmtId="0" fontId="9" fillId="2" borderId="15" xfId="21" applyFont="1" applyFill="1" applyBorder="1" applyAlignment="1">
      <alignment horizontal="left"/>
      <protection/>
    </xf>
    <xf numFmtId="0" fontId="9" fillId="2" borderId="0" xfId="21" applyFont="1" applyFill="1" applyBorder="1" applyAlignment="1">
      <alignment horizontal="left"/>
      <protection/>
    </xf>
    <xf numFmtId="49" fontId="16" fillId="2" borderId="5" xfId="21" applyNumberFormat="1" applyFont="1" applyFill="1" applyBorder="1" applyAlignment="1">
      <alignment wrapText="1"/>
      <protection/>
    </xf>
    <xf numFmtId="0" fontId="9" fillId="2" borderId="16" xfId="21" applyFont="1" applyFill="1" applyBorder="1" applyAlignment="1">
      <alignment horizontal="center"/>
      <protection/>
    </xf>
    <xf numFmtId="0" fontId="9" fillId="2" borderId="12" xfId="21" applyFont="1" applyFill="1" applyBorder="1" applyAlignment="1">
      <alignment horizontal="center" vertical="center" wrapText="1"/>
      <protection/>
    </xf>
    <xf numFmtId="0" fontId="9" fillId="2" borderId="12" xfId="23" applyFont="1" applyFill="1" applyBorder="1" applyAlignment="1">
      <alignment horizontal="center" wrapText="1"/>
      <protection/>
    </xf>
    <xf numFmtId="0" fontId="9" fillId="2" borderId="17" xfId="23" applyFont="1" applyFill="1" applyBorder="1" applyAlignment="1">
      <alignment horizontal="center" vertical="center" wrapText="1"/>
      <protection/>
    </xf>
    <xf numFmtId="0" fontId="9" fillId="2" borderId="18" xfId="23" applyFont="1" applyFill="1" applyBorder="1" applyAlignment="1">
      <alignment horizontal="center" vertical="center" wrapText="1"/>
      <protection/>
    </xf>
    <xf numFmtId="0" fontId="9" fillId="2" borderId="18" xfId="21" applyFont="1" applyFill="1" applyBorder="1" applyAlignment="1">
      <alignment horizontal="center"/>
      <protection/>
    </xf>
    <xf numFmtId="0" fontId="9" fillId="2" borderId="12" xfId="23" applyFont="1" applyFill="1" applyBorder="1" applyAlignment="1">
      <alignment horizontal="center" vertical="center" wrapText="1"/>
      <protection/>
    </xf>
    <xf numFmtId="0" fontId="9" fillId="2" borderId="18" xfId="23" applyFont="1" applyFill="1" applyBorder="1" applyAlignment="1">
      <alignment horizontal="center" wrapText="1"/>
      <protection/>
    </xf>
    <xf numFmtId="0" fontId="9" fillId="2" borderId="18" xfId="21" applyFont="1" applyFill="1" applyBorder="1" applyAlignment="1">
      <alignment horizontal="center" vertical="center" wrapText="1"/>
      <protection/>
    </xf>
    <xf numFmtId="0" fontId="9" fillId="2" borderId="19" xfId="21" applyFont="1" applyFill="1" applyBorder="1" applyAlignment="1">
      <alignment horizontal="center"/>
      <protection/>
    </xf>
    <xf numFmtId="0" fontId="9" fillId="2" borderId="20" xfId="21" applyFont="1" applyFill="1" applyBorder="1" applyAlignment="1">
      <alignment horizontal="center"/>
      <protection/>
    </xf>
    <xf numFmtId="0" fontId="9" fillId="2" borderId="21" xfId="21" applyFont="1" applyFill="1" applyBorder="1" applyAlignment="1">
      <alignment horizontal="center"/>
      <protection/>
    </xf>
    <xf numFmtId="0" fontId="9" fillId="2" borderId="22" xfId="21" applyFont="1" applyFill="1" applyBorder="1" applyAlignment="1">
      <alignment horizontal="center"/>
      <protection/>
    </xf>
    <xf numFmtId="0" fontId="9" fillId="2" borderId="0" xfId="21" applyFont="1" applyFill="1" applyBorder="1" applyAlignment="1">
      <alignment horizontal="center"/>
      <protection/>
    </xf>
    <xf numFmtId="0" fontId="9" fillId="2" borderId="12" xfId="21" applyFont="1" applyFill="1" applyBorder="1" applyAlignment="1">
      <alignment horizontal="center"/>
      <protection/>
    </xf>
    <xf numFmtId="0" fontId="9" fillId="2" borderId="17" xfId="21" applyFont="1" applyFill="1" applyBorder="1" applyAlignment="1">
      <alignment horizontal="center" vertical="center"/>
      <protection/>
    </xf>
    <xf numFmtId="0" fontId="9" fillId="2" borderId="22" xfId="21" applyFont="1" applyFill="1" applyBorder="1" applyAlignment="1">
      <alignment horizontal="center" vertical="center"/>
      <protection/>
    </xf>
    <xf numFmtId="0" fontId="9" fillId="2" borderId="0" xfId="21" applyFont="1" applyFill="1" applyBorder="1" applyAlignment="1">
      <alignment horizontal="center" vertical="center"/>
      <protection/>
    </xf>
    <xf numFmtId="49" fontId="16" fillId="2" borderId="5" xfId="21" applyNumberFormat="1" applyFont="1" applyFill="1" applyBorder="1" applyAlignment="1">
      <alignment vertical="center" wrapText="1"/>
      <protection/>
    </xf>
    <xf numFmtId="0" fontId="9" fillId="2" borderId="23" xfId="21" applyFont="1" applyFill="1" applyBorder="1" applyAlignment="1">
      <alignment horizontal="center" vertical="center"/>
      <protection/>
    </xf>
    <xf numFmtId="0" fontId="9" fillId="2" borderId="24" xfId="21" applyFont="1" applyFill="1" applyBorder="1" applyAlignment="1">
      <alignment horizontal="center" vertical="center"/>
      <protection/>
    </xf>
    <xf numFmtId="0" fontId="9" fillId="2" borderId="24" xfId="21" applyFont="1" applyFill="1" applyBorder="1" applyAlignment="1">
      <alignment horizontal="center" vertical="center" wrapText="1"/>
      <protection/>
    </xf>
    <xf numFmtId="0" fontId="9" fillId="2" borderId="25" xfId="23" applyFont="1" applyFill="1" applyBorder="1" applyAlignment="1">
      <alignment horizontal="center" wrapText="1"/>
      <protection/>
    </xf>
    <xf numFmtId="0" fontId="9" fillId="2" borderId="26" xfId="23" applyFont="1" applyFill="1" applyBorder="1" applyAlignment="1">
      <alignment horizontal="center" wrapText="1"/>
      <protection/>
    </xf>
    <xf numFmtId="0" fontId="9" fillId="2" borderId="27" xfId="21" applyFont="1" applyFill="1" applyBorder="1" applyAlignment="1">
      <alignment horizontal="center" vertical="center" wrapText="1"/>
      <protection/>
    </xf>
    <xf numFmtId="0" fontId="9" fillId="2" borderId="26" xfId="23" applyFont="1" applyFill="1" applyBorder="1" applyAlignment="1">
      <alignment horizontal="center" vertical="center" wrapText="1"/>
      <protection/>
    </xf>
    <xf numFmtId="0" fontId="9" fillId="2" borderId="26" xfId="21" applyFont="1" applyFill="1" applyBorder="1" applyAlignment="1">
      <alignment horizontal="center" vertical="center" wrapText="1"/>
      <protection/>
    </xf>
    <xf numFmtId="0" fontId="9" fillId="2" borderId="28" xfId="23" applyFont="1" applyFill="1" applyBorder="1" applyAlignment="1">
      <alignment horizontal="center" vertical="center" wrapText="1"/>
      <protection/>
    </xf>
    <xf numFmtId="0" fontId="9" fillId="2" borderId="29" xfId="23" applyFont="1" applyFill="1" applyBorder="1" applyAlignment="1">
      <alignment horizontal="center" vertical="center" wrapText="1"/>
      <protection/>
    </xf>
    <xf numFmtId="0" fontId="9" fillId="2" borderId="28" xfId="23" applyFont="1" applyFill="1" applyBorder="1" applyAlignment="1">
      <alignment horizontal="center" wrapText="1"/>
      <protection/>
    </xf>
    <xf numFmtId="0" fontId="9" fillId="2" borderId="30" xfId="21" applyFont="1" applyFill="1" applyBorder="1" applyAlignment="1">
      <alignment horizontal="center" vertical="center" wrapText="1"/>
      <protection/>
    </xf>
    <xf numFmtId="0" fontId="9" fillId="2" borderId="29" xfId="21" applyFont="1" applyFill="1" applyBorder="1" applyAlignment="1">
      <alignment horizontal="center" vertical="center" wrapText="1"/>
      <protection/>
    </xf>
    <xf numFmtId="0" fontId="9" fillId="2" borderId="31" xfId="21" applyFont="1" applyFill="1" applyBorder="1" applyAlignment="1">
      <alignment horizontal="center" vertical="center" wrapText="1"/>
      <protection/>
    </xf>
    <xf numFmtId="0" fontId="9" fillId="2" borderId="0" xfId="21" applyFont="1" applyFill="1" applyBorder="1" applyAlignment="1">
      <alignment horizontal="center" vertical="center" wrapText="1"/>
      <protection/>
    </xf>
    <xf numFmtId="0" fontId="10" fillId="2" borderId="0" xfId="21" applyFont="1" applyFill="1" applyAlignment="1">
      <alignment vertical="center"/>
      <protection/>
    </xf>
    <xf numFmtId="49" fontId="17" fillId="2" borderId="32" xfId="21" applyNumberFormat="1" applyFont="1" applyFill="1" applyBorder="1" applyAlignment="1">
      <alignment horizontal="center" vertical="center" wrapText="1"/>
      <protection/>
    </xf>
    <xf numFmtId="0" fontId="17" fillId="2" borderId="33" xfId="21" applyFont="1" applyFill="1" applyBorder="1" applyAlignment="1">
      <alignment horizontal="center" vertical="center" wrapText="1"/>
      <protection/>
    </xf>
    <xf numFmtId="0" fontId="17" fillId="2" borderId="34" xfId="21" applyFont="1" applyFill="1" applyBorder="1" applyAlignment="1">
      <alignment horizontal="center" vertical="center" wrapText="1"/>
      <protection/>
    </xf>
    <xf numFmtId="0" fontId="17" fillId="2" borderId="35" xfId="21" applyFont="1" applyFill="1" applyBorder="1" applyAlignment="1">
      <alignment horizontal="center" vertical="center" wrapText="1"/>
      <protection/>
    </xf>
    <xf numFmtId="0" fontId="17" fillId="2" borderId="36" xfId="21" applyFont="1" applyFill="1" applyBorder="1" applyAlignment="1">
      <alignment horizontal="center" vertical="center" wrapText="1"/>
      <protection/>
    </xf>
    <xf numFmtId="0" fontId="17" fillId="2" borderId="37" xfId="21" applyFont="1" applyFill="1" applyBorder="1" applyAlignment="1">
      <alignment horizontal="center" vertical="center" wrapText="1"/>
      <protection/>
    </xf>
    <xf numFmtId="0" fontId="17" fillId="2" borderId="38" xfId="21" applyFont="1" applyFill="1" applyBorder="1" applyAlignment="1">
      <alignment horizontal="center" vertical="center" wrapText="1"/>
      <protection/>
    </xf>
    <xf numFmtId="0" fontId="18" fillId="2" borderId="35" xfId="21" applyFont="1" applyFill="1" applyBorder="1" applyAlignment="1">
      <alignment horizontal="center" vertical="center" wrapText="1"/>
      <protection/>
    </xf>
    <xf numFmtId="0" fontId="17" fillId="2" borderId="0" xfId="21" applyFont="1" applyFill="1" applyBorder="1" applyAlignment="1">
      <alignment horizontal="center" vertical="center" wrapText="1"/>
      <protection/>
    </xf>
    <xf numFmtId="0" fontId="19" fillId="2" borderId="0" xfId="21" applyFont="1" applyFill="1" applyAlignment="1">
      <alignment vertical="center" wrapText="1"/>
      <protection/>
    </xf>
    <xf numFmtId="49" fontId="5" fillId="2" borderId="39" xfId="21" applyNumberFormat="1" applyFont="1" applyFill="1" applyBorder="1" applyAlignment="1">
      <alignment vertical="center" wrapText="1"/>
      <protection/>
    </xf>
    <xf numFmtId="3" fontId="5" fillId="2" borderId="40" xfId="21" applyNumberFormat="1" applyFont="1" applyFill="1" applyBorder="1" applyAlignment="1">
      <alignment vertical="center"/>
      <protection/>
    </xf>
    <xf numFmtId="3" fontId="5" fillId="2" borderId="41" xfId="21" applyNumberFormat="1" applyFont="1" applyFill="1" applyBorder="1" applyAlignment="1">
      <alignment vertical="center"/>
      <protection/>
    </xf>
    <xf numFmtId="3" fontId="5" fillId="2" borderId="42" xfId="21" applyNumberFormat="1" applyFont="1" applyFill="1" applyBorder="1" applyAlignment="1" applyProtection="1">
      <alignment vertical="center"/>
      <protection hidden="1"/>
    </xf>
    <xf numFmtId="3" fontId="5" fillId="2" borderId="42" xfId="21" applyNumberFormat="1" applyFont="1" applyFill="1" applyBorder="1" applyAlignment="1">
      <alignment vertical="center"/>
      <protection/>
    </xf>
    <xf numFmtId="3" fontId="5" fillId="2" borderId="13" xfId="21" applyNumberFormat="1" applyFont="1" applyFill="1" applyBorder="1" applyAlignment="1">
      <alignment vertical="center"/>
      <protection/>
    </xf>
    <xf numFmtId="3" fontId="5" fillId="2" borderId="43" xfId="21" applyNumberFormat="1" applyFont="1" applyFill="1" applyBorder="1" applyAlignment="1">
      <alignment vertical="center"/>
      <protection/>
    </xf>
    <xf numFmtId="3" fontId="5" fillId="2" borderId="0" xfId="21" applyNumberFormat="1" applyFont="1" applyFill="1" applyBorder="1" applyAlignment="1">
      <alignment vertical="center"/>
      <protection/>
    </xf>
    <xf numFmtId="0" fontId="20" fillId="2" borderId="0" xfId="21" applyFont="1" applyFill="1" applyAlignment="1">
      <alignment vertical="center"/>
      <protection/>
    </xf>
    <xf numFmtId="49" fontId="13" fillId="2" borderId="44" xfId="21" applyNumberFormat="1" applyFont="1" applyFill="1" applyBorder="1" applyAlignment="1">
      <alignment wrapText="1"/>
      <protection/>
    </xf>
    <xf numFmtId="3" fontId="8" fillId="2" borderId="45" xfId="21" applyNumberFormat="1" applyFont="1" applyFill="1" applyBorder="1">
      <alignment/>
      <protection/>
    </xf>
    <xf numFmtId="3" fontId="21" fillId="2" borderId="46" xfId="21" applyNumberFormat="1" applyFont="1" applyFill="1" applyBorder="1">
      <alignment/>
      <protection/>
    </xf>
    <xf numFmtId="3" fontId="8" fillId="2" borderId="47" xfId="21" applyNumberFormat="1" applyFont="1" applyFill="1" applyBorder="1" applyProtection="1">
      <alignment/>
      <protection hidden="1"/>
    </xf>
    <xf numFmtId="3" fontId="21" fillId="2" borderId="48" xfId="21" applyNumberFormat="1" applyFont="1" applyFill="1" applyBorder="1">
      <alignment/>
      <protection/>
    </xf>
    <xf numFmtId="3" fontId="21" fillId="2" borderId="47" xfId="21" applyNumberFormat="1" applyFont="1" applyFill="1" applyBorder="1">
      <alignment/>
      <protection/>
    </xf>
    <xf numFmtId="3" fontId="21" fillId="2" borderId="49" xfId="21" applyNumberFormat="1" applyFont="1" applyFill="1" applyBorder="1">
      <alignment/>
      <protection/>
    </xf>
    <xf numFmtId="3" fontId="21" fillId="2" borderId="0" xfId="21" applyNumberFormat="1" applyFont="1" applyFill="1" applyBorder="1">
      <alignment/>
      <protection/>
    </xf>
    <xf numFmtId="49" fontId="13" fillId="2" borderId="44" xfId="24" applyNumberFormat="1" applyFont="1" applyFill="1" applyBorder="1" applyAlignment="1" applyProtection="1">
      <alignment wrapText="1"/>
      <protection locked="0"/>
    </xf>
    <xf numFmtId="3" fontId="8" fillId="2" borderId="46" xfId="21" applyNumberFormat="1" applyFont="1" applyFill="1" applyBorder="1">
      <alignment/>
      <protection/>
    </xf>
    <xf numFmtId="3" fontId="8" fillId="2" borderId="47" xfId="21" applyNumberFormat="1" applyFont="1" applyFill="1" applyBorder="1">
      <alignment/>
      <protection/>
    </xf>
    <xf numFmtId="3" fontId="8" fillId="2" borderId="48" xfId="21" applyNumberFormat="1" applyFont="1" applyFill="1" applyBorder="1">
      <alignment/>
      <protection/>
    </xf>
    <xf numFmtId="3" fontId="8" fillId="2" borderId="49" xfId="21" applyNumberFormat="1" applyFont="1" applyFill="1" applyBorder="1">
      <alignment/>
      <protection/>
    </xf>
    <xf numFmtId="3" fontId="8" fillId="2" borderId="0" xfId="21" applyNumberFormat="1" applyFont="1" applyFill="1" applyBorder="1">
      <alignment/>
      <protection/>
    </xf>
    <xf numFmtId="49" fontId="5" fillId="2" borderId="44" xfId="21" applyNumberFormat="1" applyFont="1" applyFill="1" applyBorder="1" applyAlignment="1">
      <alignment vertical="center" wrapText="1"/>
      <protection/>
    </xf>
    <xf numFmtId="3" fontId="5" fillId="2" borderId="45" xfId="21" applyNumberFormat="1" applyFont="1" applyFill="1" applyBorder="1" applyAlignment="1">
      <alignment vertical="center"/>
      <protection/>
    </xf>
    <xf numFmtId="3" fontId="5" fillId="2" borderId="46" xfId="21" applyNumberFormat="1" applyFont="1" applyFill="1" applyBorder="1" applyAlignment="1">
      <alignment vertical="center"/>
      <protection/>
    </xf>
    <xf numFmtId="3" fontId="5" fillId="2" borderId="47" xfId="21" applyNumberFormat="1" applyFont="1" applyFill="1" applyBorder="1" applyAlignment="1" applyProtection="1">
      <alignment vertical="center"/>
      <protection hidden="1"/>
    </xf>
    <xf numFmtId="3" fontId="5" fillId="2" borderId="47" xfId="21" applyNumberFormat="1" applyFont="1" applyFill="1" applyBorder="1" applyAlignment="1">
      <alignment vertical="center"/>
      <protection/>
    </xf>
    <xf numFmtId="3" fontId="5" fillId="2" borderId="48" xfId="21" applyNumberFormat="1" applyFont="1" applyFill="1" applyBorder="1" applyAlignment="1">
      <alignment vertical="center"/>
      <protection/>
    </xf>
    <xf numFmtId="3" fontId="5" fillId="2" borderId="49" xfId="21" applyNumberFormat="1" applyFont="1" applyFill="1" applyBorder="1" applyAlignment="1">
      <alignment vertical="center"/>
      <protection/>
    </xf>
    <xf numFmtId="49" fontId="5" fillId="2" borderId="44" xfId="21" applyNumberFormat="1" applyFont="1" applyFill="1" applyBorder="1" applyAlignment="1">
      <alignment wrapText="1"/>
      <protection/>
    </xf>
    <xf numFmtId="3" fontId="5" fillId="2" borderId="45" xfId="21" applyNumberFormat="1" applyFont="1" applyFill="1" applyBorder="1">
      <alignment/>
      <protection/>
    </xf>
    <xf numFmtId="3" fontId="22" fillId="2" borderId="46" xfId="21" applyNumberFormat="1" applyFont="1" applyFill="1" applyBorder="1">
      <alignment/>
      <protection/>
    </xf>
    <xf numFmtId="3" fontId="5" fillId="2" borderId="47" xfId="21" applyNumberFormat="1" applyFont="1" applyFill="1" applyBorder="1">
      <alignment/>
      <protection/>
    </xf>
    <xf numFmtId="3" fontId="22" fillId="2" borderId="48" xfId="21" applyNumberFormat="1" applyFont="1" applyFill="1" applyBorder="1">
      <alignment/>
      <protection/>
    </xf>
    <xf numFmtId="3" fontId="22" fillId="2" borderId="47" xfId="21" applyNumberFormat="1" applyFont="1" applyFill="1" applyBorder="1">
      <alignment/>
      <protection/>
    </xf>
    <xf numFmtId="3" fontId="22" fillId="2" borderId="49" xfId="21" applyNumberFormat="1" applyFont="1" applyFill="1" applyBorder="1">
      <alignment/>
      <protection/>
    </xf>
    <xf numFmtId="3" fontId="5" fillId="2" borderId="46" xfId="21" applyNumberFormat="1" applyFont="1" applyFill="1" applyBorder="1">
      <alignment/>
      <protection/>
    </xf>
    <xf numFmtId="3" fontId="5" fillId="2" borderId="48" xfId="21" applyNumberFormat="1" applyFont="1" applyFill="1" applyBorder="1">
      <alignment/>
      <protection/>
    </xf>
    <xf numFmtId="3" fontId="5" fillId="2" borderId="0" xfId="21" applyNumberFormat="1" applyFont="1" applyFill="1" applyBorder="1">
      <alignment/>
      <protection/>
    </xf>
    <xf numFmtId="0" fontId="20" fillId="2" borderId="0" xfId="21" applyFont="1" applyFill="1">
      <alignment/>
      <protection/>
    </xf>
    <xf numFmtId="3" fontId="5" fillId="2" borderId="49" xfId="21" applyNumberFormat="1" applyFont="1" applyFill="1" applyBorder="1">
      <alignment/>
      <protection/>
    </xf>
    <xf numFmtId="3" fontId="13" fillId="2" borderId="45" xfId="21" applyNumberFormat="1" applyFont="1" applyFill="1" applyBorder="1" applyAlignment="1">
      <alignment vertical="center"/>
      <protection/>
    </xf>
    <xf numFmtId="3" fontId="13" fillId="2" borderId="46" xfId="21" applyNumberFormat="1" applyFont="1" applyFill="1" applyBorder="1" applyAlignment="1">
      <alignment vertical="center"/>
      <protection/>
    </xf>
    <xf numFmtId="3" fontId="13" fillId="2" borderId="47" xfId="21" applyNumberFormat="1" applyFont="1" applyFill="1" applyBorder="1" applyAlignment="1" applyProtection="1">
      <alignment vertical="center"/>
      <protection hidden="1"/>
    </xf>
    <xf numFmtId="3" fontId="13" fillId="2" borderId="47" xfId="21" applyNumberFormat="1" applyFont="1" applyFill="1" applyBorder="1" applyAlignment="1">
      <alignment vertical="center"/>
      <protection/>
    </xf>
    <xf numFmtId="3" fontId="13" fillId="2" borderId="48" xfId="21" applyNumberFormat="1" applyFont="1" applyFill="1" applyBorder="1" applyAlignment="1">
      <alignment vertical="center"/>
      <protection/>
    </xf>
    <xf numFmtId="3" fontId="13" fillId="2" borderId="49" xfId="21" applyNumberFormat="1" applyFont="1" applyFill="1" applyBorder="1" applyAlignment="1">
      <alignment vertical="center"/>
      <protection/>
    </xf>
    <xf numFmtId="3" fontId="13" fillId="2" borderId="0" xfId="21" applyNumberFormat="1" applyFont="1" applyFill="1" applyBorder="1" applyAlignment="1">
      <alignment vertical="center"/>
      <protection/>
    </xf>
    <xf numFmtId="0" fontId="23" fillId="2" borderId="0" xfId="21" applyFont="1" applyFill="1" applyAlignment="1">
      <alignment vertical="center"/>
      <protection/>
    </xf>
    <xf numFmtId="3" fontId="5" fillId="2" borderId="47" xfId="21" applyNumberFormat="1" applyFont="1" applyFill="1" applyBorder="1" applyProtection="1">
      <alignment/>
      <protection hidden="1"/>
    </xf>
    <xf numFmtId="49" fontId="9" fillId="2" borderId="44" xfId="21" applyNumberFormat="1" applyFont="1" applyFill="1" applyBorder="1" applyAlignment="1">
      <alignment wrapText="1"/>
      <protection/>
    </xf>
    <xf numFmtId="3" fontId="8" fillId="2" borderId="45" xfId="21" applyNumberFormat="1" applyFont="1" applyFill="1" applyBorder="1" applyAlignment="1">
      <alignment vertical="center"/>
      <protection/>
    </xf>
    <xf numFmtId="3" fontId="8" fillId="2" borderId="47" xfId="21" applyNumberFormat="1" applyFont="1" applyFill="1" applyBorder="1" applyAlignment="1" applyProtection="1">
      <alignment vertical="center"/>
      <protection hidden="1"/>
    </xf>
    <xf numFmtId="3" fontId="8" fillId="2" borderId="46" xfId="21" applyNumberFormat="1" applyFont="1" applyFill="1" applyBorder="1" applyAlignment="1">
      <alignment vertical="center"/>
      <protection/>
    </xf>
    <xf numFmtId="3" fontId="8" fillId="2" borderId="48" xfId="21" applyNumberFormat="1" applyFont="1" applyFill="1" applyBorder="1" applyAlignment="1">
      <alignment vertical="center"/>
      <protection/>
    </xf>
    <xf numFmtId="3" fontId="8" fillId="2" borderId="47" xfId="21" applyNumberFormat="1" applyFont="1" applyFill="1" applyBorder="1" applyAlignment="1">
      <alignment vertical="center"/>
      <protection/>
    </xf>
    <xf numFmtId="3" fontId="8" fillId="2" borderId="0" xfId="21" applyNumberFormat="1" applyFont="1" applyFill="1" applyBorder="1" applyAlignment="1">
      <alignment vertical="center"/>
      <protection/>
    </xf>
    <xf numFmtId="49" fontId="13" fillId="2" borderId="50" xfId="24" applyNumberFormat="1" applyFont="1" applyFill="1" applyBorder="1" applyAlignment="1" applyProtection="1">
      <alignment wrapText="1"/>
      <protection locked="0"/>
    </xf>
    <xf numFmtId="3" fontId="8" fillId="2" borderId="51" xfId="21" applyNumberFormat="1" applyFont="1" applyFill="1" applyBorder="1">
      <alignment/>
      <protection/>
    </xf>
    <xf numFmtId="3" fontId="21" fillId="2" borderId="52" xfId="21" applyNumberFormat="1" applyFont="1" applyFill="1" applyBorder="1">
      <alignment/>
      <protection/>
    </xf>
    <xf numFmtId="3" fontId="8" fillId="2" borderId="53" xfId="21" applyNumberFormat="1" applyFont="1" applyFill="1" applyBorder="1" applyProtection="1">
      <alignment/>
      <protection hidden="1"/>
    </xf>
    <xf numFmtId="3" fontId="21" fillId="2" borderId="53" xfId="21" applyNumberFormat="1" applyFont="1" applyFill="1" applyBorder="1">
      <alignment/>
      <protection/>
    </xf>
    <xf numFmtId="3" fontId="21" fillId="2" borderId="54" xfId="21" applyNumberFormat="1" applyFont="1" applyFill="1" applyBorder="1">
      <alignment/>
      <protection/>
    </xf>
    <xf numFmtId="3" fontId="21" fillId="2" borderId="55" xfId="21" applyNumberFormat="1" applyFont="1" applyFill="1" applyBorder="1">
      <alignment/>
      <protection/>
    </xf>
    <xf numFmtId="3" fontId="8" fillId="2" borderId="52" xfId="21" applyNumberFormat="1" applyFont="1" applyFill="1" applyBorder="1">
      <alignment/>
      <protection/>
    </xf>
    <xf numFmtId="3" fontId="8" fillId="2" borderId="54" xfId="21" applyNumberFormat="1" applyFont="1" applyFill="1" applyBorder="1">
      <alignment/>
      <protection/>
    </xf>
    <xf numFmtId="3" fontId="8" fillId="2" borderId="53" xfId="21" applyNumberFormat="1" applyFont="1" applyFill="1" applyBorder="1">
      <alignment/>
      <protection/>
    </xf>
    <xf numFmtId="49" fontId="9" fillId="2" borderId="0" xfId="21" applyNumberFormat="1" applyFont="1" applyFill="1" applyBorder="1" applyAlignment="1">
      <alignment wrapText="1"/>
      <protection/>
    </xf>
    <xf numFmtId="3" fontId="8" fillId="2" borderId="56" xfId="21" applyNumberFormat="1" applyFont="1" applyFill="1" applyBorder="1">
      <alignment/>
      <protection/>
    </xf>
    <xf numFmtId="3" fontId="8" fillId="2" borderId="20" xfId="21" applyNumberFormat="1" applyFont="1" applyFill="1" applyBorder="1">
      <alignment/>
      <protection/>
    </xf>
    <xf numFmtId="3" fontId="8" fillId="2" borderId="57" xfId="21" applyNumberFormat="1" applyFont="1" applyFill="1" applyBorder="1">
      <alignment/>
      <protection/>
    </xf>
    <xf numFmtId="3" fontId="8" fillId="2" borderId="58" xfId="21" applyNumberFormat="1" applyFont="1" applyFill="1" applyBorder="1">
      <alignment/>
      <protection/>
    </xf>
    <xf numFmtId="0" fontId="10" fillId="2" borderId="0" xfId="21" applyFont="1" applyFill="1" applyBorder="1">
      <alignment/>
      <protection/>
    </xf>
    <xf numFmtId="49" fontId="5" fillId="2" borderId="59" xfId="21" applyNumberFormat="1" applyFont="1" applyFill="1" applyBorder="1" applyAlignment="1">
      <alignment vertical="center" wrapText="1"/>
      <protection/>
    </xf>
    <xf numFmtId="3" fontId="22" fillId="2" borderId="41" xfId="21" applyNumberFormat="1" applyFont="1" applyFill="1" applyBorder="1">
      <alignment/>
      <protection/>
    </xf>
    <xf numFmtId="3" fontId="5" fillId="2" borderId="13" xfId="21" applyNumberFormat="1" applyFont="1" applyFill="1" applyBorder="1" applyAlignment="1" applyProtection="1">
      <alignment vertical="center"/>
      <protection hidden="1"/>
    </xf>
    <xf numFmtId="3" fontId="22" fillId="2" borderId="13" xfId="21" applyNumberFormat="1" applyFont="1" applyFill="1" applyBorder="1">
      <alignment/>
      <protection/>
    </xf>
    <xf numFmtId="3" fontId="22" fillId="2" borderId="42" xfId="21" applyNumberFormat="1" applyFont="1" applyFill="1" applyBorder="1">
      <alignment/>
      <protection/>
    </xf>
    <xf numFmtId="3" fontId="22" fillId="2" borderId="40" xfId="21" applyNumberFormat="1" applyFont="1" applyFill="1" applyBorder="1">
      <alignment/>
      <protection/>
    </xf>
    <xf numFmtId="49" fontId="13" fillId="2" borderId="60" xfId="21" applyNumberFormat="1" applyFont="1" applyFill="1" applyBorder="1" applyAlignment="1">
      <alignment wrapText="1"/>
      <protection/>
    </xf>
    <xf numFmtId="3" fontId="5" fillId="2" borderId="48" xfId="21" applyNumberFormat="1" applyFont="1" applyFill="1" applyBorder="1" applyAlignment="1" applyProtection="1">
      <alignment vertical="center"/>
      <protection hidden="1"/>
    </xf>
    <xf numFmtId="3" fontId="22" fillId="2" borderId="45" xfId="21" applyNumberFormat="1" applyFont="1" applyFill="1" applyBorder="1">
      <alignment/>
      <protection/>
    </xf>
    <xf numFmtId="49" fontId="13" fillId="2" borderId="60" xfId="24" applyNumberFormat="1" applyFont="1" applyFill="1" applyBorder="1" applyAlignment="1" applyProtection="1">
      <alignment wrapText="1"/>
      <protection locked="0"/>
    </xf>
    <xf numFmtId="1" fontId="8" fillId="2" borderId="45" xfId="24" applyNumberFormat="1" applyFont="1" applyFill="1" applyBorder="1">
      <alignment/>
      <protection/>
    </xf>
    <xf numFmtId="0" fontId="8" fillId="2" borderId="48" xfId="24" applyFont="1" applyFill="1" applyBorder="1">
      <alignment/>
      <protection/>
    </xf>
    <xf numFmtId="3" fontId="21" fillId="2" borderId="45" xfId="21" applyNumberFormat="1" applyFont="1" applyFill="1" applyBorder="1">
      <alignment/>
      <protection/>
    </xf>
    <xf numFmtId="1" fontId="8" fillId="2" borderId="61" xfId="24" applyNumberFormat="1" applyFont="1" applyFill="1" applyBorder="1">
      <alignment/>
      <protection/>
    </xf>
    <xf numFmtId="3" fontId="21" fillId="2" borderId="19" xfId="21" applyNumberFormat="1" applyFont="1" applyFill="1" applyBorder="1">
      <alignment/>
      <protection/>
    </xf>
    <xf numFmtId="0" fontId="8" fillId="2" borderId="57" xfId="24" applyFont="1" applyFill="1" applyBorder="1">
      <alignment/>
      <protection/>
    </xf>
    <xf numFmtId="3" fontId="21" fillId="2" borderId="57" xfId="21" applyNumberFormat="1" applyFont="1" applyFill="1" applyBorder="1">
      <alignment/>
      <protection/>
    </xf>
    <xf numFmtId="3" fontId="21" fillId="2" borderId="21" xfId="21" applyNumberFormat="1" applyFont="1" applyFill="1" applyBorder="1">
      <alignment/>
      <protection/>
    </xf>
    <xf numFmtId="3" fontId="21" fillId="2" borderId="61" xfId="21" applyNumberFormat="1" applyFont="1" applyFill="1" applyBorder="1">
      <alignment/>
      <protection/>
    </xf>
    <xf numFmtId="3" fontId="8" fillId="2" borderId="61" xfId="21" applyNumberFormat="1" applyFont="1" applyFill="1" applyBorder="1">
      <alignment/>
      <protection/>
    </xf>
    <xf numFmtId="3" fontId="8" fillId="2" borderId="19" xfId="21" applyNumberFormat="1" applyFont="1" applyFill="1" applyBorder="1">
      <alignment/>
      <protection/>
    </xf>
    <xf numFmtId="3" fontId="8" fillId="2" borderId="62" xfId="21" applyNumberFormat="1" applyFont="1" applyFill="1" applyBorder="1">
      <alignment/>
      <protection/>
    </xf>
    <xf numFmtId="3" fontId="8" fillId="2" borderId="21" xfId="21" applyNumberFormat="1" applyFont="1" applyFill="1" applyBorder="1" applyProtection="1">
      <alignment/>
      <protection hidden="1"/>
    </xf>
    <xf numFmtId="3" fontId="8" fillId="2" borderId="21" xfId="21" applyNumberFormat="1" applyFont="1" applyFill="1" applyBorder="1">
      <alignment/>
      <protection/>
    </xf>
    <xf numFmtId="49" fontId="13" fillId="2" borderId="63" xfId="24" applyNumberFormat="1" applyFont="1" applyFill="1" applyBorder="1" applyAlignment="1" applyProtection="1">
      <alignment wrapText="1"/>
      <protection locked="0"/>
    </xf>
    <xf numFmtId="49" fontId="13" fillId="2" borderId="64" xfId="21" applyNumberFormat="1" applyFont="1" applyFill="1" applyBorder="1" applyAlignment="1">
      <alignment wrapText="1"/>
      <protection/>
    </xf>
    <xf numFmtId="1" fontId="8" fillId="2" borderId="51" xfId="24" applyNumberFormat="1" applyFont="1" applyFill="1" applyBorder="1">
      <alignment/>
      <protection/>
    </xf>
    <xf numFmtId="0" fontId="8" fillId="2" borderId="54" xfId="24" applyFont="1" applyFill="1" applyBorder="1">
      <alignment/>
      <protection/>
    </xf>
    <xf numFmtId="3" fontId="21" fillId="2" borderId="51" xfId="21" applyNumberFormat="1" applyFont="1" applyFill="1" applyBorder="1">
      <alignment/>
      <protection/>
    </xf>
    <xf numFmtId="3" fontId="8" fillId="2" borderId="55" xfId="21" applyNumberFormat="1" applyFont="1" applyFill="1" applyBorder="1">
      <alignment/>
      <protection/>
    </xf>
    <xf numFmtId="49" fontId="5" fillId="2" borderId="65" xfId="21" applyNumberFormat="1" applyFont="1" applyFill="1" applyBorder="1" applyAlignment="1">
      <alignment vertical="center" wrapText="1"/>
      <protection/>
    </xf>
    <xf numFmtId="3" fontId="5" fillId="2" borderId="66" xfId="21" applyNumberFormat="1" applyFont="1" applyFill="1" applyBorder="1" applyAlignment="1">
      <alignment vertical="center"/>
      <protection/>
    </xf>
    <xf numFmtId="3" fontId="5" fillId="2" borderId="29" xfId="21" applyNumberFormat="1" applyFont="1" applyFill="1" applyBorder="1" applyAlignment="1">
      <alignment vertical="center"/>
      <protection/>
    </xf>
    <xf numFmtId="3" fontId="5" fillId="2" borderId="26" xfId="21" applyNumberFormat="1" applyFont="1" applyFill="1" applyBorder="1" applyAlignment="1" applyProtection="1">
      <alignment vertical="center"/>
      <protection hidden="1"/>
    </xf>
    <xf numFmtId="3" fontId="5" fillId="2" borderId="26" xfId="21" applyNumberFormat="1" applyFont="1" applyFill="1" applyBorder="1" applyAlignment="1">
      <alignment vertical="center"/>
      <protection/>
    </xf>
    <xf numFmtId="3" fontId="5" fillId="2" borderId="67" xfId="21" applyNumberFormat="1" applyFont="1" applyFill="1" applyBorder="1" applyAlignment="1">
      <alignment vertical="center"/>
      <protection/>
    </xf>
    <xf numFmtId="0" fontId="20" fillId="2" borderId="0" xfId="21" applyFont="1" applyFill="1" applyBorder="1" applyAlignment="1">
      <alignment vertical="center"/>
      <protection/>
    </xf>
    <xf numFmtId="49" fontId="25" fillId="2" borderId="0" xfId="21" applyNumberFormat="1" applyFont="1" applyFill="1" applyBorder="1" applyAlignment="1">
      <alignment wrapText="1"/>
      <protection/>
    </xf>
    <xf numFmtId="3" fontId="9" fillId="2" borderId="0" xfId="25" applyNumberFormat="1" applyFont="1" applyFill="1" applyBorder="1">
      <alignment/>
      <protection/>
    </xf>
    <xf numFmtId="3" fontId="9" fillId="2" borderId="0" xfId="21" applyNumberFormat="1" applyFont="1" applyFill="1" applyBorder="1">
      <alignment/>
      <protection/>
    </xf>
    <xf numFmtId="164" fontId="26" fillId="2" borderId="0" xfId="21" applyNumberFormat="1" applyFont="1" applyFill="1" applyBorder="1" applyAlignment="1" applyProtection="1">
      <alignment/>
      <protection locked="0"/>
    </xf>
    <xf numFmtId="0" fontId="9" fillId="2" borderId="0" xfId="21" applyFont="1" applyFill="1" applyBorder="1">
      <alignment/>
      <protection/>
    </xf>
    <xf numFmtId="3" fontId="6" fillId="2" borderId="0" xfId="25" applyNumberFormat="1" applyFont="1" applyFill="1" applyBorder="1">
      <alignment/>
      <protection/>
    </xf>
    <xf numFmtId="3" fontId="1" fillId="2" borderId="0" xfId="21" applyNumberFormat="1" applyFont="1" applyFill="1" applyBorder="1">
      <alignment/>
      <protection/>
    </xf>
    <xf numFmtId="3" fontId="6" fillId="2" borderId="0" xfId="25" applyNumberFormat="1" applyFont="1" applyFill="1" applyBorder="1" applyAlignment="1">
      <alignment/>
      <protection/>
    </xf>
    <xf numFmtId="0" fontId="6" fillId="2" borderId="0" xfId="25" applyFont="1" applyFill="1" applyBorder="1">
      <alignment/>
      <protection/>
    </xf>
    <xf numFmtId="3" fontId="9" fillId="2" borderId="0" xfId="23" applyNumberFormat="1" applyFont="1" applyFill="1" applyBorder="1">
      <alignment/>
      <protection/>
    </xf>
    <xf numFmtId="0" fontId="27" fillId="2" borderId="0" xfId="22" applyFont="1" applyFill="1">
      <alignment/>
      <protection/>
    </xf>
    <xf numFmtId="0" fontId="6" fillId="2" borderId="0" xfId="25" applyFont="1" applyFill="1" applyBorder="1" applyAlignment="1">
      <alignment wrapText="1"/>
      <protection/>
    </xf>
    <xf numFmtId="0" fontId="8" fillId="2" borderId="0" xfId="21" applyFont="1" applyFill="1" applyBorder="1">
      <alignment/>
      <protection/>
    </xf>
    <xf numFmtId="0" fontId="6" fillId="2" borderId="0" xfId="21" applyFont="1" applyFill="1" applyBorder="1">
      <alignment/>
      <protection/>
    </xf>
    <xf numFmtId="0" fontId="15" fillId="2" borderId="0" xfId="21" applyFont="1" applyFill="1">
      <alignment/>
      <protection/>
    </xf>
    <xf numFmtId="49" fontId="15" fillId="2" borderId="0" xfId="21" applyNumberFormat="1" applyFont="1" applyFill="1" applyAlignment="1">
      <alignment/>
      <protection/>
    </xf>
    <xf numFmtId="0" fontId="9" fillId="2" borderId="0" xfId="23" applyFont="1" applyFill="1" applyBorder="1">
      <alignment/>
      <protection/>
    </xf>
    <xf numFmtId="49" fontId="10" fillId="2" borderId="0" xfId="21" applyNumberFormat="1" applyFont="1" applyFill="1" applyAlignment="1">
      <alignment wrapText="1"/>
      <protection/>
    </xf>
    <xf numFmtId="0" fontId="10" fillId="2" borderId="0" xfId="23" applyFont="1" applyFill="1" applyBorder="1">
      <alignment/>
      <protection/>
    </xf>
    <xf numFmtId="3" fontId="10" fillId="2" borderId="0" xfId="23" applyNumberFormat="1" applyFont="1" applyFill="1" applyBorder="1">
      <alignment/>
      <protection/>
    </xf>
    <xf numFmtId="3" fontId="28" fillId="2" borderId="0" xfId="23" applyNumberFormat="1" applyFont="1" applyFill="1" applyBorder="1">
      <alignment/>
      <protection/>
    </xf>
    <xf numFmtId="49" fontId="8" fillId="2" borderId="0" xfId="21" applyNumberFormat="1" applyFont="1" applyFill="1" applyAlignment="1">
      <alignment wrapText="1"/>
      <protection/>
    </xf>
    <xf numFmtId="0" fontId="9" fillId="2" borderId="0" xfId="21" applyFont="1" applyFill="1">
      <alignment/>
      <protection/>
    </xf>
    <xf numFmtId="0" fontId="11" fillId="2" borderId="0" xfId="21" applyFont="1" applyFill="1" applyAlignment="1">
      <alignment horizontal="right"/>
      <protection/>
    </xf>
    <xf numFmtId="0" fontId="10" fillId="2" borderId="0" xfId="21" applyFont="1" applyFill="1">
      <alignment/>
      <protection/>
    </xf>
    <xf numFmtId="0" fontId="8" fillId="2" borderId="0" xfId="21" applyFont="1" applyFill="1" applyAlignment="1">
      <alignment/>
      <protection/>
    </xf>
    <xf numFmtId="0" fontId="12" fillId="2" borderId="0" xfId="21" applyFont="1" applyFill="1" applyAlignment="1">
      <alignment horizontal="right"/>
      <protection/>
    </xf>
    <xf numFmtId="0" fontId="6" fillId="2" borderId="0" xfId="21" applyFont="1" applyFill="1" applyAlignment="1">
      <alignment/>
      <protection/>
    </xf>
    <xf numFmtId="49" fontId="13" fillId="2" borderId="0" xfId="21" applyNumberFormat="1" applyFont="1" applyFill="1" applyAlignment="1">
      <alignment wrapText="1"/>
      <protection/>
    </xf>
    <xf numFmtId="0" fontId="1" fillId="2" borderId="0" xfId="24" applyFont="1" applyFill="1" applyAlignment="1">
      <alignment/>
      <protection/>
    </xf>
    <xf numFmtId="0" fontId="15" fillId="2" borderId="0" xfId="21" applyFont="1" applyFill="1" applyAlignment="1">
      <alignment horizontal="left"/>
      <protection/>
    </xf>
    <xf numFmtId="49" fontId="9" fillId="2" borderId="0" xfId="21" applyNumberFormat="1" applyFont="1" applyFill="1" applyAlignment="1">
      <alignment wrapText="1"/>
      <protection/>
    </xf>
    <xf numFmtId="49" fontId="15" fillId="2" borderId="1" xfId="21" applyNumberFormat="1" applyFont="1" applyFill="1" applyBorder="1" applyAlignment="1">
      <alignment wrapText="1"/>
      <protection/>
    </xf>
    <xf numFmtId="0" fontId="13" fillId="2" borderId="0" xfId="21" applyFont="1" applyFill="1" applyBorder="1" applyAlignment="1">
      <alignment vertical="center" wrapText="1"/>
      <protection/>
    </xf>
    <xf numFmtId="0" fontId="30" fillId="2" borderId="0" xfId="21" applyFont="1" applyFill="1">
      <alignment/>
      <protection/>
    </xf>
    <xf numFmtId="49" fontId="15" fillId="2" borderId="5" xfId="21" applyNumberFormat="1" applyFont="1" applyFill="1" applyBorder="1" applyAlignment="1">
      <alignment wrapText="1"/>
      <protection/>
    </xf>
    <xf numFmtId="0" fontId="13" fillId="2" borderId="0" xfId="21" applyFont="1" applyFill="1" applyBorder="1" applyAlignment="1">
      <alignment horizontal="center" vertical="center" wrapText="1"/>
      <protection/>
    </xf>
    <xf numFmtId="49" fontId="13" fillId="2" borderId="5" xfId="21" applyNumberFormat="1" applyFont="1" applyFill="1" applyBorder="1" applyAlignment="1">
      <alignment horizontal="center" wrapText="1"/>
      <protection/>
    </xf>
    <xf numFmtId="0" fontId="9" fillId="2" borderId="7" xfId="21" applyFont="1" applyFill="1" applyBorder="1" applyAlignment="1">
      <alignment horizontal="center"/>
      <protection/>
    </xf>
    <xf numFmtId="0" fontId="9" fillId="2" borderId="12" xfId="21" applyFont="1" applyFill="1" applyBorder="1" applyAlignment="1">
      <alignment horizontal="center" vertical="center" wrapText="1"/>
      <protection/>
    </xf>
    <xf numFmtId="0" fontId="9" fillId="2" borderId="8" xfId="21" applyFont="1" applyFill="1" applyBorder="1" applyAlignment="1">
      <alignment horizontal="center" wrapText="1"/>
      <protection/>
    </xf>
    <xf numFmtId="0" fontId="9" fillId="2" borderId="10" xfId="21" applyFont="1" applyFill="1" applyBorder="1" applyAlignment="1">
      <alignment horizontal="center" vertical="center" wrapText="1"/>
      <protection/>
    </xf>
    <xf numFmtId="0" fontId="9" fillId="2" borderId="11" xfId="21" applyFont="1" applyFill="1" applyBorder="1" applyAlignment="1">
      <alignment horizontal="center"/>
      <protection/>
    </xf>
    <xf numFmtId="0" fontId="9" fillId="2" borderId="8" xfId="21" applyFont="1" applyFill="1" applyBorder="1" applyAlignment="1">
      <alignment horizontal="center" vertical="center" wrapText="1"/>
      <protection/>
    </xf>
    <xf numFmtId="0" fontId="9" fillId="2" borderId="10" xfId="21" applyFont="1" applyFill="1" applyBorder="1" applyAlignment="1">
      <alignment horizontal="center" wrapText="1"/>
      <protection/>
    </xf>
    <xf numFmtId="0" fontId="9" fillId="2" borderId="13" xfId="21" applyFont="1" applyFill="1" applyBorder="1" applyAlignment="1">
      <alignment/>
      <protection/>
    </xf>
    <xf numFmtId="0" fontId="9" fillId="2" borderId="14" xfId="21" applyFont="1" applyFill="1" applyBorder="1" applyAlignment="1">
      <alignment/>
      <protection/>
    </xf>
    <xf numFmtId="0" fontId="9" fillId="2" borderId="15" xfId="21" applyFont="1" applyFill="1" applyBorder="1" applyAlignment="1">
      <alignment/>
      <protection/>
    </xf>
    <xf numFmtId="0" fontId="9" fillId="2" borderId="0" xfId="21" applyFont="1" applyFill="1" applyBorder="1" applyAlignment="1">
      <alignment horizontal="center" vertical="center" wrapText="1"/>
      <protection/>
    </xf>
    <xf numFmtId="49" fontId="16" fillId="2" borderId="5" xfId="21" applyNumberFormat="1" applyFont="1" applyFill="1" applyBorder="1" applyAlignment="1">
      <alignment wrapText="1"/>
      <protection/>
    </xf>
    <xf numFmtId="0" fontId="9" fillId="2" borderId="12" xfId="23" applyFont="1" applyFill="1" applyBorder="1" applyAlignment="1">
      <alignment horizontal="center" wrapText="1"/>
      <protection/>
    </xf>
    <xf numFmtId="0" fontId="9" fillId="2" borderId="18" xfId="21" applyFont="1" applyFill="1" applyBorder="1" applyAlignment="1">
      <alignment horizontal="center" vertical="center" wrapText="1"/>
      <protection/>
    </xf>
    <xf numFmtId="0" fontId="9" fillId="2" borderId="12" xfId="23" applyFont="1" applyFill="1" applyBorder="1" applyAlignment="1">
      <alignment horizontal="center" vertical="center" wrapText="1"/>
      <protection/>
    </xf>
    <xf numFmtId="0" fontId="9" fillId="2" borderId="18" xfId="23" applyFont="1" applyFill="1" applyBorder="1" applyAlignment="1">
      <alignment horizontal="center" wrapText="1"/>
      <protection/>
    </xf>
    <xf numFmtId="0" fontId="10" fillId="2" borderId="22" xfId="21" applyFont="1" applyFill="1" applyBorder="1">
      <alignment/>
      <protection/>
    </xf>
    <xf numFmtId="0" fontId="9" fillId="2" borderId="18" xfId="21" applyFont="1" applyFill="1" applyBorder="1" applyAlignment="1">
      <alignment horizontal="center" vertical="center"/>
      <protection/>
    </xf>
    <xf numFmtId="0" fontId="10" fillId="2" borderId="22" xfId="21" applyFont="1" applyFill="1" applyBorder="1">
      <alignment/>
      <protection/>
    </xf>
    <xf numFmtId="0" fontId="10" fillId="2" borderId="0" xfId="21" applyFont="1" applyFill="1" applyBorder="1">
      <alignment/>
      <protection/>
    </xf>
    <xf numFmtId="49" fontId="16" fillId="2" borderId="5" xfId="21" applyNumberFormat="1" applyFont="1" applyFill="1" applyBorder="1" applyAlignment="1">
      <alignment vertical="center" wrapText="1"/>
      <protection/>
    </xf>
    <xf numFmtId="0" fontId="9" fillId="2" borderId="24" xfId="21" applyFont="1" applyFill="1" applyBorder="1" applyAlignment="1">
      <alignment horizontal="center" vertical="center"/>
      <protection/>
    </xf>
    <xf numFmtId="0" fontId="9" fillId="2" borderId="24" xfId="21" applyFont="1" applyFill="1" applyBorder="1" applyAlignment="1">
      <alignment horizontal="center" vertical="center" wrapText="1"/>
      <protection/>
    </xf>
    <xf numFmtId="0" fontId="9" fillId="2" borderId="25" xfId="23" applyFont="1" applyFill="1" applyBorder="1" applyAlignment="1">
      <alignment horizontal="center" wrapText="1"/>
      <protection/>
    </xf>
    <xf numFmtId="0" fontId="9" fillId="2" borderId="26" xfId="21" applyFont="1" applyFill="1" applyBorder="1" applyAlignment="1">
      <alignment horizontal="center" vertical="center" wrapText="1"/>
      <protection/>
    </xf>
    <xf numFmtId="0" fontId="9" fillId="2" borderId="29" xfId="23" applyFont="1" applyFill="1" applyBorder="1" applyAlignment="1">
      <alignment horizontal="center" vertical="center" wrapText="1"/>
      <protection/>
    </xf>
    <xf numFmtId="0" fontId="9" fillId="2" borderId="28" xfId="23" applyFont="1" applyFill="1" applyBorder="1" applyAlignment="1">
      <alignment horizontal="center" wrapText="1"/>
      <protection/>
    </xf>
    <xf numFmtId="0" fontId="9" fillId="2" borderId="28" xfId="21" applyFont="1" applyFill="1" applyBorder="1" applyAlignment="1">
      <alignment horizontal="center" vertical="center" wrapText="1"/>
      <protection/>
    </xf>
    <xf numFmtId="0" fontId="10" fillId="2" borderId="0" xfId="21" applyFont="1" applyFill="1" applyAlignment="1">
      <alignment vertical="center"/>
      <protection/>
    </xf>
    <xf numFmtId="49" fontId="17" fillId="2" borderId="32" xfId="21" applyNumberFormat="1" applyFont="1" applyFill="1" applyBorder="1" applyAlignment="1">
      <alignment horizontal="center" vertical="center" wrapText="1"/>
      <protection/>
    </xf>
    <xf numFmtId="0" fontId="17" fillId="2" borderId="33" xfId="21" applyFont="1" applyFill="1" applyBorder="1" applyAlignment="1">
      <alignment horizontal="center" vertical="center" wrapText="1"/>
      <protection/>
    </xf>
    <xf numFmtId="0" fontId="17" fillId="2" borderId="34" xfId="21" applyFont="1" applyFill="1" applyBorder="1" applyAlignment="1">
      <alignment horizontal="center" vertical="center" wrapText="1"/>
      <protection/>
    </xf>
    <xf numFmtId="0" fontId="17" fillId="2" borderId="35" xfId="21" applyFont="1" applyFill="1" applyBorder="1" applyAlignment="1">
      <alignment horizontal="center" vertical="center" wrapText="1"/>
      <protection/>
    </xf>
    <xf numFmtId="0" fontId="17" fillId="2" borderId="36" xfId="21" applyFont="1" applyFill="1" applyBorder="1" applyAlignment="1">
      <alignment horizontal="center" vertical="center" wrapText="1"/>
      <protection/>
    </xf>
    <xf numFmtId="0" fontId="31" fillId="2" borderId="35" xfId="21" applyFont="1" applyFill="1" applyBorder="1" applyAlignment="1">
      <alignment horizontal="center" vertical="center" wrapText="1"/>
      <protection/>
    </xf>
    <xf numFmtId="0" fontId="17" fillId="2" borderId="0" xfId="21" applyFont="1" applyFill="1" applyBorder="1" applyAlignment="1">
      <alignment horizontal="center" vertical="center" wrapText="1"/>
      <protection/>
    </xf>
    <xf numFmtId="0" fontId="19" fillId="2" borderId="0" xfId="21" applyFont="1" applyFill="1" applyAlignment="1">
      <alignment vertical="center" wrapText="1"/>
      <protection/>
    </xf>
    <xf numFmtId="49" fontId="15" fillId="2" borderId="39" xfId="21" applyNumberFormat="1" applyFont="1" applyFill="1" applyBorder="1" applyAlignment="1">
      <alignment vertical="center" wrapText="1"/>
      <protection/>
    </xf>
    <xf numFmtId="3" fontId="8" fillId="2" borderId="40" xfId="21" applyNumberFormat="1" applyFont="1" applyFill="1" applyBorder="1" applyAlignment="1">
      <alignment vertical="center"/>
      <protection/>
    </xf>
    <xf numFmtId="3" fontId="8" fillId="2" borderId="41" xfId="21" applyNumberFormat="1" applyFont="1" applyFill="1" applyBorder="1" applyAlignment="1">
      <alignment vertical="center"/>
      <protection/>
    </xf>
    <xf numFmtId="3" fontId="8" fillId="2" borderId="42" xfId="21" applyNumberFormat="1" applyFont="1" applyFill="1" applyBorder="1" applyAlignment="1" applyProtection="1">
      <alignment vertical="center"/>
      <protection hidden="1"/>
    </xf>
    <xf numFmtId="3" fontId="8" fillId="2" borderId="13" xfId="21" applyNumberFormat="1" applyFont="1" applyFill="1" applyBorder="1" applyAlignment="1">
      <alignment vertical="center"/>
      <protection/>
    </xf>
    <xf numFmtId="3" fontId="8" fillId="2" borderId="43" xfId="21" applyNumberFormat="1" applyFont="1" applyFill="1" applyBorder="1" applyAlignment="1">
      <alignment vertical="center"/>
      <protection/>
    </xf>
    <xf numFmtId="3" fontId="8" fillId="2" borderId="15" xfId="21" applyNumberFormat="1" applyFont="1" applyFill="1" applyBorder="1" applyAlignment="1">
      <alignment vertical="center"/>
      <protection/>
    </xf>
    <xf numFmtId="3" fontId="8" fillId="2" borderId="42" xfId="21" applyNumberFormat="1" applyFont="1" applyFill="1" applyBorder="1" applyAlignment="1">
      <alignment vertical="center"/>
      <protection/>
    </xf>
    <xf numFmtId="3" fontId="8" fillId="2" borderId="0" xfId="21" applyNumberFormat="1" applyFont="1" applyFill="1" applyBorder="1" applyAlignment="1">
      <alignment vertical="center"/>
      <protection/>
    </xf>
    <xf numFmtId="49" fontId="13" fillId="2" borderId="44" xfId="21" applyNumberFormat="1" applyFont="1" applyFill="1" applyBorder="1" applyAlignment="1">
      <alignment wrapText="1"/>
      <protection/>
    </xf>
    <xf numFmtId="3" fontId="8" fillId="2" borderId="45" xfId="21" applyNumberFormat="1" applyFont="1" applyFill="1" applyBorder="1">
      <alignment/>
      <protection/>
    </xf>
    <xf numFmtId="3" fontId="21" fillId="2" borderId="46" xfId="21" applyNumberFormat="1" applyFont="1" applyFill="1" applyBorder="1">
      <alignment/>
      <protection/>
    </xf>
    <xf numFmtId="3" fontId="8" fillId="2" borderId="47" xfId="21" applyNumberFormat="1" applyFont="1" applyFill="1" applyBorder="1" applyProtection="1">
      <alignment/>
      <protection hidden="1"/>
    </xf>
    <xf numFmtId="3" fontId="21" fillId="2" borderId="48" xfId="21" applyNumberFormat="1" applyFont="1" applyFill="1" applyBorder="1">
      <alignment/>
      <protection/>
    </xf>
    <xf numFmtId="3" fontId="21" fillId="2" borderId="45" xfId="21" applyNumberFormat="1" applyFont="1" applyFill="1" applyBorder="1">
      <alignment/>
      <protection/>
    </xf>
    <xf numFmtId="3" fontId="21" fillId="2" borderId="49" xfId="21" applyNumberFormat="1" applyFont="1" applyFill="1" applyBorder="1">
      <alignment/>
      <protection/>
    </xf>
    <xf numFmtId="3" fontId="21" fillId="2" borderId="68" xfId="21" applyNumberFormat="1" applyFont="1" applyFill="1" applyBorder="1">
      <alignment/>
      <protection/>
    </xf>
    <xf numFmtId="3" fontId="8" fillId="2" borderId="49" xfId="21" applyNumberFormat="1" applyFont="1" applyFill="1" applyBorder="1">
      <alignment/>
      <protection/>
    </xf>
    <xf numFmtId="3" fontId="21" fillId="2" borderId="47" xfId="21" applyNumberFormat="1" applyFont="1" applyFill="1" applyBorder="1">
      <alignment/>
      <protection/>
    </xf>
    <xf numFmtId="3" fontId="21" fillId="2" borderId="0" xfId="21" applyNumberFormat="1" applyFont="1" applyFill="1" applyBorder="1">
      <alignment/>
      <protection/>
    </xf>
    <xf numFmtId="49" fontId="13" fillId="2" borderId="44" xfId="24" applyNumberFormat="1" applyFont="1" applyFill="1" applyBorder="1" applyAlignment="1" applyProtection="1">
      <alignment wrapText="1"/>
      <protection locked="0"/>
    </xf>
    <xf numFmtId="3" fontId="8" fillId="2" borderId="46" xfId="21" applyNumberFormat="1" applyFont="1" applyFill="1" applyBorder="1">
      <alignment/>
      <protection/>
    </xf>
    <xf numFmtId="3" fontId="8" fillId="2" borderId="48" xfId="21" applyNumberFormat="1" applyFont="1" applyFill="1" applyBorder="1">
      <alignment/>
      <protection/>
    </xf>
    <xf numFmtId="3" fontId="8" fillId="2" borderId="68" xfId="21" applyNumberFormat="1" applyFont="1" applyFill="1" applyBorder="1">
      <alignment/>
      <protection/>
    </xf>
    <xf numFmtId="3" fontId="8" fillId="2" borderId="47" xfId="21" applyNumberFormat="1" applyFont="1" applyFill="1" applyBorder="1">
      <alignment/>
      <protection/>
    </xf>
    <xf numFmtId="3" fontId="8" fillId="2" borderId="0" xfId="21" applyNumberFormat="1" applyFont="1" applyFill="1" applyBorder="1">
      <alignment/>
      <protection/>
    </xf>
    <xf numFmtId="49" fontId="15" fillId="2" borderId="44" xfId="21" applyNumberFormat="1" applyFont="1" applyFill="1" applyBorder="1" applyAlignment="1">
      <alignment vertical="center" wrapText="1"/>
      <protection/>
    </xf>
    <xf numFmtId="3" fontId="8" fillId="2" borderId="45" xfId="21" applyNumberFormat="1" applyFont="1" applyFill="1" applyBorder="1" applyAlignment="1">
      <alignment vertical="center"/>
      <protection/>
    </xf>
    <xf numFmtId="3" fontId="8" fillId="2" borderId="46" xfId="21" applyNumberFormat="1" applyFont="1" applyFill="1" applyBorder="1" applyAlignment="1">
      <alignment vertical="center"/>
      <protection/>
    </xf>
    <xf numFmtId="3" fontId="8" fillId="2" borderId="47" xfId="21" applyNumberFormat="1" applyFont="1" applyFill="1" applyBorder="1" applyAlignment="1" applyProtection="1">
      <alignment vertical="center"/>
      <protection hidden="1"/>
    </xf>
    <xf numFmtId="3" fontId="8" fillId="2" borderId="48" xfId="21" applyNumberFormat="1" applyFont="1" applyFill="1" applyBorder="1" applyAlignment="1">
      <alignment vertical="center"/>
      <protection/>
    </xf>
    <xf numFmtId="3" fontId="8" fillId="2" borderId="49" xfId="21" applyNumberFormat="1" applyFont="1" applyFill="1" applyBorder="1" applyAlignment="1">
      <alignment vertical="center"/>
      <protection/>
    </xf>
    <xf numFmtId="3" fontId="8" fillId="2" borderId="68" xfId="21" applyNumberFormat="1" applyFont="1" applyFill="1" applyBorder="1" applyAlignment="1">
      <alignment vertical="center"/>
      <protection/>
    </xf>
    <xf numFmtId="3" fontId="8" fillId="2" borderId="47" xfId="21" applyNumberFormat="1" applyFont="1" applyFill="1" applyBorder="1" applyAlignment="1">
      <alignment vertical="center"/>
      <protection/>
    </xf>
    <xf numFmtId="49" fontId="15" fillId="2" borderId="44" xfId="21" applyNumberFormat="1" applyFont="1" applyFill="1" applyBorder="1" applyAlignment="1">
      <alignment wrapText="1"/>
      <protection/>
    </xf>
    <xf numFmtId="3" fontId="13" fillId="2" borderId="45" xfId="21" applyNumberFormat="1" applyFont="1" applyFill="1" applyBorder="1" applyAlignment="1">
      <alignment vertical="center"/>
      <protection/>
    </xf>
    <xf numFmtId="3" fontId="13" fillId="2" borderId="46" xfId="21" applyNumberFormat="1" applyFont="1" applyFill="1" applyBorder="1" applyAlignment="1">
      <alignment vertical="center"/>
      <protection/>
    </xf>
    <xf numFmtId="3" fontId="13" fillId="2" borderId="47" xfId="21" applyNumberFormat="1" applyFont="1" applyFill="1" applyBorder="1" applyAlignment="1" applyProtection="1">
      <alignment vertical="center"/>
      <protection hidden="1"/>
    </xf>
    <xf numFmtId="3" fontId="13" fillId="2" borderId="48" xfId="21" applyNumberFormat="1" applyFont="1" applyFill="1" applyBorder="1" applyAlignment="1">
      <alignment vertical="center"/>
      <protection/>
    </xf>
    <xf numFmtId="3" fontId="13" fillId="2" borderId="49" xfId="21" applyNumberFormat="1" applyFont="1" applyFill="1" applyBorder="1" applyAlignment="1">
      <alignment vertical="center"/>
      <protection/>
    </xf>
    <xf numFmtId="3" fontId="13" fillId="2" borderId="68" xfId="21" applyNumberFormat="1" applyFont="1" applyFill="1" applyBorder="1" applyAlignment="1">
      <alignment vertical="center"/>
      <protection/>
    </xf>
    <xf numFmtId="3" fontId="13" fillId="2" borderId="47" xfId="21" applyNumberFormat="1" applyFont="1" applyFill="1" applyBorder="1" applyAlignment="1">
      <alignment vertical="center"/>
      <protection/>
    </xf>
    <xf numFmtId="3" fontId="13" fillId="2" borderId="0" xfId="21" applyNumberFormat="1" applyFont="1" applyFill="1" applyBorder="1" applyAlignment="1">
      <alignment vertical="center"/>
      <protection/>
    </xf>
    <xf numFmtId="0" fontId="23" fillId="2" borderId="0" xfId="21" applyFont="1" applyFill="1" applyAlignment="1">
      <alignment vertical="center"/>
      <protection/>
    </xf>
    <xf numFmtId="49" fontId="9" fillId="2" borderId="44" xfId="21" applyNumberFormat="1" applyFont="1" applyFill="1" applyBorder="1" applyAlignment="1">
      <alignment wrapText="1"/>
      <protection/>
    </xf>
    <xf numFmtId="3" fontId="8" fillId="2" borderId="51" xfId="21" applyNumberFormat="1" applyFont="1" applyFill="1" applyBorder="1">
      <alignment/>
      <protection/>
    </xf>
    <xf numFmtId="3" fontId="21" fillId="2" borderId="52" xfId="21" applyNumberFormat="1" applyFont="1" applyFill="1" applyBorder="1">
      <alignment/>
      <protection/>
    </xf>
    <xf numFmtId="3" fontId="8" fillId="2" borderId="53" xfId="21" applyNumberFormat="1" applyFont="1" applyFill="1" applyBorder="1" applyProtection="1">
      <alignment/>
      <protection hidden="1"/>
    </xf>
    <xf numFmtId="3" fontId="21" fillId="2" borderId="54" xfId="21" applyNumberFormat="1" applyFont="1" applyFill="1" applyBorder="1">
      <alignment/>
      <protection/>
    </xf>
    <xf numFmtId="3" fontId="21" fillId="2" borderId="51" xfId="21" applyNumberFormat="1" applyFont="1" applyFill="1" applyBorder="1">
      <alignment/>
      <protection/>
    </xf>
    <xf numFmtId="3" fontId="21" fillId="2" borderId="55" xfId="21" applyNumberFormat="1" applyFont="1" applyFill="1" applyBorder="1">
      <alignment/>
      <protection/>
    </xf>
    <xf numFmtId="3" fontId="21" fillId="2" borderId="69" xfId="21" applyNumberFormat="1" applyFont="1" applyFill="1" applyBorder="1">
      <alignment/>
      <protection/>
    </xf>
    <xf numFmtId="3" fontId="8" fillId="2" borderId="55" xfId="21" applyNumberFormat="1" applyFont="1" applyFill="1" applyBorder="1">
      <alignment/>
      <protection/>
    </xf>
    <xf numFmtId="3" fontId="21" fillId="2" borderId="53" xfId="21" applyNumberFormat="1" applyFont="1" applyFill="1" applyBorder="1">
      <alignment/>
      <protection/>
    </xf>
    <xf numFmtId="49" fontId="9" fillId="2" borderId="70" xfId="21" applyNumberFormat="1" applyFont="1" applyFill="1" applyBorder="1" applyAlignment="1">
      <alignment wrapText="1"/>
      <protection/>
    </xf>
    <xf numFmtId="3" fontId="8" fillId="2" borderId="18" xfId="21" applyNumberFormat="1" applyFont="1" applyFill="1" applyBorder="1">
      <alignment/>
      <protection/>
    </xf>
    <xf numFmtId="3" fontId="8" fillId="2" borderId="56" xfId="21" applyNumberFormat="1" applyFont="1" applyFill="1" applyBorder="1">
      <alignment/>
      <protection/>
    </xf>
    <xf numFmtId="49" fontId="15" fillId="2" borderId="59" xfId="21" applyNumberFormat="1" applyFont="1" applyFill="1" applyBorder="1" applyAlignment="1">
      <alignment vertical="center" wrapText="1"/>
      <protection/>
    </xf>
    <xf numFmtId="3" fontId="21" fillId="2" borderId="41" xfId="21" applyNumberFormat="1" applyFont="1" applyFill="1" applyBorder="1">
      <alignment/>
      <protection/>
    </xf>
    <xf numFmtId="3" fontId="8" fillId="2" borderId="13" xfId="21" applyNumberFormat="1" applyFont="1" applyFill="1" applyBorder="1" applyAlignment="1" applyProtection="1">
      <alignment vertical="center"/>
      <protection hidden="1"/>
    </xf>
    <xf numFmtId="3" fontId="21" fillId="2" borderId="42" xfId="21" applyNumberFormat="1" applyFont="1" applyFill="1" applyBorder="1">
      <alignment/>
      <protection/>
    </xf>
    <xf numFmtId="3" fontId="21" fillId="2" borderId="13" xfId="21" applyNumberFormat="1" applyFont="1" applyFill="1" applyBorder="1">
      <alignment/>
      <protection/>
    </xf>
    <xf numFmtId="3" fontId="21" fillId="2" borderId="40" xfId="21" applyNumberFormat="1" applyFont="1" applyFill="1" applyBorder="1">
      <alignment/>
      <protection/>
    </xf>
    <xf numFmtId="49" fontId="13" fillId="2" borderId="60" xfId="21" applyNumberFormat="1" applyFont="1" applyFill="1" applyBorder="1" applyAlignment="1">
      <alignment wrapText="1"/>
      <protection/>
    </xf>
    <xf numFmtId="3" fontId="8" fillId="2" borderId="48" xfId="21" applyNumberFormat="1" applyFont="1" applyFill="1" applyBorder="1" applyProtection="1">
      <alignment/>
      <protection hidden="1"/>
    </xf>
    <xf numFmtId="49" fontId="13" fillId="2" borderId="60" xfId="24" applyNumberFormat="1" applyFont="1" applyFill="1" applyBorder="1" applyAlignment="1" applyProtection="1">
      <alignment wrapText="1"/>
      <protection locked="0"/>
    </xf>
    <xf numFmtId="1" fontId="8" fillId="2" borderId="45" xfId="24" applyNumberFormat="1" applyFont="1" applyFill="1" applyBorder="1">
      <alignment/>
      <protection/>
    </xf>
    <xf numFmtId="0" fontId="8" fillId="2" borderId="48" xfId="24" applyFont="1" applyFill="1" applyBorder="1">
      <alignment/>
      <protection/>
    </xf>
    <xf numFmtId="1" fontId="8" fillId="2" borderId="49" xfId="24" applyNumberFormat="1" applyFont="1" applyFill="1" applyBorder="1">
      <alignment/>
      <protection/>
    </xf>
    <xf numFmtId="0" fontId="8" fillId="2" borderId="47" xfId="24" applyFont="1" applyFill="1" applyBorder="1">
      <alignment/>
      <protection/>
    </xf>
    <xf numFmtId="1" fontId="8" fillId="2" borderId="61" xfId="24" applyNumberFormat="1" applyFont="1" applyFill="1" applyBorder="1">
      <alignment/>
      <protection/>
    </xf>
    <xf numFmtId="3" fontId="21" fillId="2" borderId="19" xfId="21" applyNumberFormat="1" applyFont="1" applyFill="1" applyBorder="1">
      <alignment/>
      <protection/>
    </xf>
    <xf numFmtId="0" fontId="8" fillId="2" borderId="57" xfId="24" applyFont="1" applyFill="1" applyBorder="1">
      <alignment/>
      <protection/>
    </xf>
    <xf numFmtId="3" fontId="21" fillId="2" borderId="21" xfId="21" applyNumberFormat="1" applyFont="1" applyFill="1" applyBorder="1">
      <alignment/>
      <protection/>
    </xf>
    <xf numFmtId="3" fontId="21" fillId="2" borderId="57" xfId="21" applyNumberFormat="1" applyFont="1" applyFill="1" applyBorder="1">
      <alignment/>
      <protection/>
    </xf>
    <xf numFmtId="3" fontId="21" fillId="2" borderId="61" xfId="21" applyNumberFormat="1" applyFont="1" applyFill="1" applyBorder="1">
      <alignment/>
      <protection/>
    </xf>
    <xf numFmtId="1" fontId="8" fillId="2" borderId="62" xfId="24" applyNumberFormat="1" applyFont="1" applyFill="1" applyBorder="1">
      <alignment/>
      <protection/>
    </xf>
    <xf numFmtId="0" fontId="8" fillId="2" borderId="21" xfId="24" applyFont="1" applyFill="1" applyBorder="1">
      <alignment/>
      <protection/>
    </xf>
    <xf numFmtId="49" fontId="13" fillId="2" borderId="63" xfId="24" applyNumberFormat="1" applyFont="1" applyFill="1" applyBorder="1" applyAlignment="1" applyProtection="1">
      <alignment wrapText="1"/>
      <protection locked="0"/>
    </xf>
    <xf numFmtId="49" fontId="13" fillId="2" borderId="64" xfId="21" applyNumberFormat="1" applyFont="1" applyFill="1" applyBorder="1" applyAlignment="1">
      <alignment wrapText="1"/>
      <protection/>
    </xf>
    <xf numFmtId="1" fontId="8" fillId="2" borderId="51" xfId="24" applyNumberFormat="1" applyFont="1" applyFill="1" applyBorder="1">
      <alignment/>
      <protection/>
    </xf>
    <xf numFmtId="0" fontId="8" fillId="2" borderId="54" xfId="24" applyFont="1" applyFill="1" applyBorder="1">
      <alignment/>
      <protection/>
    </xf>
    <xf numFmtId="1" fontId="8" fillId="2" borderId="55" xfId="24" applyNumberFormat="1" applyFont="1" applyFill="1" applyBorder="1">
      <alignment/>
      <protection/>
    </xf>
    <xf numFmtId="0" fontId="8" fillId="2" borderId="53" xfId="24" applyFont="1" applyFill="1" applyBorder="1">
      <alignment/>
      <protection/>
    </xf>
    <xf numFmtId="49" fontId="15" fillId="2" borderId="32" xfId="21" applyNumberFormat="1" applyFont="1" applyFill="1" applyBorder="1" applyAlignment="1">
      <alignment vertical="center" wrapText="1"/>
      <protection/>
    </xf>
    <xf numFmtId="3" fontId="8" fillId="2" borderId="66" xfId="21" applyNumberFormat="1" applyFont="1" applyFill="1" applyBorder="1" applyAlignment="1">
      <alignment vertical="center"/>
      <protection/>
    </xf>
    <xf numFmtId="3" fontId="8" fillId="2" borderId="29" xfId="21" applyNumberFormat="1" applyFont="1" applyFill="1" applyBorder="1" applyAlignment="1">
      <alignment vertical="center"/>
      <protection/>
    </xf>
    <xf numFmtId="3" fontId="8" fillId="2" borderId="26" xfId="21" applyNumberFormat="1" applyFont="1" applyFill="1" applyBorder="1" applyAlignment="1" applyProtection="1">
      <alignment vertical="center"/>
      <protection hidden="1"/>
    </xf>
    <xf numFmtId="3" fontId="8" fillId="2" borderId="26" xfId="21" applyNumberFormat="1" applyFont="1" applyFill="1" applyBorder="1" applyAlignment="1">
      <alignment vertical="center"/>
      <protection/>
    </xf>
    <xf numFmtId="3" fontId="8" fillId="2" borderId="27" xfId="21" applyNumberFormat="1" applyFont="1" applyFill="1" applyBorder="1" applyAlignment="1">
      <alignment vertical="center"/>
      <protection/>
    </xf>
    <xf numFmtId="3" fontId="8" fillId="2" borderId="71" xfId="21" applyNumberFormat="1" applyFont="1" applyFill="1" applyBorder="1" applyAlignment="1">
      <alignment vertical="center"/>
      <protection/>
    </xf>
    <xf numFmtId="0" fontId="10" fillId="2" borderId="0" xfId="21" applyFont="1" applyFill="1" applyBorder="1" applyAlignment="1">
      <alignment vertical="center"/>
      <protection/>
    </xf>
    <xf numFmtId="49" fontId="25" fillId="2" borderId="0" xfId="21" applyNumberFormat="1" applyFont="1" applyFill="1" applyBorder="1" applyAlignment="1">
      <alignment wrapText="1"/>
      <protection/>
    </xf>
    <xf numFmtId="3" fontId="9" fillId="2" borderId="0" xfId="21" applyNumberFormat="1" applyFont="1" applyFill="1" applyBorder="1">
      <alignment/>
      <protection/>
    </xf>
    <xf numFmtId="0" fontId="9" fillId="2" borderId="0" xfId="21" applyFont="1" applyFill="1" applyBorder="1">
      <alignment/>
      <protection/>
    </xf>
    <xf numFmtId="164" fontId="26" fillId="2" borderId="0" xfId="21" applyNumberFormat="1" applyFont="1" applyFill="1" applyBorder="1" applyAlignment="1" applyProtection="1">
      <alignment/>
      <protection locked="0"/>
    </xf>
    <xf numFmtId="3" fontId="6" fillId="2" borderId="0" xfId="25" applyNumberFormat="1" applyFont="1" applyFill="1" applyBorder="1">
      <alignment/>
      <protection/>
    </xf>
    <xf numFmtId="0" fontId="6" fillId="2" borderId="0" xfId="25" applyFont="1" applyFill="1" applyBorder="1">
      <alignment/>
      <protection/>
    </xf>
    <xf numFmtId="3" fontId="6" fillId="2" borderId="0" xfId="25" applyNumberFormat="1" applyFont="1" applyFill="1" applyBorder="1" applyAlignment="1">
      <alignment vertical="center"/>
      <protection/>
    </xf>
    <xf numFmtId="0" fontId="6" fillId="2" borderId="0" xfId="25" applyFont="1" applyFill="1" applyBorder="1" applyAlignment="1">
      <alignment vertical="center"/>
      <protection/>
    </xf>
    <xf numFmtId="0" fontId="6" fillId="2" borderId="0" xfId="21" applyFont="1" applyFill="1" applyBorder="1">
      <alignment/>
      <protection/>
    </xf>
    <xf numFmtId="0" fontId="15" fillId="2" borderId="0" xfId="21" applyFont="1" applyFill="1">
      <alignment/>
      <protection/>
    </xf>
    <xf numFmtId="0" fontId="6" fillId="2" borderId="0" xfId="21" applyFont="1" applyFill="1" applyBorder="1" applyAlignment="1">
      <alignment vertical="center"/>
      <protection/>
    </xf>
    <xf numFmtId="49" fontId="9" fillId="2" borderId="0" xfId="21" applyNumberFormat="1" applyFont="1" applyFill="1" applyAlignment="1">
      <alignment vertical="center" wrapText="1"/>
      <protection/>
    </xf>
    <xf numFmtId="0" fontId="15" fillId="2" borderId="0" xfId="21" applyFont="1" applyFill="1" applyAlignment="1">
      <alignment vertical="center"/>
      <protection/>
    </xf>
    <xf numFmtId="49" fontId="15" fillId="2" borderId="0" xfId="21" applyNumberFormat="1" applyFont="1" applyFill="1" applyAlignment="1">
      <alignment/>
      <protection/>
    </xf>
    <xf numFmtId="49" fontId="10" fillId="2" borderId="0" xfId="21" applyNumberFormat="1" applyFont="1" applyFill="1" applyAlignment="1">
      <alignment wrapText="1"/>
      <protection/>
    </xf>
    <xf numFmtId="0" fontId="1" fillId="3" borderId="0" xfId="0" applyFont="1" applyFill="1"/>
    <xf numFmtId="0" fontId="8" fillId="4" borderId="0" xfId="0" applyFont="1" applyFill="1"/>
    <xf numFmtId="0" fontId="9" fillId="5" borderId="0" xfId="0" applyFont="1" applyFill="1"/>
    <xf numFmtId="0" fontId="15" fillId="6" borderId="0" xfId="0" applyFont="1" applyFill="1"/>
    <xf numFmtId="0" fontId="8" fillId="7" borderId="0" xfId="0" applyFont="1" applyFill="1" applyAlignment="1">
      <alignment horizontal="right"/>
    </xf>
    <xf numFmtId="0" fontId="1" fillId="8" borderId="0" xfId="0" applyFont="1" applyFill="1" applyAlignment="1">
      <alignment horizontal="centerContinuous"/>
    </xf>
    <xf numFmtId="0" fontId="8" fillId="9" borderId="0" xfId="0" applyFont="1" applyFill="1" applyAlignment="1">
      <alignment horizontal="centerContinuous"/>
    </xf>
    <xf numFmtId="0" fontId="4" fillId="10" borderId="0" xfId="0" applyFont="1" applyFill="1" applyAlignment="1">
      <alignment horizontal="centerContinuous"/>
    </xf>
    <xf numFmtId="0" fontId="1" fillId="11" borderId="0" xfId="0" applyFont="1" applyFill="1" applyAlignment="1">
      <alignment horizontal="right"/>
    </xf>
    <xf numFmtId="0" fontId="9" fillId="12" borderId="1" xfId="0" applyFont="1" applyFill="1" applyBorder="1" applyAlignment="1">
      <alignment horizontal="center" vertical="center" wrapText="1"/>
    </xf>
    <xf numFmtId="0" fontId="9" fillId="13" borderId="38" xfId="0" applyFont="1" applyFill="1" applyBorder="1" applyAlignment="1">
      <alignment horizontal="center" vertical="center" wrapText="1"/>
    </xf>
    <xf numFmtId="0" fontId="9" fillId="14" borderId="34" xfId="0" applyFont="1" applyFill="1" applyBorder="1" applyAlignment="1">
      <alignment horizontal="center" vertical="center" wrapText="1"/>
    </xf>
    <xf numFmtId="0" fontId="1" fillId="15" borderId="0" xfId="0" applyFont="1" applyFill="1" applyAlignment="1">
      <alignment vertical="top"/>
    </xf>
    <xf numFmtId="0" fontId="1" fillId="16" borderId="39" xfId="0" applyFont="1" applyFill="1" applyBorder="1"/>
    <xf numFmtId="0" fontId="1" fillId="17" borderId="31" xfId="0" applyFont="1" applyFill="1" applyBorder="1"/>
    <xf numFmtId="0" fontId="1" fillId="18" borderId="15" xfId="0" applyFont="1" applyFill="1" applyBorder="1"/>
    <xf numFmtId="0" fontId="1" fillId="19" borderId="30" xfId="0" applyFont="1" applyFill="1" applyBorder="1"/>
    <xf numFmtId="0" fontId="1" fillId="20" borderId="24" xfId="0" applyFont="1" applyFill="1" applyBorder="1"/>
    <xf numFmtId="0" fontId="1" fillId="21" borderId="44" xfId="0" applyFont="1" applyFill="1" applyBorder="1"/>
    <xf numFmtId="0" fontId="1" fillId="22" borderId="72" xfId="0" applyFont="1" applyFill="1" applyBorder="1"/>
    <xf numFmtId="0" fontId="1" fillId="23" borderId="50" xfId="0" applyFont="1" applyFill="1" applyBorder="1"/>
    <xf numFmtId="0" fontId="1" fillId="24" borderId="73" xfId="0" applyFont="1" applyFill="1" applyBorder="1"/>
    <xf numFmtId="0" fontId="1" fillId="25" borderId="71" xfId="0" applyFont="1" applyFill="1" applyBorder="1"/>
    <xf numFmtId="0" fontId="1" fillId="26" borderId="65" xfId="0" applyFont="1" applyFill="1" applyBorder="1"/>
    <xf numFmtId="0" fontId="1" fillId="27" borderId="27" xfId="0" applyFont="1" applyFill="1" applyBorder="1"/>
    <xf numFmtId="0" fontId="34" fillId="28" borderId="0" xfId="0" applyFont="1" applyFill="1"/>
    <xf numFmtId="0" fontId="1" fillId="29" borderId="0" xfId="25" applyFont="1" applyFill="1" applyBorder="1">
      <alignment/>
      <protection/>
    </xf>
    <xf numFmtId="0" fontId="1" fillId="30" borderId="0" xfId="25" applyFont="1" applyFill="1">
      <alignment/>
      <protection/>
    </xf>
    <xf numFmtId="0" fontId="9" fillId="31" borderId="74" xfId="0" applyFont="1" applyFill="1" applyBorder="1" applyAlignment="1">
      <alignment horizontal="center" vertical="center" wrapText="1"/>
    </xf>
    <xf numFmtId="0" fontId="9" fillId="32" borderId="3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9" fillId="33" borderId="0" xfId="0" applyFont="1" applyFill="1" applyAlignment="1">
      <alignment horizontal="center"/>
    </xf>
    <xf numFmtId="0" fontId="9" fillId="2" borderId="0" xfId="0" applyFont="1" applyFill="1"/>
    <xf numFmtId="0" fontId="1" fillId="34" borderId="0" xfId="0" applyFont="1" applyFill="1" applyAlignment="1">
      <alignment wrapText="1"/>
    </xf>
    <xf numFmtId="0" fontId="1" fillId="35" borderId="0" xfId="26" applyFont="1" applyFill="1" applyAlignment="1">
      <alignment vertical="center"/>
      <protection/>
    </xf>
    <xf numFmtId="0" fontId="35" fillId="36" borderId="0" xfId="26" applyFont="1" applyFill="1" applyAlignment="1">
      <alignment vertical="center"/>
      <protection/>
    </xf>
    <xf numFmtId="0" fontId="1" fillId="37" borderId="0" xfId="0" applyFont="1" applyFill="1" applyAlignment="1">
      <alignment vertical="center"/>
    </xf>
    <xf numFmtId="0" fontId="36" fillId="38" borderId="0" xfId="0" applyFont="1" applyFill="1" applyAlignment="1">
      <alignment horizontal="center" vertical="center"/>
    </xf>
    <xf numFmtId="0" fontId="1" fillId="39" borderId="0" xfId="26" applyFont="1" applyFill="1" applyAlignment="1">
      <alignment horizontal="right" vertical="center"/>
      <protection/>
    </xf>
    <xf numFmtId="0" fontId="35" fillId="40" borderId="0" xfId="0" applyFont="1" applyFill="1" applyBorder="1" applyAlignment="1">
      <alignment vertical="center"/>
    </xf>
    <xf numFmtId="0" fontId="38" fillId="41" borderId="0" xfId="0" applyFont="1" applyFill="1" applyBorder="1" applyAlignment="1">
      <alignment vertical="center"/>
    </xf>
    <xf numFmtId="0" fontId="39" fillId="42" borderId="0" xfId="0" applyFont="1" applyFill="1" applyBorder="1" applyAlignment="1">
      <alignment vertical="center"/>
    </xf>
    <xf numFmtId="0" fontId="37" fillId="43" borderId="0" xfId="0" applyFont="1" applyFill="1" applyBorder="1" applyAlignment="1">
      <alignment vertical="center"/>
    </xf>
    <xf numFmtId="0" fontId="40" fillId="44" borderId="0" xfId="0" applyFont="1" applyFill="1" applyBorder="1" applyAlignment="1">
      <alignment vertical="center"/>
    </xf>
    <xf numFmtId="0" fontId="8" fillId="45" borderId="0" xfId="0" applyFont="1" applyFill="1" applyBorder="1" applyAlignment="1">
      <alignment vertical="center"/>
    </xf>
    <xf numFmtId="0" fontId="6" fillId="46" borderId="0" xfId="0" applyFont="1" applyFill="1" applyBorder="1" applyAlignment="1">
      <alignment vertical="center"/>
    </xf>
    <xf numFmtId="0" fontId="1" fillId="47" borderId="0" xfId="0" applyFont="1" applyFill="1" applyBorder="1" applyAlignment="1">
      <alignment vertical="center"/>
    </xf>
    <xf numFmtId="0" fontId="35" fillId="48" borderId="0" xfId="26" applyFont="1" applyFill="1" applyBorder="1" applyAlignment="1">
      <alignment vertical="center"/>
      <protection/>
    </xf>
    <xf numFmtId="0" fontId="1" fillId="49" borderId="0" xfId="0" applyFont="1" applyFill="1" applyBorder="1" applyAlignment="1">
      <alignment horizontal="right" vertical="center"/>
    </xf>
    <xf numFmtId="49" fontId="8" fillId="50" borderId="0" xfId="0" applyNumberFormat="1" applyFont="1" applyFill="1" applyAlignment="1">
      <alignment vertical="center"/>
    </xf>
    <xf numFmtId="0" fontId="1" fillId="51" borderId="0" xfId="0" applyFont="1" applyFill="1" applyAlignment="1">
      <alignment horizontal="right" vertical="center"/>
    </xf>
    <xf numFmtId="0" fontId="9" fillId="52" borderId="40" xfId="26" applyFont="1" applyFill="1" applyBorder="1" applyAlignment="1">
      <alignment horizontal="center" vertical="center" wrapText="1"/>
      <protection/>
    </xf>
    <xf numFmtId="0" fontId="9" fillId="53" borderId="41" xfId="26" applyFont="1" applyFill="1" applyBorder="1" applyAlignment="1">
      <alignment horizontal="center" vertical="center"/>
      <protection/>
    </xf>
    <xf numFmtId="0" fontId="9" fillId="54" borderId="43" xfId="26" applyFont="1" applyFill="1" applyBorder="1" applyAlignment="1">
      <alignment horizontal="center" vertical="center" wrapText="1"/>
      <protection/>
    </xf>
    <xf numFmtId="0" fontId="9" fillId="55" borderId="41" xfId="26" applyFont="1" applyFill="1" applyBorder="1" applyAlignment="1">
      <alignment horizontal="center" vertical="center" wrapText="1"/>
      <protection/>
    </xf>
    <xf numFmtId="0" fontId="9" fillId="56" borderId="14" xfId="26" applyFont="1" applyFill="1" applyBorder="1" applyAlignment="1">
      <alignment horizontal="center" vertical="center" wrapText="1"/>
      <protection/>
    </xf>
    <xf numFmtId="0" fontId="9" fillId="2" borderId="41" xfId="26" applyFont="1" applyFill="1" applyBorder="1" applyAlignment="1">
      <alignment horizontal="center" vertical="center" wrapText="1"/>
      <protection/>
    </xf>
    <xf numFmtId="0" fontId="9" fillId="2" borderId="15" xfId="26" applyFont="1" applyFill="1" applyBorder="1" applyAlignment="1">
      <alignment horizontal="center" vertical="center" wrapText="1"/>
      <protection/>
    </xf>
    <xf numFmtId="0" fontId="35" fillId="57" borderId="0" xfId="26" applyFont="1" applyFill="1" applyBorder="1" applyAlignment="1">
      <alignment horizontal="center" vertical="center"/>
      <protection/>
    </xf>
    <xf numFmtId="0" fontId="35" fillId="58" borderId="0" xfId="26" applyFont="1" applyFill="1" applyBorder="1" applyAlignment="1">
      <alignment horizontal="centerContinuous" vertical="center"/>
      <protection/>
    </xf>
    <xf numFmtId="0" fontId="1" fillId="59" borderId="51" xfId="26" applyFont="1" applyFill="1" applyBorder="1" applyAlignment="1">
      <alignment horizontal="center" vertical="center" wrapText="1"/>
      <protection/>
    </xf>
    <xf numFmtId="0" fontId="1" fillId="60" borderId="52" xfId="26" applyFont="1" applyFill="1" applyBorder="1" applyAlignment="1">
      <alignment horizontal="center" vertical="center"/>
      <protection/>
    </xf>
    <xf numFmtId="0" fontId="1" fillId="61" borderId="55" xfId="26" applyFont="1" applyFill="1" applyBorder="1" applyAlignment="1">
      <alignment horizontal="center" vertical="center"/>
      <protection/>
    </xf>
    <xf numFmtId="0" fontId="1" fillId="62" borderId="11" xfId="26" applyFont="1" applyFill="1" applyBorder="1" applyAlignment="1">
      <alignment horizontal="center" vertical="center" wrapText="1"/>
      <protection/>
    </xf>
    <xf numFmtId="0" fontId="1" fillId="63" borderId="0" xfId="26" applyFont="1" applyFill="1" applyBorder="1" applyAlignment="1">
      <alignment horizontal="center" vertical="center" wrapText="1"/>
      <protection/>
    </xf>
    <xf numFmtId="0" fontId="1" fillId="2" borderId="12" xfId="26" applyFont="1" applyFill="1" applyBorder="1" applyAlignment="1">
      <alignment horizontal="center" vertical="center" wrapText="1"/>
      <protection/>
    </xf>
    <xf numFmtId="0" fontId="1" fillId="2" borderId="22" xfId="26" applyFont="1" applyFill="1" applyBorder="1" applyAlignment="1">
      <alignment horizontal="center" vertical="center" wrapText="1"/>
      <protection/>
    </xf>
    <xf numFmtId="0" fontId="9" fillId="64" borderId="75" xfId="0" applyFont="1" applyFill="1" applyBorder="1" applyAlignment="1">
      <alignment horizontal="center" vertical="center"/>
    </xf>
    <xf numFmtId="49" fontId="9" fillId="65" borderId="25" xfId="0" applyNumberFormat="1" applyFont="1" applyFill="1" applyBorder="1" applyAlignment="1">
      <alignment vertical="center" wrapText="1"/>
    </xf>
    <xf numFmtId="0" fontId="9" fillId="66" borderId="25" xfId="0" applyFont="1" applyFill="1" applyBorder="1" applyAlignment="1">
      <alignment horizontal="center" vertical="center" wrapText="1"/>
    </xf>
    <xf numFmtId="0" fontId="1" fillId="67" borderId="41" xfId="26" applyFont="1" applyFill="1" applyBorder="1" applyAlignment="1">
      <alignment vertical="center" wrapText="1"/>
      <protection/>
    </xf>
    <xf numFmtId="0" fontId="1" fillId="68" borderId="43" xfId="26" applyFont="1" applyFill="1" applyBorder="1" applyAlignment="1">
      <alignment vertical="center" wrapText="1"/>
      <protection/>
    </xf>
    <xf numFmtId="0" fontId="1" fillId="69" borderId="14" xfId="26" applyFont="1" applyFill="1" applyBorder="1" applyAlignment="1">
      <alignment vertical="center" wrapText="1"/>
      <protection/>
    </xf>
    <xf numFmtId="0" fontId="1" fillId="2" borderId="41" xfId="26" applyFont="1" applyFill="1" applyBorder="1" applyAlignment="1">
      <alignment vertical="center" wrapText="1"/>
      <protection/>
    </xf>
    <xf numFmtId="0" fontId="1" fillId="2" borderId="15" xfId="26" applyFont="1" applyFill="1" applyBorder="1" applyAlignment="1">
      <alignment vertical="center" wrapText="1"/>
      <protection/>
    </xf>
    <xf numFmtId="0" fontId="35" fillId="70" borderId="0" xfId="26" applyFont="1" applyFill="1" applyBorder="1" applyAlignment="1">
      <alignment vertical="center" wrapText="1"/>
      <protection/>
    </xf>
    <xf numFmtId="165" fontId="35" fillId="71" borderId="0" xfId="26" applyNumberFormat="1" applyFont="1" applyFill="1" applyBorder="1" applyAlignment="1">
      <alignment vertical="center"/>
      <protection/>
    </xf>
    <xf numFmtId="166" fontId="35" fillId="72" borderId="0" xfId="26" applyNumberFormat="1" applyFont="1" applyFill="1" applyBorder="1" applyAlignment="1">
      <alignment vertical="center"/>
      <protection/>
    </xf>
    <xf numFmtId="0" fontId="41" fillId="73" borderId="60" xfId="0" applyFont="1" applyFill="1" applyBorder="1" applyAlignment="1">
      <alignment horizontal="center" vertical="center"/>
    </xf>
    <xf numFmtId="49" fontId="41" fillId="74" borderId="46" xfId="0" applyNumberFormat="1" applyFont="1" applyFill="1" applyBorder="1" applyAlignment="1">
      <alignment vertical="center"/>
    </xf>
    <xf numFmtId="167" fontId="1" fillId="75" borderId="46" xfId="0" applyNumberFormat="1" applyFont="1" applyFill="1" applyBorder="1" applyAlignment="1">
      <alignment horizontal="center" vertical="center"/>
    </xf>
    <xf numFmtId="0" fontId="1" fillId="76" borderId="46" xfId="26" applyFont="1" applyFill="1" applyBorder="1" applyAlignment="1">
      <alignment vertical="center" wrapText="1"/>
      <protection/>
    </xf>
    <xf numFmtId="0" fontId="1" fillId="77" borderId="49" xfId="26" applyFont="1" applyFill="1" applyBorder="1" applyAlignment="1">
      <alignment vertical="center" wrapText="1"/>
      <protection/>
    </xf>
    <xf numFmtId="0" fontId="1" fillId="78" borderId="70" xfId="26" applyFont="1" applyFill="1" applyBorder="1" applyAlignment="1">
      <alignment vertical="center" wrapText="1"/>
      <protection/>
    </xf>
    <xf numFmtId="0" fontId="1" fillId="2" borderId="46" xfId="26" applyFont="1" applyFill="1" applyBorder="1" applyAlignment="1">
      <alignment vertical="center" wrapText="1"/>
      <protection/>
    </xf>
    <xf numFmtId="0" fontId="1" fillId="2" borderId="68" xfId="26" applyFont="1" applyFill="1" applyBorder="1" applyAlignment="1">
      <alignment vertical="center" wrapText="1"/>
      <protection/>
    </xf>
    <xf numFmtId="0" fontId="1" fillId="79" borderId="60" xfId="0" applyFont="1" applyFill="1" applyBorder="1" applyAlignment="1">
      <alignment horizontal="center" vertical="center"/>
    </xf>
    <xf numFmtId="49" fontId="1" fillId="80" borderId="46" xfId="0" applyNumberFormat="1" applyFont="1" applyFill="1" applyBorder="1" applyAlignment="1">
      <alignment vertical="center"/>
    </xf>
    <xf numFmtId="3" fontId="35" fillId="81" borderId="0" xfId="26" applyNumberFormat="1" applyFont="1" applyFill="1" applyBorder="1" applyAlignment="1">
      <alignment vertical="center"/>
      <protection/>
    </xf>
    <xf numFmtId="165" fontId="10" fillId="82" borderId="0" xfId="26" applyNumberFormat="1" applyFont="1" applyFill="1" applyBorder="1" applyAlignment="1">
      <alignment vertical="center"/>
      <protection/>
    </xf>
    <xf numFmtId="0" fontId="10" fillId="83" borderId="0" xfId="26" applyFont="1" applyFill="1" applyBorder="1" applyAlignment="1">
      <alignment vertical="center"/>
      <protection/>
    </xf>
    <xf numFmtId="3" fontId="10" fillId="84" borderId="0" xfId="26" applyNumberFormat="1" applyFont="1" applyFill="1" applyBorder="1" applyAlignment="1">
      <alignment vertical="center"/>
      <protection/>
    </xf>
    <xf numFmtId="166" fontId="10" fillId="85" borderId="0" xfId="26" applyNumberFormat="1" applyFont="1" applyFill="1" applyBorder="1" applyAlignment="1">
      <alignment vertical="center"/>
      <protection/>
    </xf>
    <xf numFmtId="0" fontId="1" fillId="86" borderId="48" xfId="26" applyFont="1" applyFill="1" applyBorder="1" applyAlignment="1">
      <alignment vertical="center" wrapText="1"/>
      <protection/>
    </xf>
    <xf numFmtId="0" fontId="1" fillId="2" borderId="47" xfId="26" applyFont="1" applyFill="1" applyBorder="1" applyAlignment="1">
      <alignment vertical="center" wrapText="1"/>
      <protection/>
    </xf>
    <xf numFmtId="0" fontId="1" fillId="87" borderId="45" xfId="0" applyFont="1" applyFill="1" applyBorder="1" applyAlignment="1">
      <alignment horizontal="center" vertical="center"/>
    </xf>
    <xf numFmtId="0" fontId="41" fillId="88" borderId="45" xfId="0" applyFont="1" applyFill="1" applyBorder="1" applyAlignment="1">
      <alignment horizontal="center" vertical="center"/>
    </xf>
    <xf numFmtId="0" fontId="9" fillId="89" borderId="46" xfId="26" applyFont="1" applyFill="1" applyBorder="1" applyAlignment="1">
      <alignment vertical="center" wrapText="1"/>
      <protection/>
    </xf>
    <xf numFmtId="0" fontId="9" fillId="2" borderId="46" xfId="26" applyFont="1" applyFill="1" applyBorder="1" applyAlignment="1">
      <alignment vertical="center" wrapText="1"/>
      <protection/>
    </xf>
    <xf numFmtId="0" fontId="10" fillId="90" borderId="0" xfId="26" applyFont="1" applyFill="1" applyBorder="1" applyAlignment="1">
      <alignment vertical="center" wrapText="1"/>
      <protection/>
    </xf>
    <xf numFmtId="0" fontId="9" fillId="91" borderId="60" xfId="0" applyFont="1" applyFill="1" applyBorder="1" applyAlignment="1">
      <alignment horizontal="center" vertical="center"/>
    </xf>
    <xf numFmtId="49" fontId="9" fillId="92" borderId="46" xfId="0" applyNumberFormat="1" applyFont="1" applyFill="1" applyBorder="1" applyAlignment="1">
      <alignment vertical="center" wrapText="1"/>
    </xf>
    <xf numFmtId="0" fontId="9" fillId="93" borderId="46" xfId="0" applyFont="1" applyFill="1" applyBorder="1" applyAlignment="1">
      <alignment horizontal="center" vertical="center" wrapText="1"/>
    </xf>
    <xf numFmtId="0" fontId="1" fillId="94" borderId="24" xfId="26" applyFont="1" applyFill="1" applyBorder="1" applyAlignment="1">
      <alignment vertical="center" wrapText="1"/>
      <protection/>
    </xf>
    <xf numFmtId="0" fontId="9" fillId="95" borderId="25" xfId="26" applyFont="1" applyFill="1" applyBorder="1" applyAlignment="1">
      <alignment vertical="center" wrapText="1"/>
      <protection/>
    </xf>
    <xf numFmtId="0" fontId="9" fillId="2" borderId="25" xfId="26" applyFont="1" applyFill="1" applyBorder="1" applyAlignment="1">
      <alignment vertical="center" wrapText="1"/>
      <protection/>
    </xf>
    <xf numFmtId="49" fontId="41" fillId="96" borderId="46" xfId="0" applyNumberFormat="1" applyFont="1" applyFill="1" applyBorder="1" applyAlignment="1">
      <alignment vertical="center" wrapText="1"/>
    </xf>
    <xf numFmtId="167" fontId="41" fillId="97" borderId="46" xfId="0" applyNumberFormat="1" applyFont="1" applyFill="1" applyBorder="1" applyAlignment="1">
      <alignment horizontal="center" vertical="center"/>
    </xf>
    <xf numFmtId="0" fontId="1" fillId="98" borderId="46" xfId="26" applyFont="1" applyFill="1" applyBorder="1" applyAlignment="1">
      <alignment vertical="center"/>
      <protection/>
    </xf>
    <xf numFmtId="0" fontId="1" fillId="2" borderId="46" xfId="26" applyFont="1" applyFill="1" applyBorder="1" applyAlignment="1">
      <alignment vertical="center"/>
      <protection/>
    </xf>
    <xf numFmtId="0" fontId="1" fillId="99" borderId="48" xfId="26" applyFont="1" applyFill="1" applyBorder="1" applyAlignment="1">
      <alignment vertical="center"/>
      <protection/>
    </xf>
    <xf numFmtId="0" fontId="1" fillId="2" borderId="47" xfId="26" applyFont="1" applyFill="1" applyBorder="1" applyAlignment="1">
      <alignment vertical="center"/>
      <protection/>
    </xf>
    <xf numFmtId="0" fontId="9" fillId="100" borderId="76" xfId="0" applyFont="1" applyFill="1" applyBorder="1" applyAlignment="1">
      <alignment horizontal="center" vertical="center"/>
    </xf>
    <xf numFmtId="49" fontId="9" fillId="101" borderId="52" xfId="0" applyNumberFormat="1" applyFont="1" applyFill="1" applyBorder="1" applyAlignment="1">
      <alignment vertical="center" wrapText="1"/>
    </xf>
    <xf numFmtId="0" fontId="9" fillId="102" borderId="29" xfId="0" applyFont="1" applyFill="1" applyBorder="1" applyAlignment="1">
      <alignment horizontal="center" vertical="center" wrapText="1"/>
    </xf>
    <xf numFmtId="0" fontId="1" fillId="103" borderId="52" xfId="26" applyFont="1" applyFill="1" applyBorder="1" applyAlignment="1">
      <alignment vertical="center" wrapText="1"/>
      <protection/>
    </xf>
    <xf numFmtId="0" fontId="1" fillId="104" borderId="52" xfId="26" applyFont="1" applyFill="1" applyBorder="1" applyAlignment="1">
      <alignment vertical="center"/>
      <protection/>
    </xf>
    <xf numFmtId="0" fontId="1" fillId="105" borderId="77" xfId="26" applyFont="1" applyFill="1" applyBorder="1" applyAlignment="1">
      <alignment vertical="center" wrapText="1"/>
      <protection/>
    </xf>
    <xf numFmtId="0" fontId="1" fillId="2" borderId="52" xfId="26" applyFont="1" applyFill="1" applyBorder="1" applyAlignment="1">
      <alignment vertical="center"/>
      <protection/>
    </xf>
    <xf numFmtId="0" fontId="1" fillId="2" borderId="69" xfId="26" applyFont="1" applyFill="1" applyBorder="1" applyAlignment="1">
      <alignment vertical="center" wrapText="1"/>
      <protection/>
    </xf>
    <xf numFmtId="0" fontId="1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0" fontId="9" fillId="2" borderId="4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3" xfId="26" applyFont="1" applyFill="1" applyBorder="1" applyAlignment="1">
      <alignment horizontal="center" vertical="center" wrapText="1"/>
      <protection/>
    </xf>
    <xf numFmtId="0" fontId="9" fillId="2" borderId="41" xfId="26" applyFont="1" applyFill="1" applyBorder="1" applyAlignment="1">
      <alignment horizontal="center" vertical="center" wrapText="1"/>
      <protection/>
    </xf>
    <xf numFmtId="0" fontId="9" fillId="2" borderId="14" xfId="26" applyFont="1" applyFill="1" applyBorder="1" applyAlignment="1">
      <alignment horizontal="center" vertical="center" wrapText="1"/>
      <protection/>
    </xf>
    <xf numFmtId="0" fontId="9" fillId="2" borderId="15" xfId="26" applyFont="1" applyFill="1" applyBorder="1" applyAlignment="1">
      <alignment horizontal="center" vertical="center" wrapText="1"/>
      <protection/>
    </xf>
    <xf numFmtId="0" fontId="42" fillId="2" borderId="51" xfId="0" applyFont="1" applyFill="1" applyBorder="1" applyAlignment="1">
      <alignment horizontal="center" vertical="center" wrapText="1"/>
    </xf>
    <xf numFmtId="0" fontId="42" fillId="2" borderId="77" xfId="0" applyFont="1" applyFill="1" applyBorder="1" applyAlignment="1">
      <alignment horizontal="center" vertical="center"/>
    </xf>
    <xf numFmtId="0" fontId="42" fillId="2" borderId="55" xfId="0" applyFont="1" applyFill="1" applyBorder="1" applyAlignment="1">
      <alignment horizontal="center" vertical="center"/>
    </xf>
    <xf numFmtId="0" fontId="42" fillId="2" borderId="55" xfId="0" applyFont="1" applyFill="1" applyBorder="1" applyAlignment="1">
      <alignment horizontal="center" vertical="center" wrapText="1"/>
    </xf>
    <xf numFmtId="0" fontId="42" fillId="2" borderId="52" xfId="0" applyFont="1" applyFill="1" applyBorder="1" applyAlignment="1">
      <alignment horizontal="center" vertical="center" wrapText="1"/>
    </xf>
    <xf numFmtId="0" fontId="42" fillId="2" borderId="77" xfId="0" applyFont="1" applyFill="1" applyBorder="1" applyAlignment="1">
      <alignment horizontal="center" vertical="center" wrapText="1"/>
    </xf>
    <xf numFmtId="0" fontId="42" fillId="2" borderId="6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vertical="center" wrapText="1"/>
    </xf>
    <xf numFmtId="0" fontId="34" fillId="2" borderId="43" xfId="0" applyFont="1" applyFill="1" applyBorder="1" applyAlignment="1">
      <alignment horizontal="center" vertical="center" wrapText="1"/>
    </xf>
    <xf numFmtId="0" fontId="34" fillId="2" borderId="43" xfId="0" applyFont="1" applyFill="1" applyBorder="1" applyAlignment="1">
      <alignment horizontal="right" vertical="center" wrapText="1"/>
    </xf>
    <xf numFmtId="0" fontId="34" fillId="2" borderId="41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45" xfId="0" applyFont="1" applyFill="1" applyBorder="1" applyAlignment="1">
      <alignment horizontal="center" vertical="center"/>
    </xf>
    <xf numFmtId="49" fontId="1" fillId="2" borderId="70" xfId="0" applyNumberFormat="1" applyFont="1" applyFill="1" applyBorder="1" applyAlignment="1">
      <alignment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right" vertical="center" wrapText="1"/>
    </xf>
    <xf numFmtId="0" fontId="34" fillId="2" borderId="46" xfId="0" applyFont="1" applyFill="1" applyBorder="1" applyAlignment="1">
      <alignment horizontal="right" vertical="center" wrapText="1"/>
    </xf>
    <xf numFmtId="0" fontId="1" fillId="2" borderId="70" xfId="0" applyFont="1" applyFill="1" applyBorder="1" applyAlignment="1">
      <alignment vertical="center"/>
    </xf>
    <xf numFmtId="0" fontId="1" fillId="2" borderId="68" xfId="0" applyFont="1" applyFill="1" applyBorder="1" applyAlignment="1">
      <alignment vertical="center"/>
    </xf>
    <xf numFmtId="0" fontId="43" fillId="2" borderId="49" xfId="0" applyFont="1" applyFill="1" applyBorder="1" applyAlignment="1">
      <alignment horizontal="right" vertical="center" wrapText="1"/>
    </xf>
    <xf numFmtId="0" fontId="1" fillId="2" borderId="49" xfId="0" applyFont="1" applyFill="1" applyBorder="1" applyAlignment="1">
      <alignment vertical="center" wrapText="1"/>
    </xf>
    <xf numFmtId="0" fontId="1" fillId="2" borderId="46" xfId="0" applyFont="1" applyFill="1" applyBorder="1" applyAlignment="1">
      <alignment vertical="center" wrapText="1"/>
    </xf>
    <xf numFmtId="0" fontId="45" fillId="2" borderId="49" xfId="0" applyFont="1" applyFill="1" applyBorder="1" applyAlignment="1">
      <alignment horizontal="center" vertical="center" wrapText="1"/>
    </xf>
    <xf numFmtId="49" fontId="1" fillId="2" borderId="70" xfId="0" applyNumberFormat="1" applyFont="1" applyFill="1" applyBorder="1" applyAlignment="1">
      <alignment vertical="center" wrapText="1"/>
    </xf>
    <xf numFmtId="0" fontId="9" fillId="2" borderId="49" xfId="0" applyFont="1" applyFill="1" applyBorder="1" applyAlignment="1">
      <alignment vertical="center" wrapText="1"/>
    </xf>
    <xf numFmtId="0" fontId="9" fillId="2" borderId="46" xfId="0" applyFont="1" applyFill="1" applyBorder="1" applyAlignment="1">
      <alignment vertical="center" wrapText="1"/>
    </xf>
    <xf numFmtId="0" fontId="1" fillId="2" borderId="51" xfId="0" applyFont="1" applyFill="1" applyBorder="1" applyAlignment="1">
      <alignment horizontal="center" vertical="center"/>
    </xf>
    <xf numFmtId="49" fontId="1" fillId="2" borderId="77" xfId="0" applyNumberFormat="1" applyFont="1" applyFill="1" applyBorder="1" applyAlignment="1">
      <alignment vertical="center" wrapText="1"/>
    </xf>
    <xf numFmtId="0" fontId="9" fillId="2" borderId="55" xfId="0" applyFont="1" applyFill="1" applyBorder="1" applyAlignment="1">
      <alignment vertical="center" wrapText="1"/>
    </xf>
    <xf numFmtId="0" fontId="9" fillId="2" borderId="52" xfId="0" applyFont="1" applyFill="1" applyBorder="1" applyAlignment="1">
      <alignment vertical="center" wrapText="1"/>
    </xf>
    <xf numFmtId="0" fontId="1" fillId="2" borderId="77" xfId="0" applyFont="1" applyFill="1" applyBorder="1" applyAlignment="1">
      <alignment vertical="center"/>
    </xf>
    <xf numFmtId="0" fontId="1" fillId="2" borderId="69" xfId="0" applyFont="1" applyFill="1" applyBorder="1" applyAlignment="1">
      <alignment vertical="center"/>
    </xf>
    <xf numFmtId="49" fontId="1" fillId="2" borderId="0" xfId="0" applyNumberFormat="1" applyFont="1" applyFill="1" applyAlignment="1">
      <alignment vertical="center"/>
    </xf>
    <xf numFmtId="49" fontId="1" fillId="2" borderId="57" xfId="0" applyNumberFormat="1" applyFont="1" applyFill="1" applyBorder="1" applyAlignment="1">
      <alignment vertical="center"/>
    </xf>
    <xf numFmtId="49" fontId="1" fillId="2" borderId="20" xfId="0" applyNumberFormat="1" applyFont="1" applyFill="1" applyBorder="1" applyAlignment="1">
      <alignment vertical="center"/>
    </xf>
    <xf numFmtId="0" fontId="1" fillId="2" borderId="20" xfId="0" applyFont="1" applyFill="1" applyBorder="1" applyAlignment="1">
      <alignment horizontal="left" vertical="center"/>
    </xf>
    <xf numFmtId="0" fontId="1" fillId="2" borderId="62" xfId="0" applyFont="1" applyFill="1" applyBorder="1" applyAlignment="1">
      <alignment vertical="center"/>
    </xf>
    <xf numFmtId="49" fontId="1" fillId="2" borderId="78" xfId="0" applyNumberFormat="1" applyFont="1" applyFill="1" applyBorder="1" applyAlignment="1">
      <alignment vertical="center"/>
    </xf>
    <xf numFmtId="49" fontId="1" fillId="2" borderId="31" xfId="0" applyNumberFormat="1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49" fontId="1" fillId="2" borderId="0" xfId="0" applyNumberFormat="1" applyFont="1" applyFill="1"/>
    <xf numFmtId="0" fontId="1" fillId="2" borderId="0" xfId="0" applyFont="1" applyFill="1"/>
    <xf numFmtId="49" fontId="44" fillId="2" borderId="0" xfId="0" applyNumberFormat="1" applyFont="1" applyFill="1"/>
    <xf numFmtId="49" fontId="46" fillId="2" borderId="0" xfId="0" applyNumberFormat="1" applyFont="1" applyFill="1" applyAlignment="1">
      <alignment vertical="center" wrapText="1"/>
    </xf>
    <xf numFmtId="49" fontId="44" fillId="2" borderId="0" xfId="0" applyNumberFormat="1" applyFont="1" applyFill="1" applyAlignment="1">
      <alignment vertical="center"/>
    </xf>
    <xf numFmtId="0" fontId="44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4" fillId="2" borderId="0" xfId="0" applyFont="1" applyFill="1" applyAlignment="1">
      <alignment vertical="center"/>
    </xf>
    <xf numFmtId="49" fontId="44" fillId="2" borderId="0" xfId="0" applyNumberFormat="1" applyFont="1" applyFill="1" applyBorder="1" applyAlignment="1">
      <alignment horizontal="left" vertical="center"/>
    </xf>
    <xf numFmtId="0" fontId="47" fillId="2" borderId="0" xfId="0" applyFont="1" applyFill="1" applyBorder="1" applyAlignment="1">
      <alignment horizontal="left" vertical="center"/>
    </xf>
    <xf numFmtId="0" fontId="1" fillId="2" borderId="0" xfId="26" applyFont="1" applyFill="1" applyAlignment="1">
      <alignment vertical="center"/>
      <protection/>
    </xf>
    <xf numFmtId="0" fontId="1" fillId="2" borderId="0" xfId="26" applyFont="1" applyFill="1" applyAlignment="1">
      <alignment horizontal="left" vertical="center"/>
      <protection/>
    </xf>
    <xf numFmtId="0" fontId="1" fillId="2" borderId="0" xfId="26" applyFont="1" applyFill="1" applyAlignment="1">
      <alignment vertical="center" wrapText="1"/>
      <protection/>
    </xf>
    <xf numFmtId="164" fontId="42" fillId="2" borderId="0" xfId="26" applyNumberFormat="1" applyFont="1" applyFill="1" applyBorder="1" applyAlignment="1">
      <alignment vertical="center" wrapText="1"/>
      <protection/>
    </xf>
    <xf numFmtId="0" fontId="1" fillId="2" borderId="0" xfId="0" applyFont="1" applyFill="1" applyAlignment="1">
      <alignment/>
    </xf>
    <xf numFmtId="0" fontId="1" fillId="106" borderId="0" xfId="0" applyFont="1" applyFill="1" applyAlignment="1">
      <alignment horizontal="center"/>
    </xf>
    <xf numFmtId="0" fontId="8" fillId="107" borderId="0" xfId="0" applyFont="1" applyFill="1" applyAlignment="1">
      <alignment horizontal="center"/>
    </xf>
    <xf numFmtId="0" fontId="8" fillId="108" borderId="0" xfId="0" applyFont="1" applyFill="1" applyAlignment="1">
      <alignment horizontal="left"/>
    </xf>
    <xf numFmtId="0" fontId="9" fillId="109" borderId="0" xfId="0" applyFont="1" applyFill="1" applyAlignment="1">
      <alignment horizontal="right"/>
    </xf>
    <xf numFmtId="0" fontId="9" fillId="110" borderId="33" xfId="0" applyFont="1" applyFill="1" applyBorder="1" applyAlignment="1">
      <alignment horizontal="center" vertical="center" wrapText="1"/>
    </xf>
    <xf numFmtId="0" fontId="9" fillId="111" borderId="35" xfId="0" applyFont="1" applyFill="1" applyBorder="1" applyAlignment="1">
      <alignment horizontal="center" vertical="center" wrapText="1"/>
    </xf>
    <xf numFmtId="0" fontId="9" fillId="112" borderId="36" xfId="0" applyFont="1" applyFill="1" applyBorder="1" applyAlignment="1">
      <alignment horizontal="center" vertical="center" wrapText="1"/>
    </xf>
    <xf numFmtId="0" fontId="1" fillId="113" borderId="23" xfId="0" applyFont="1" applyFill="1" applyBorder="1" applyAlignment="1">
      <alignment horizontal="left"/>
    </xf>
    <xf numFmtId="0" fontId="1" fillId="114" borderId="25" xfId="0" applyFont="1" applyFill="1" applyBorder="1" applyAlignment="1">
      <alignment horizontal="left"/>
    </xf>
    <xf numFmtId="168" fontId="1" fillId="115" borderId="25" xfId="0" applyNumberFormat="1" applyFont="1" applyFill="1" applyBorder="1" applyAlignment="1">
      <alignment/>
    </xf>
    <xf numFmtId="168" fontId="39" fillId="116" borderId="28" xfId="0" applyNumberFormat="1" applyFont="1" applyFill="1" applyBorder="1" applyAlignment="1">
      <alignment/>
    </xf>
    <xf numFmtId="0" fontId="1" fillId="117" borderId="45" xfId="0" applyFont="1" applyFill="1" applyBorder="1" applyAlignment="1">
      <alignment horizontal="left"/>
    </xf>
    <xf numFmtId="0" fontId="1" fillId="118" borderId="46" xfId="0" applyFont="1" applyFill="1" applyBorder="1" applyAlignment="1">
      <alignment horizontal="left"/>
    </xf>
    <xf numFmtId="168" fontId="1" fillId="119" borderId="46" xfId="0" applyNumberFormat="1" applyFont="1" applyFill="1" applyBorder="1" applyAlignment="1">
      <alignment/>
    </xf>
    <xf numFmtId="168" fontId="39" fillId="120" borderId="47" xfId="0" applyNumberFormat="1" applyFont="1" applyFill="1" applyBorder="1" applyAlignment="1">
      <alignment/>
    </xf>
    <xf numFmtId="0" fontId="1" fillId="2" borderId="45" xfId="0" applyFont="1" applyFill="1" applyBorder="1" applyAlignment="1">
      <alignment horizontal="left"/>
    </xf>
    <xf numFmtId="0" fontId="1" fillId="2" borderId="46" xfId="0" applyFont="1" applyFill="1" applyBorder="1" applyAlignment="1">
      <alignment horizontal="left"/>
    </xf>
    <xf numFmtId="0" fontId="1" fillId="121" borderId="46" xfId="27" applyFont="1" applyFill="1" applyBorder="1" applyAlignment="1">
      <alignment horizontal="left"/>
      <protection/>
    </xf>
    <xf numFmtId="0" fontId="1" fillId="122" borderId="61" xfId="0" applyFont="1" applyFill="1" applyBorder="1" applyAlignment="1">
      <alignment horizontal="left"/>
    </xf>
    <xf numFmtId="0" fontId="1" fillId="123" borderId="19" xfId="0" applyFont="1" applyFill="1" applyBorder="1" applyAlignment="1">
      <alignment horizontal="left"/>
    </xf>
    <xf numFmtId="168" fontId="1" fillId="124" borderId="19" xfId="0" applyNumberFormat="1" applyFont="1" applyFill="1" applyBorder="1" applyAlignment="1">
      <alignment/>
    </xf>
    <xf numFmtId="168" fontId="39" fillId="125" borderId="21" xfId="0" applyNumberFormat="1" applyFont="1" applyFill="1" applyBorder="1" applyAlignment="1">
      <alignment/>
    </xf>
    <xf numFmtId="0" fontId="1" fillId="126" borderId="33" xfId="0" applyFont="1" applyFill="1" applyBorder="1" applyAlignment="1">
      <alignment horizontal="center"/>
    </xf>
    <xf numFmtId="0" fontId="9" fillId="127" borderId="35" xfId="0" applyFont="1" applyFill="1" applyBorder="1" applyAlignment="1">
      <alignment horizontal="left"/>
    </xf>
    <xf numFmtId="168" fontId="1" fillId="128" borderId="35" xfId="0" applyNumberFormat="1" applyFont="1" applyFill="1" applyBorder="1" applyAlignment="1">
      <alignment/>
    </xf>
    <xf numFmtId="168" fontId="1" fillId="129" borderId="36" xfId="0" applyNumberFormat="1" applyFont="1" applyFill="1" applyBorder="1" applyAlignment="1">
      <alignment/>
    </xf>
    <xf numFmtId="0" fontId="48" fillId="130" borderId="0" xfId="25" applyFont="1" applyFill="1" applyAlignment="1">
      <alignment horizontal="center"/>
      <protection/>
    </xf>
    <xf numFmtId="0" fontId="48" fillId="131" borderId="0" xfId="25" applyFont="1" applyFill="1" applyAlignment="1">
      <alignment horizontal="left"/>
      <protection/>
    </xf>
    <xf numFmtId="0" fontId="49" fillId="132" borderId="0" xfId="0" applyFont="1" applyFill="1" applyBorder="1"/>
    <xf numFmtId="0" fontId="48" fillId="133" borderId="0" xfId="0" applyFont="1" applyFill="1" applyBorder="1" applyAlignment="1">
      <alignment horizontal="center"/>
    </xf>
    <xf numFmtId="0" fontId="48" fillId="134" borderId="0" xfId="0" applyFont="1" applyFill="1" applyAlignment="1">
      <alignment horizontal="center"/>
    </xf>
    <xf numFmtId="0" fontId="48" fillId="135" borderId="0" xfId="0" applyFont="1" applyFill="1"/>
    <xf numFmtId="0" fontId="8" fillId="136" borderId="0" xfId="0" applyFont="1" applyFill="1" applyAlignment="1">
      <alignment horizontal="center" vertical="center"/>
    </xf>
    <xf numFmtId="0" fontId="8" fillId="137" borderId="0" xfId="0" applyFont="1" applyFill="1" applyAlignment="1">
      <alignment horizontal="left" vertical="center"/>
    </xf>
    <xf numFmtId="0" fontId="9" fillId="138" borderId="0" xfId="0" applyFont="1" applyFill="1" applyAlignment="1">
      <alignment vertical="center"/>
    </xf>
    <xf numFmtId="0" fontId="9" fillId="139" borderId="0" xfId="0" applyFont="1" applyFill="1" applyAlignment="1">
      <alignment horizontal="right" vertical="center"/>
    </xf>
    <xf numFmtId="0" fontId="1" fillId="140" borderId="0" xfId="0" applyFont="1" applyFill="1" applyAlignment="1">
      <alignment horizontal="center" vertical="center"/>
    </xf>
    <xf numFmtId="0" fontId="1" fillId="2" borderId="23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0" fontId="1" fillId="141" borderId="25" xfId="0" applyFont="1" applyFill="1" applyBorder="1" applyAlignment="1">
      <alignment vertical="center"/>
    </xf>
    <xf numFmtId="0" fontId="1" fillId="142" borderId="28" xfId="0" applyFont="1" applyFill="1" applyBorder="1" applyAlignment="1">
      <alignment vertical="center"/>
    </xf>
    <xf numFmtId="0" fontId="1" fillId="143" borderId="46" xfId="0" applyFont="1" applyFill="1" applyBorder="1" applyAlignment="1">
      <alignment vertical="center"/>
    </xf>
    <xf numFmtId="0" fontId="1" fillId="144" borderId="47" xfId="0" applyFont="1" applyFill="1" applyBorder="1" applyAlignment="1">
      <alignment vertical="center"/>
    </xf>
    <xf numFmtId="0" fontId="1" fillId="2" borderId="45" xfId="0" applyFont="1" applyFill="1" applyBorder="1" applyAlignment="1">
      <alignment horizontal="left"/>
    </xf>
    <xf numFmtId="0" fontId="1" fillId="2" borderId="46" xfId="0" applyFont="1" applyFill="1" applyBorder="1" applyAlignment="1">
      <alignment horizontal="left"/>
    </xf>
    <xf numFmtId="0" fontId="1" fillId="145" borderId="46" xfId="28" applyFont="1" applyFill="1" applyBorder="1" applyAlignment="1">
      <alignment horizontal="left"/>
      <protection/>
    </xf>
    <xf numFmtId="0" fontId="1" fillId="2" borderId="46" xfId="28" applyFont="1" applyFill="1" applyBorder="1" applyAlignment="1">
      <alignment horizontal="left"/>
      <protection/>
    </xf>
    <xf numFmtId="0" fontId="1" fillId="146" borderId="51" xfId="0" applyFont="1" applyFill="1" applyBorder="1" applyAlignment="1">
      <alignment horizontal="left"/>
    </xf>
    <xf numFmtId="0" fontId="1" fillId="147" borderId="52" xfId="0" applyFont="1" applyFill="1" applyBorder="1" applyAlignment="1">
      <alignment horizontal="left"/>
    </xf>
    <xf numFmtId="0" fontId="1" fillId="148" borderId="52" xfId="0" applyFont="1" applyFill="1" applyBorder="1" applyAlignment="1">
      <alignment vertical="center"/>
    </xf>
    <xf numFmtId="0" fontId="1" fillId="149" borderId="53" xfId="0" applyFont="1" applyFill="1" applyBorder="1" applyAlignment="1">
      <alignment vertical="center"/>
    </xf>
    <xf numFmtId="0" fontId="1" fillId="150" borderId="0" xfId="0" applyFont="1" applyFill="1" applyBorder="1" applyAlignment="1">
      <alignment horizontal="left"/>
    </xf>
    <xf numFmtId="0" fontId="1" fillId="151" borderId="19" xfId="0" applyFont="1" applyFill="1" applyBorder="1" applyAlignment="1">
      <alignment vertical="center"/>
    </xf>
    <xf numFmtId="0" fontId="1" fillId="152" borderId="21" xfId="0" applyFont="1" applyFill="1" applyBorder="1" applyAlignment="1">
      <alignment vertical="center"/>
    </xf>
    <xf numFmtId="0" fontId="1" fillId="153" borderId="33" xfId="0" applyFont="1" applyFill="1" applyBorder="1" applyAlignment="1">
      <alignment horizontal="center" vertical="center"/>
    </xf>
    <xf numFmtId="0" fontId="9" fillId="154" borderId="35" xfId="0" applyFont="1" applyFill="1" applyBorder="1" applyAlignment="1">
      <alignment horizontal="left" vertical="center"/>
    </xf>
    <xf numFmtId="0" fontId="1" fillId="155" borderId="35" xfId="0" applyFont="1" applyFill="1" applyBorder="1" applyAlignment="1">
      <alignment vertical="center"/>
    </xf>
    <xf numFmtId="0" fontId="1" fillId="156" borderId="36" xfId="0" applyFont="1" applyFill="1" applyBorder="1" applyAlignment="1">
      <alignment vertical="center"/>
    </xf>
    <xf numFmtId="0" fontId="49" fillId="157" borderId="0" xfId="0" applyFont="1" applyFill="1" applyBorder="1" applyAlignment="1">
      <alignment vertical="center"/>
    </xf>
    <xf numFmtId="0" fontId="48" fillId="158" borderId="0" xfId="0" applyFont="1" applyFill="1" applyBorder="1" applyAlignment="1">
      <alignment horizontal="center" vertical="center"/>
    </xf>
    <xf numFmtId="0" fontId="48" fillId="159" borderId="0" xfId="0" applyFont="1" applyFill="1" applyAlignment="1">
      <alignment vertical="center"/>
    </xf>
    <xf numFmtId="0" fontId="9" fillId="160" borderId="79" xfId="0" applyFont="1" applyFill="1" applyBorder="1" applyAlignment="1">
      <alignment horizontal="center" vertical="center" wrapText="1"/>
    </xf>
    <xf numFmtId="0" fontId="9" fillId="161" borderId="80" xfId="0" applyFont="1" applyFill="1" applyBorder="1" applyAlignment="1">
      <alignment horizontal="center" vertical="center" wrapText="1"/>
    </xf>
    <xf numFmtId="0" fontId="9" fillId="162" borderId="81" xfId="0" applyFont="1" applyFill="1" applyBorder="1" applyAlignment="1">
      <alignment horizontal="center" vertical="center" wrapText="1"/>
    </xf>
    <xf numFmtId="0" fontId="50" fillId="163" borderId="82" xfId="0" applyFont="1" applyFill="1" applyBorder="1" applyAlignment="1">
      <alignment horizontal="center" vertical="center"/>
    </xf>
    <xf numFmtId="0" fontId="50" fillId="164" borderId="83" xfId="0" applyFont="1" applyFill="1" applyBorder="1" applyAlignment="1">
      <alignment horizontal="center" vertical="center"/>
    </xf>
    <xf numFmtId="0" fontId="51" fillId="165" borderId="82" xfId="0" applyFont="1" applyFill="1" applyBorder="1" applyAlignment="1">
      <alignment vertical="center"/>
    </xf>
    <xf numFmtId="0" fontId="50" fillId="166" borderId="84" xfId="0" applyFont="1" applyFill="1" applyBorder="1" applyAlignment="1">
      <alignment horizontal="center" vertical="center"/>
    </xf>
    <xf numFmtId="0" fontId="51" fillId="167" borderId="84" xfId="0" applyFont="1" applyFill="1" applyBorder="1" applyAlignment="1">
      <alignment horizontal="center" vertical="center" wrapText="1"/>
    </xf>
    <xf numFmtId="0" fontId="51" fillId="168" borderId="83" xfId="0" applyFont="1" applyFill="1" applyBorder="1" applyAlignment="1">
      <alignment horizontal="center" vertical="center" wrapText="1"/>
    </xf>
    <xf numFmtId="0" fontId="9" fillId="169" borderId="85" xfId="0" applyFont="1" applyFill="1" applyBorder="1" applyAlignment="1">
      <alignment horizontal="center" vertical="center"/>
    </xf>
    <xf numFmtId="0" fontId="1" fillId="170" borderId="86" xfId="0" applyFont="1" applyFill="1" applyBorder="1" applyAlignment="1">
      <alignment horizontal="center" vertical="center"/>
    </xf>
    <xf numFmtId="0" fontId="1" fillId="171" borderId="85" xfId="0" applyFont="1" applyFill="1" applyBorder="1" applyAlignment="1">
      <alignment vertical="center"/>
    </xf>
    <xf numFmtId="0" fontId="1" fillId="172" borderId="86" xfId="0" applyFont="1" applyFill="1" applyBorder="1" applyAlignment="1">
      <alignment vertical="center"/>
    </xf>
    <xf numFmtId="49" fontId="1" fillId="173" borderId="87" xfId="0" applyNumberFormat="1" applyFont="1" applyFill="1" applyBorder="1" applyAlignment="1">
      <alignment horizontal="center" vertical="center"/>
    </xf>
    <xf numFmtId="0" fontId="1" fillId="174" borderId="87" xfId="0" applyFont="1" applyFill="1" applyBorder="1" applyAlignment="1">
      <alignment horizontal="right" vertical="center"/>
    </xf>
    <xf numFmtId="0" fontId="1" fillId="175" borderId="86" xfId="0" applyFont="1" applyFill="1" applyBorder="1" applyAlignment="1">
      <alignment horizontal="right" vertical="center"/>
    </xf>
    <xf numFmtId="0" fontId="9" fillId="176" borderId="88" xfId="0" applyFont="1" applyFill="1" applyBorder="1" applyAlignment="1">
      <alignment horizontal="center" vertical="center"/>
    </xf>
    <xf numFmtId="0" fontId="1" fillId="177" borderId="89" xfId="0" applyFont="1" applyFill="1" applyBorder="1" applyAlignment="1">
      <alignment horizontal="center" vertical="center"/>
    </xf>
    <xf numFmtId="0" fontId="1" fillId="178" borderId="88" xfId="0" applyFont="1" applyFill="1" applyBorder="1" applyAlignment="1">
      <alignment vertical="center" wrapText="1"/>
    </xf>
    <xf numFmtId="0" fontId="1" fillId="179" borderId="89" xfId="0" applyFont="1" applyFill="1" applyBorder="1" applyAlignment="1">
      <alignment vertical="center" wrapText="1"/>
    </xf>
    <xf numFmtId="49" fontId="1" fillId="180" borderId="90" xfId="0" applyNumberFormat="1" applyFont="1" applyFill="1" applyBorder="1" applyAlignment="1">
      <alignment horizontal="center" vertical="center" wrapText="1"/>
    </xf>
    <xf numFmtId="0" fontId="1" fillId="181" borderId="90" xfId="0" applyFont="1" applyFill="1" applyBorder="1" applyAlignment="1">
      <alignment horizontal="right" vertical="center"/>
    </xf>
    <xf numFmtId="0" fontId="1" fillId="182" borderId="89" xfId="0" applyFont="1" applyFill="1" applyBorder="1" applyAlignment="1">
      <alignment horizontal="right" vertical="center"/>
    </xf>
    <xf numFmtId="0" fontId="51" fillId="183" borderId="91" xfId="0" applyFont="1" applyFill="1" applyBorder="1" applyAlignment="1">
      <alignment horizontal="center" vertical="center"/>
    </xf>
    <xf numFmtId="0" fontId="52" fillId="184" borderId="92" xfId="0" applyFont="1" applyFill="1" applyBorder="1" applyAlignment="1">
      <alignment horizontal="center" vertical="center"/>
    </xf>
    <xf numFmtId="0" fontId="51" fillId="185" borderId="91" xfId="0" applyFont="1" applyFill="1" applyBorder="1" applyAlignment="1">
      <alignment vertical="center"/>
    </xf>
    <xf numFmtId="0" fontId="52" fillId="186" borderId="92" xfId="0" applyFont="1" applyFill="1" applyBorder="1" applyAlignment="1">
      <alignment vertical="center"/>
    </xf>
    <xf numFmtId="49" fontId="52" fillId="187" borderId="93" xfId="0" applyNumberFormat="1" applyFont="1" applyFill="1" applyBorder="1" applyAlignment="1">
      <alignment horizontal="center" vertical="center"/>
    </xf>
    <xf numFmtId="0" fontId="52" fillId="188" borderId="93" xfId="0" applyFont="1" applyFill="1" applyBorder="1" applyAlignment="1">
      <alignment horizontal="right" vertical="center"/>
    </xf>
    <xf numFmtId="0" fontId="9" fillId="189" borderId="94" xfId="0" applyFont="1" applyFill="1" applyBorder="1" applyAlignment="1">
      <alignment horizontal="center" vertical="center"/>
    </xf>
    <xf numFmtId="0" fontId="1" fillId="190" borderId="95" xfId="0" applyFont="1" applyFill="1" applyBorder="1" applyAlignment="1">
      <alignment horizontal="center" vertical="center"/>
    </xf>
    <xf numFmtId="0" fontId="1" fillId="191" borderId="94" xfId="0" applyFont="1" applyFill="1" applyBorder="1" applyAlignment="1">
      <alignment vertical="center"/>
    </xf>
    <xf numFmtId="0" fontId="1" fillId="192" borderId="95" xfId="0" applyFont="1" applyFill="1" applyBorder="1" applyAlignment="1">
      <alignment vertical="center" wrapText="1"/>
    </xf>
    <xf numFmtId="49" fontId="1" fillId="193" borderId="96" xfId="0" applyNumberFormat="1" applyFont="1" applyFill="1" applyBorder="1" applyAlignment="1">
      <alignment horizontal="center" vertical="center" wrapText="1"/>
    </xf>
    <xf numFmtId="0" fontId="1" fillId="194" borderId="96" xfId="0" applyFont="1" applyFill="1" applyBorder="1" applyAlignment="1">
      <alignment horizontal="right" vertical="center"/>
    </xf>
    <xf numFmtId="0" fontId="51" fillId="195" borderId="74" xfId="0" applyFont="1" applyFill="1" applyBorder="1" applyAlignment="1">
      <alignment horizontal="center" vertical="center"/>
    </xf>
    <xf numFmtId="0" fontId="52" fillId="196" borderId="38" xfId="0" applyFont="1" applyFill="1" applyBorder="1" applyAlignment="1">
      <alignment vertical="center"/>
    </xf>
    <xf numFmtId="0" fontId="51" fillId="197" borderId="74" xfId="0" applyFont="1" applyFill="1" applyBorder="1" applyAlignment="1">
      <alignment vertical="center"/>
    </xf>
    <xf numFmtId="49" fontId="1" fillId="198" borderId="65" xfId="0" applyNumberFormat="1" applyFont="1" applyFill="1" applyBorder="1" applyAlignment="1">
      <alignment horizontal="center" vertical="center"/>
    </xf>
    <xf numFmtId="0" fontId="1" fillId="199" borderId="65" xfId="0" applyFont="1" applyFill="1" applyBorder="1" applyAlignment="1">
      <alignment horizontal="right" vertical="center"/>
    </xf>
    <xf numFmtId="0" fontId="51" fillId="200" borderId="0" xfId="0" applyFont="1" applyFill="1" applyBorder="1" applyAlignment="1">
      <alignment horizontal="center" vertical="center"/>
    </xf>
    <xf numFmtId="0" fontId="52" fillId="201" borderId="0" xfId="0" applyFont="1" applyFill="1" applyBorder="1" applyAlignment="1">
      <alignment vertical="center"/>
    </xf>
    <xf numFmtId="0" fontId="51" fillId="202" borderId="0" xfId="0" applyFont="1" applyFill="1" applyBorder="1" applyAlignment="1">
      <alignment vertical="center"/>
    </xf>
    <xf numFmtId="49" fontId="1" fillId="203" borderId="0" xfId="0" applyNumberFormat="1" applyFont="1" applyFill="1" applyBorder="1" applyAlignment="1">
      <alignment horizontal="center" vertical="center"/>
    </xf>
    <xf numFmtId="0" fontId="48" fillId="204" borderId="0" xfId="25" applyFont="1" applyFill="1" applyAlignment="1">
      <alignment horizontal="left" vertical="center"/>
      <protection/>
    </xf>
    <xf numFmtId="0" fontId="48" fillId="205" borderId="0" xfId="25" applyFont="1" applyFill="1" applyAlignment="1">
      <alignment vertical="center"/>
      <protection/>
    </xf>
    <xf numFmtId="0" fontId="48" fillId="206" borderId="0" xfId="0" applyFont="1" applyFill="1" applyAlignment="1">
      <alignment horizontal="center" vertical="center"/>
    </xf>
    <xf numFmtId="0" fontId="48" fillId="207" borderId="0" xfId="0" applyFont="1" applyFill="1" applyAlignment="1">
      <alignment horizontal="right" vertical="center"/>
    </xf>
    <xf numFmtId="0" fontId="16" fillId="208" borderId="0" xfId="0" applyFont="1" applyFill="1" applyAlignment="1">
      <alignment vertical="center"/>
    </xf>
    <xf numFmtId="0" fontId="26" fillId="209" borderId="80" xfId="0" applyFont="1" applyFill="1" applyBorder="1" applyAlignment="1">
      <alignment horizontal="center" vertical="center" wrapText="1"/>
    </xf>
    <xf numFmtId="0" fontId="26" fillId="210" borderId="4" xfId="0" applyFont="1" applyFill="1" applyBorder="1" applyAlignment="1">
      <alignment horizontal="center" vertical="center"/>
    </xf>
    <xf numFmtId="0" fontId="26" fillId="211" borderId="3" xfId="0" applyFont="1" applyFill="1" applyBorder="1" applyAlignment="1">
      <alignment horizontal="center" vertical="center" wrapText="1"/>
    </xf>
    <xf numFmtId="0" fontId="1" fillId="212" borderId="87" xfId="0" applyFont="1" applyFill="1" applyBorder="1" applyAlignment="1">
      <alignment horizontal="center" vertical="center"/>
    </xf>
    <xf numFmtId="0" fontId="1" fillId="213" borderId="89" xfId="0" applyFont="1" applyFill="1" applyBorder="1" applyAlignment="1">
      <alignment vertical="center"/>
    </xf>
    <xf numFmtId="0" fontId="1" fillId="214" borderId="96" xfId="0" applyFont="1" applyFill="1" applyBorder="1" applyAlignment="1">
      <alignment horizontal="center" vertical="center"/>
    </xf>
    <xf numFmtId="0" fontId="1" fillId="215" borderId="95" xfId="0" applyFont="1" applyFill="1" applyBorder="1" applyAlignment="1">
      <alignment vertical="center"/>
    </xf>
    <xf numFmtId="0" fontId="1" fillId="216" borderId="95" xfId="0" applyFont="1" applyFill="1" applyBorder="1" applyAlignment="1">
      <alignment horizontal="right" vertical="center"/>
    </xf>
    <xf numFmtId="0" fontId="1" fillId="217" borderId="0" xfId="0" applyFont="1" applyFill="1" applyBorder="1" applyAlignment="1">
      <alignment horizontal="center" vertical="center"/>
    </xf>
    <xf numFmtId="0" fontId="1" fillId="218" borderId="0" xfId="0" applyFont="1" applyFill="1" applyAlignment="1">
      <alignment horizontal="left" vertical="center"/>
    </xf>
    <xf numFmtId="0" fontId="8" fillId="219" borderId="0" xfId="0" applyFont="1" applyFill="1" applyAlignment="1">
      <alignment/>
    </xf>
    <xf numFmtId="0" fontId="1" fillId="220" borderId="0" xfId="29" applyFont="1" applyFill="1">
      <alignment/>
      <protection/>
    </xf>
    <xf numFmtId="0" fontId="15" fillId="221" borderId="0" xfId="29" applyFont="1" applyFill="1" applyAlignment="1">
      <alignment horizontal="center"/>
      <protection/>
    </xf>
    <xf numFmtId="0" fontId="9" fillId="222" borderId="0" xfId="29" applyFont="1" applyFill="1">
      <alignment/>
      <protection/>
    </xf>
    <xf numFmtId="0" fontId="41" fillId="223" borderId="0" xfId="29" applyFont="1" applyFill="1">
      <alignment/>
      <protection/>
    </xf>
    <xf numFmtId="2" fontId="1" fillId="224" borderId="73" xfId="0" applyNumberFormat="1" applyFont="1" applyFill="1" applyBorder="1" applyAlignment="1">
      <alignment horizontal="right"/>
    </xf>
    <xf numFmtId="2" fontId="1" fillId="225" borderId="0" xfId="0" applyNumberFormat="1" applyFont="1" applyFill="1" applyBorder="1" applyAlignment="1">
      <alignment horizontal="center"/>
    </xf>
    <xf numFmtId="0" fontId="9" fillId="226" borderId="80" xfId="25" applyFont="1" applyFill="1" applyBorder="1" applyAlignment="1">
      <alignment horizontal="center" vertical="center" wrapText="1"/>
      <protection/>
    </xf>
    <xf numFmtId="0" fontId="9" fillId="227" borderId="4" xfId="0" applyFont="1" applyFill="1" applyBorder="1" applyAlignment="1">
      <alignment horizontal="center" vertical="center" wrapText="1"/>
    </xf>
    <xf numFmtId="0" fontId="9" fillId="228" borderId="80" xfId="29" applyFont="1" applyFill="1" applyBorder="1" applyAlignment="1">
      <alignment horizontal="center" vertical="center" wrapText="1"/>
      <protection/>
    </xf>
    <xf numFmtId="0" fontId="9" fillId="229" borderId="97" xfId="29" applyFont="1" applyFill="1" applyBorder="1" applyAlignment="1">
      <alignment vertical="center"/>
      <protection/>
    </xf>
    <xf numFmtId="0" fontId="9" fillId="230" borderId="98" xfId="29" applyFont="1" applyFill="1" applyBorder="1" applyAlignment="1">
      <alignment vertical="center"/>
      <protection/>
    </xf>
    <xf numFmtId="3" fontId="53" fillId="231" borderId="97" xfId="29" applyNumberFormat="1" applyFont="1" applyFill="1" applyBorder="1" applyAlignment="1">
      <alignment vertical="center"/>
      <protection/>
    </xf>
    <xf numFmtId="0" fontId="1" fillId="232" borderId="72" xfId="29" applyFont="1" applyFill="1" applyBorder="1" applyAlignment="1">
      <alignment vertical="center"/>
      <protection/>
    </xf>
    <xf numFmtId="0" fontId="1" fillId="233" borderId="75" xfId="29" applyFont="1" applyFill="1" applyBorder="1" applyAlignment="1">
      <alignment vertical="center"/>
      <protection/>
    </xf>
    <xf numFmtId="3" fontId="1" fillId="234" borderId="44" xfId="29" applyNumberFormat="1" applyFont="1" applyFill="1" applyBorder="1" applyAlignment="1">
      <alignment vertical="center"/>
      <protection/>
    </xf>
    <xf numFmtId="0" fontId="1" fillId="235" borderId="44" xfId="29" applyFont="1" applyFill="1" applyBorder="1" applyAlignment="1">
      <alignment vertical="center"/>
      <protection/>
    </xf>
    <xf numFmtId="0" fontId="1" fillId="236" borderId="60" xfId="29" applyFont="1" applyFill="1" applyBorder="1" applyAlignment="1">
      <alignment vertical="center"/>
      <protection/>
    </xf>
    <xf numFmtId="0" fontId="1" fillId="237" borderId="99" xfId="29" applyFont="1" applyFill="1" applyBorder="1" applyAlignment="1">
      <alignment vertical="center" wrapText="1"/>
      <protection/>
    </xf>
    <xf numFmtId="3" fontId="1" fillId="238" borderId="72" xfId="29" applyNumberFormat="1" applyFont="1" applyFill="1" applyBorder="1" applyAlignment="1">
      <alignment vertical="center"/>
      <protection/>
    </xf>
    <xf numFmtId="0" fontId="1" fillId="239" borderId="75" xfId="29" applyFont="1" applyFill="1" applyBorder="1" applyAlignment="1">
      <alignment horizontal="center" vertical="center"/>
      <protection/>
    </xf>
    <xf numFmtId="0" fontId="9" fillId="240" borderId="39" xfId="29" applyFont="1" applyFill="1" applyBorder="1" applyAlignment="1">
      <alignment vertical="center"/>
      <protection/>
    </xf>
    <xf numFmtId="3" fontId="53" fillId="241" borderId="39" xfId="29" applyNumberFormat="1" applyFont="1" applyFill="1" applyBorder="1" applyAlignment="1">
      <alignment vertical="center"/>
      <protection/>
    </xf>
    <xf numFmtId="0" fontId="9" fillId="242" borderId="72" xfId="29" applyFont="1" applyFill="1" applyBorder="1" applyAlignment="1">
      <alignment vertical="center"/>
      <protection/>
    </xf>
    <xf numFmtId="0" fontId="1" fillId="243" borderId="72" xfId="29" applyFont="1" applyFill="1" applyBorder="1" applyAlignment="1">
      <alignment horizontal="center" vertical="center"/>
      <protection/>
    </xf>
    <xf numFmtId="3" fontId="53" fillId="244" borderId="72" xfId="29" applyNumberFormat="1" applyFont="1" applyFill="1" applyBorder="1" applyAlignment="1">
      <alignment vertical="center"/>
      <protection/>
    </xf>
    <xf numFmtId="0" fontId="1" fillId="245" borderId="99" xfId="29" applyFont="1" applyFill="1" applyBorder="1" applyAlignment="1">
      <alignment vertical="center"/>
      <protection/>
    </xf>
    <xf numFmtId="0" fontId="9" fillId="246" borderId="5" xfId="29" applyFont="1" applyFill="1" applyBorder="1" applyAlignment="1">
      <alignment vertical="center"/>
      <protection/>
    </xf>
    <xf numFmtId="3" fontId="53" fillId="247" borderId="5" xfId="29" applyNumberFormat="1" applyFont="1" applyFill="1" applyBorder="1" applyAlignment="1">
      <alignment vertical="center"/>
      <protection/>
    </xf>
    <xf numFmtId="0" fontId="1" fillId="248" borderId="50" xfId="29" applyFont="1" applyFill="1" applyBorder="1" applyAlignment="1">
      <alignment vertical="center" wrapText="1"/>
      <protection/>
    </xf>
    <xf numFmtId="3" fontId="1" fillId="249" borderId="50" xfId="29" applyNumberFormat="1" applyFont="1" applyFill="1" applyBorder="1" applyAlignment="1">
      <alignment vertical="center"/>
      <protection/>
    </xf>
    <xf numFmtId="0" fontId="9" fillId="250" borderId="32" xfId="29" applyFont="1" applyFill="1" applyBorder="1" applyAlignment="1">
      <alignment vertical="center"/>
      <protection/>
    </xf>
    <xf numFmtId="0" fontId="9" fillId="251" borderId="74" xfId="29" applyFont="1" applyFill="1" applyBorder="1" applyAlignment="1">
      <alignment vertical="center"/>
      <protection/>
    </xf>
    <xf numFmtId="3" fontId="53" fillId="252" borderId="32" xfId="29" applyNumberFormat="1" applyFont="1" applyFill="1" applyBorder="1" applyAlignment="1">
      <alignment vertical="center"/>
      <protection/>
    </xf>
    <xf numFmtId="0" fontId="9" fillId="253" borderId="0" xfId="29" applyFont="1" applyFill="1" applyBorder="1" applyAlignment="1">
      <alignment vertical="center"/>
      <protection/>
    </xf>
    <xf numFmtId="3" fontId="53" fillId="254" borderId="0" xfId="29" applyNumberFormat="1" applyFont="1" applyFill="1" applyBorder="1" applyAlignment="1">
      <alignment vertical="center"/>
      <protection/>
    </xf>
    <xf numFmtId="0" fontId="42" fillId="255" borderId="0" xfId="29" applyFont="1" applyFill="1" applyBorder="1">
      <alignment/>
      <protection/>
    </xf>
    <xf numFmtId="0" fontId="1" fillId="256" borderId="0" xfId="29" applyFont="1" applyFill="1" applyBorder="1">
      <alignment/>
      <protection/>
    </xf>
    <xf numFmtId="0" fontId="1" fillId="257" borderId="0" xfId="0" applyFont="1" applyFill="1" applyBorder="1"/>
    <xf numFmtId="0" fontId="1" fillId="2" borderId="0" xfId="29" applyFont="1" applyFill="1">
      <alignment/>
      <protection/>
    </xf>
    <xf numFmtId="0" fontId="8" fillId="2" borderId="0" xfId="30" applyFont="1" applyFill="1" applyAlignment="1">
      <alignment/>
      <protection/>
    </xf>
    <xf numFmtId="0" fontId="8" fillId="2" borderId="0" xfId="30" applyFont="1" applyFill="1" applyAlignment="1">
      <alignment horizontal="center"/>
      <protection/>
    </xf>
    <xf numFmtId="0" fontId="9" fillId="2" borderId="0" xfId="29" applyFont="1" applyFill="1">
      <alignment/>
      <protection/>
    </xf>
    <xf numFmtId="49" fontId="9" fillId="2" borderId="1" xfId="21" applyNumberFormat="1" applyFont="1" applyFill="1" applyBorder="1" applyAlignment="1">
      <alignment wrapText="1"/>
      <protection/>
    </xf>
    <xf numFmtId="0" fontId="9" fillId="2" borderId="59" xfId="21" applyFont="1" applyFill="1" applyBorder="1" applyAlignment="1">
      <alignment horizontal="center" vertical="center"/>
      <protection/>
    </xf>
    <xf numFmtId="0" fontId="9" fillId="2" borderId="14" xfId="21" applyFont="1" applyFill="1" applyBorder="1" applyAlignment="1">
      <alignment horizontal="center" vertical="center"/>
      <protection/>
    </xf>
    <xf numFmtId="0" fontId="9" fillId="2" borderId="15" xfId="21" applyFont="1" applyFill="1" applyBorder="1" applyAlignment="1">
      <alignment horizontal="center" vertical="center"/>
      <protection/>
    </xf>
    <xf numFmtId="49" fontId="9" fillId="2" borderId="5" xfId="21" applyNumberFormat="1" applyFont="1" applyFill="1" applyBorder="1" applyAlignment="1">
      <alignment wrapText="1"/>
      <protection/>
    </xf>
    <xf numFmtId="49" fontId="9" fillId="2" borderId="5" xfId="21" applyNumberFormat="1" applyFont="1" applyFill="1" applyBorder="1" applyAlignment="1">
      <alignment horizontal="center" wrapText="1"/>
      <protection/>
    </xf>
    <xf numFmtId="0" fontId="9" fillId="2" borderId="6" xfId="21" applyFont="1" applyFill="1" applyBorder="1" applyAlignment="1">
      <alignment horizontal="center" wrapText="1"/>
      <protection/>
    </xf>
    <xf numFmtId="0" fontId="9" fillId="2" borderId="7" xfId="21" applyFont="1" applyFill="1" applyBorder="1" applyAlignment="1">
      <alignment horizontal="center" vertical="center" wrapText="1"/>
      <protection/>
    </xf>
    <xf numFmtId="0" fontId="9" fillId="2" borderId="6" xfId="21" applyFont="1" applyFill="1" applyBorder="1" applyAlignment="1">
      <alignment horizontal="center" wrapText="1"/>
      <protection/>
    </xf>
    <xf numFmtId="0" fontId="9" fillId="2" borderId="7" xfId="21" applyFont="1" applyFill="1" applyBorder="1" applyAlignment="1">
      <alignment horizontal="center" vertical="center" wrapText="1"/>
      <protection/>
    </xf>
    <xf numFmtId="0" fontId="9" fillId="2" borderId="7" xfId="21" applyFont="1" applyFill="1" applyBorder="1" applyAlignment="1">
      <alignment horizontal="center" wrapText="1"/>
      <protection/>
    </xf>
    <xf numFmtId="0" fontId="1" fillId="2" borderId="16" xfId="21" applyFont="1" applyFill="1" applyBorder="1" applyAlignment="1">
      <alignment horizontal="center" vertical="center" wrapText="1"/>
      <protection/>
    </xf>
    <xf numFmtId="0" fontId="1" fillId="2" borderId="11" xfId="21" applyFont="1" applyFill="1" applyBorder="1" applyAlignment="1">
      <alignment horizontal="center" vertical="center" wrapText="1"/>
      <protection/>
    </xf>
    <xf numFmtId="0" fontId="1" fillId="2" borderId="12" xfId="21" applyFont="1" applyFill="1" applyBorder="1" applyAlignment="1">
      <alignment horizontal="center" vertical="center" wrapText="1"/>
      <protection/>
    </xf>
    <xf numFmtId="0" fontId="1" fillId="2" borderId="18" xfId="21" applyFont="1" applyFill="1" applyBorder="1" applyAlignment="1">
      <alignment horizontal="center" vertical="center" wrapText="1"/>
      <protection/>
    </xf>
    <xf numFmtId="0" fontId="1" fillId="2" borderId="16" xfId="21" applyFont="1" applyFill="1" applyBorder="1" applyAlignment="1">
      <alignment horizontal="center" vertical="center" wrapText="1"/>
      <protection/>
    </xf>
    <xf numFmtId="0" fontId="1" fillId="2" borderId="11" xfId="21" applyFont="1" applyFill="1" applyBorder="1" applyAlignment="1">
      <alignment horizontal="center" vertical="center" wrapText="1"/>
      <protection/>
    </xf>
    <xf numFmtId="0" fontId="1" fillId="2" borderId="18" xfId="21" applyFont="1" applyFill="1" applyBorder="1" applyAlignment="1">
      <alignment horizontal="center" vertical="center" wrapText="1"/>
      <protection/>
    </xf>
    <xf numFmtId="0" fontId="9" fillId="2" borderId="16" xfId="21" applyFont="1" applyFill="1" applyBorder="1" applyAlignment="1">
      <alignment horizontal="center" vertical="center" wrapText="1"/>
      <protection/>
    </xf>
    <xf numFmtId="0" fontId="9" fillId="2" borderId="11" xfId="21" applyFont="1" applyFill="1" applyBorder="1" applyAlignment="1">
      <alignment horizontal="center" vertical="center" wrapText="1"/>
      <protection/>
    </xf>
    <xf numFmtId="0" fontId="54" fillId="2" borderId="51" xfId="21" applyFont="1" applyFill="1" applyBorder="1" applyAlignment="1">
      <alignment horizontal="center" vertical="center" wrapText="1"/>
      <protection/>
    </xf>
    <xf numFmtId="0" fontId="54" fillId="2" borderId="55" xfId="21" applyFont="1" applyFill="1" applyBorder="1" applyAlignment="1">
      <alignment horizontal="center" vertical="center" wrapText="1"/>
      <protection/>
    </xf>
    <xf numFmtId="0" fontId="54" fillId="2" borderId="52" xfId="21" applyFont="1" applyFill="1" applyBorder="1" applyAlignment="1">
      <alignment horizontal="center" vertical="center" wrapText="1"/>
      <protection/>
    </xf>
    <xf numFmtId="0" fontId="16" fillId="2" borderId="53" xfId="23" applyFont="1" applyFill="1" applyBorder="1" applyAlignment="1">
      <alignment horizontal="center" vertical="center" wrapText="1"/>
      <protection/>
    </xf>
    <xf numFmtId="0" fontId="54" fillId="2" borderId="53" xfId="21" applyFont="1" applyFill="1" applyBorder="1" applyAlignment="1">
      <alignment horizontal="center" vertical="center" wrapText="1"/>
      <protection/>
    </xf>
    <xf numFmtId="49" fontId="41" fillId="2" borderId="32" xfId="21" applyNumberFormat="1" applyFont="1" applyFill="1" applyBorder="1" applyAlignment="1">
      <alignment horizontal="center" vertical="center" wrapText="1"/>
      <protection/>
    </xf>
    <xf numFmtId="0" fontId="41" fillId="2" borderId="33" xfId="21" applyFont="1" applyFill="1" applyBorder="1" applyAlignment="1">
      <alignment horizontal="center" vertical="center" wrapText="1"/>
      <protection/>
    </xf>
    <xf numFmtId="0" fontId="41" fillId="2" borderId="34" xfId="21" applyFont="1" applyFill="1" applyBorder="1" applyAlignment="1">
      <alignment horizontal="center" vertical="center" wrapText="1"/>
      <protection/>
    </xf>
    <xf numFmtId="0" fontId="41" fillId="2" borderId="35" xfId="21" applyFont="1" applyFill="1" applyBorder="1" applyAlignment="1">
      <alignment horizontal="center" vertical="center" wrapText="1"/>
      <protection/>
    </xf>
    <xf numFmtId="0" fontId="41" fillId="2" borderId="36" xfId="21" applyFont="1" applyFill="1" applyBorder="1" applyAlignment="1">
      <alignment horizontal="center" vertical="center" wrapText="1"/>
      <protection/>
    </xf>
    <xf numFmtId="49" fontId="9" fillId="2" borderId="39" xfId="21" applyNumberFormat="1" applyFont="1" applyFill="1" applyBorder="1" applyAlignment="1">
      <alignment vertical="center" wrapText="1"/>
      <protection/>
    </xf>
    <xf numFmtId="3" fontId="9" fillId="2" borderId="40" xfId="21" applyNumberFormat="1" applyFont="1" applyFill="1" applyBorder="1" applyAlignment="1">
      <alignment vertical="center"/>
      <protection/>
    </xf>
    <xf numFmtId="3" fontId="9" fillId="2" borderId="41" xfId="21" applyNumberFormat="1" applyFont="1" applyFill="1" applyBorder="1" applyAlignment="1">
      <alignment vertical="center"/>
      <protection/>
    </xf>
    <xf numFmtId="3" fontId="9" fillId="2" borderId="42" xfId="21" applyNumberFormat="1" applyFont="1" applyFill="1" applyBorder="1" applyAlignment="1">
      <alignment vertical="center"/>
      <protection/>
    </xf>
    <xf numFmtId="3" fontId="9" fillId="2" borderId="43" xfId="21" applyNumberFormat="1" applyFont="1" applyFill="1" applyBorder="1" applyAlignment="1">
      <alignment vertical="center"/>
      <protection/>
    </xf>
    <xf numFmtId="3" fontId="9" fillId="2" borderId="45" xfId="21" applyNumberFormat="1" applyFont="1" applyFill="1" applyBorder="1">
      <alignment/>
      <protection/>
    </xf>
    <xf numFmtId="3" fontId="55" fillId="2" borderId="46" xfId="21" applyNumberFormat="1" applyFont="1" applyFill="1" applyBorder="1">
      <alignment/>
      <protection/>
    </xf>
    <xf numFmtId="3" fontId="55" fillId="2" borderId="47" xfId="21" applyNumberFormat="1" applyFont="1" applyFill="1" applyBorder="1">
      <alignment/>
      <protection/>
    </xf>
    <xf numFmtId="3" fontId="9" fillId="2" borderId="49" xfId="21" applyNumberFormat="1" applyFont="1" applyFill="1" applyBorder="1">
      <alignment/>
      <protection/>
    </xf>
    <xf numFmtId="49" fontId="9" fillId="2" borderId="50" xfId="24" applyNumberFormat="1" applyFont="1" applyFill="1" applyBorder="1" applyAlignment="1" applyProtection="1">
      <alignment wrapText="1"/>
      <protection locked="0"/>
    </xf>
    <xf numFmtId="3" fontId="9" fillId="2" borderId="51" xfId="21" applyNumberFormat="1" applyFont="1" applyFill="1" applyBorder="1">
      <alignment/>
      <protection/>
    </xf>
    <xf numFmtId="3" fontId="9" fillId="2" borderId="52" xfId="21" applyNumberFormat="1" applyFont="1" applyFill="1" applyBorder="1">
      <alignment/>
      <protection/>
    </xf>
    <xf numFmtId="3" fontId="9" fillId="2" borderId="53" xfId="21" applyNumberFormat="1" applyFont="1" applyFill="1" applyBorder="1" applyProtection="1">
      <alignment/>
      <protection hidden="1"/>
    </xf>
    <xf numFmtId="0" fontId="1" fillId="2" borderId="53" xfId="29" applyFont="1" applyFill="1" applyBorder="1">
      <alignment/>
      <protection/>
    </xf>
    <xf numFmtId="3" fontId="9" fillId="2" borderId="53" xfId="21" applyNumberFormat="1" applyFont="1" applyFill="1" applyBorder="1">
      <alignment/>
      <protection/>
    </xf>
    <xf numFmtId="3" fontId="9" fillId="2" borderId="55" xfId="21" applyNumberFormat="1" applyFont="1" applyFill="1" applyBorder="1">
      <alignment/>
      <protection/>
    </xf>
    <xf numFmtId="0" fontId="48" fillId="2" borderId="0" xfId="25" applyFont="1" applyFill="1" applyAlignment="1">
      <alignment horizontal="left"/>
      <protection/>
    </xf>
    <xf numFmtId="0" fontId="1" fillId="2" borderId="0" xfId="29" applyFont="1" applyFill="1" applyAlignment="1">
      <alignment horizontal="right"/>
      <protection/>
    </xf>
    <xf numFmtId="0" fontId="1" fillId="258" borderId="0" xfId="31" applyFont="1" applyFill="1" applyAlignment="1">
      <alignment vertical="center"/>
      <protection/>
    </xf>
    <xf numFmtId="0" fontId="8" fillId="259" borderId="0" xfId="31" applyFont="1" applyFill="1" applyAlignment="1">
      <alignment horizontal="right" vertical="center"/>
      <protection/>
    </xf>
    <xf numFmtId="0" fontId="15" fillId="260" borderId="0" xfId="31" applyFont="1" applyFill="1" applyAlignment="1">
      <alignment vertical="center"/>
      <protection/>
    </xf>
    <xf numFmtId="0" fontId="8" fillId="261" borderId="0" xfId="31" applyFont="1" applyFill="1" applyAlignment="1">
      <alignment vertical="center"/>
      <protection/>
    </xf>
    <xf numFmtId="0" fontId="8" fillId="262" borderId="0" xfId="31" applyFont="1" applyFill="1" applyAlignment="1" quotePrefix="1">
      <alignment horizontal="center" vertical="center"/>
      <protection/>
    </xf>
    <xf numFmtId="0" fontId="8" fillId="263" borderId="0" xfId="31" applyFont="1" applyFill="1" applyAlignment="1">
      <alignment horizontal="centerContinuous" vertical="center"/>
      <protection/>
    </xf>
    <xf numFmtId="0" fontId="1" fillId="264" borderId="0" xfId="31" applyFont="1" applyFill="1" applyAlignment="1">
      <alignment horizontal="centerContinuous" vertical="center"/>
      <protection/>
    </xf>
    <xf numFmtId="0" fontId="9" fillId="265" borderId="6" xfId="31" applyFont="1" applyFill="1" applyBorder="1" applyAlignment="1">
      <alignment horizontal="center" vertical="center" wrapText="1"/>
      <protection/>
    </xf>
    <xf numFmtId="0" fontId="9" fillId="266" borderId="8" xfId="31" applyFont="1" applyFill="1" applyBorder="1" applyAlignment="1">
      <alignment horizontal="center" vertical="center" wrapText="1"/>
      <protection/>
    </xf>
    <xf numFmtId="0" fontId="9" fillId="267" borderId="10" xfId="31" applyFont="1" applyFill="1" applyBorder="1" applyAlignment="1">
      <alignment horizontal="center" vertical="center" wrapText="1"/>
      <protection/>
    </xf>
    <xf numFmtId="0" fontId="1" fillId="268" borderId="40" xfId="31" applyFont="1" applyFill="1" applyBorder="1" applyAlignment="1">
      <alignment vertical="center"/>
      <protection/>
    </xf>
    <xf numFmtId="0" fontId="1" fillId="269" borderId="41" xfId="31" applyFont="1" applyFill="1" applyBorder="1" applyAlignment="1">
      <alignment vertical="center"/>
      <protection/>
    </xf>
    <xf numFmtId="0" fontId="1" fillId="270" borderId="42" xfId="31" applyFont="1" applyFill="1" applyBorder="1" applyAlignment="1">
      <alignment vertical="center"/>
      <protection/>
    </xf>
    <xf numFmtId="0" fontId="1" fillId="271" borderId="45" xfId="31" applyFont="1" applyFill="1" applyBorder="1" applyAlignment="1">
      <alignment vertical="center"/>
      <protection/>
    </xf>
    <xf numFmtId="0" fontId="1" fillId="272" borderId="46" xfId="31" applyFont="1" applyFill="1" applyBorder="1" applyAlignment="1">
      <alignment vertical="center"/>
      <protection/>
    </xf>
    <xf numFmtId="0" fontId="1" fillId="273" borderId="47" xfId="31" applyFont="1" applyFill="1" applyBorder="1" applyAlignment="1">
      <alignment vertical="center"/>
      <protection/>
    </xf>
    <xf numFmtId="0" fontId="1" fillId="274" borderId="51" xfId="31" applyFont="1" applyFill="1" applyBorder="1" applyAlignment="1">
      <alignment vertical="center"/>
      <protection/>
    </xf>
    <xf numFmtId="0" fontId="1" fillId="275" borderId="52" xfId="31" applyFont="1" applyFill="1" applyBorder="1" applyAlignment="1">
      <alignment vertical="center"/>
      <protection/>
    </xf>
    <xf numFmtId="0" fontId="1" fillId="276" borderId="53" xfId="31" applyFont="1" applyFill="1" applyBorder="1" applyAlignment="1">
      <alignment vertical="center"/>
      <protection/>
    </xf>
    <xf numFmtId="0" fontId="34" fillId="277" borderId="0" xfId="31" applyFont="1" applyFill="1" applyAlignment="1">
      <alignment vertical="center"/>
      <protection/>
    </xf>
    <xf numFmtId="0" fontId="8" fillId="278" borderId="0" xfId="0" applyFont="1" applyFill="1" applyAlignment="1">
      <alignment horizontal="right" vertical="center"/>
    </xf>
    <xf numFmtId="0" fontId="15" fillId="279" borderId="0" xfId="0" applyFont="1" applyFill="1" applyAlignment="1">
      <alignment vertical="center"/>
    </xf>
    <xf numFmtId="0" fontId="1" fillId="280" borderId="17" xfId="0" applyFont="1" applyFill="1" applyBorder="1" applyAlignment="1">
      <alignment vertical="center"/>
    </xf>
    <xf numFmtId="0" fontId="9" fillId="281" borderId="2" xfId="0" applyFont="1" applyFill="1" applyBorder="1" applyAlignment="1">
      <alignment vertical="center"/>
    </xf>
    <xf numFmtId="0" fontId="1" fillId="282" borderId="3" xfId="0" applyFont="1" applyFill="1" applyBorder="1" applyAlignment="1">
      <alignment vertical="center"/>
    </xf>
    <xf numFmtId="0" fontId="9" fillId="283" borderId="9" xfId="0" applyFont="1" applyFill="1" applyBorder="1" applyAlignment="1">
      <alignment vertical="center"/>
    </xf>
    <xf numFmtId="0" fontId="1" fillId="284" borderId="7" xfId="0" applyFont="1" applyFill="1" applyBorder="1" applyAlignment="1">
      <alignment vertical="center"/>
    </xf>
    <xf numFmtId="0" fontId="1" fillId="285" borderId="4" xfId="0" applyFont="1" applyFill="1" applyBorder="1" applyAlignment="1">
      <alignment vertical="center"/>
    </xf>
    <xf numFmtId="0" fontId="9" fillId="286" borderId="60" xfId="0" applyFont="1" applyFill="1" applyBorder="1" applyAlignment="1">
      <alignment vertical="center"/>
    </xf>
    <xf numFmtId="0" fontId="9" fillId="287" borderId="70" xfId="0" applyFont="1" applyFill="1" applyBorder="1" applyAlignment="1">
      <alignment vertical="center"/>
    </xf>
    <xf numFmtId="0" fontId="1" fillId="288" borderId="70" xfId="0" applyFont="1" applyFill="1" applyBorder="1" applyAlignment="1">
      <alignment vertical="center"/>
    </xf>
    <xf numFmtId="0" fontId="9" fillId="289" borderId="48" xfId="0" applyFont="1" applyFill="1" applyBorder="1" applyAlignment="1">
      <alignment vertical="center"/>
    </xf>
    <xf numFmtId="0" fontId="1" fillId="290" borderId="49" xfId="0" applyFont="1" applyFill="1" applyBorder="1" applyAlignment="1">
      <alignment vertical="center"/>
    </xf>
    <xf numFmtId="0" fontId="1" fillId="291" borderId="68" xfId="0" applyFont="1" applyFill="1" applyBorder="1" applyAlignment="1">
      <alignment vertical="center"/>
    </xf>
    <xf numFmtId="0" fontId="9" fillId="292" borderId="100" xfId="0" applyFont="1" applyFill="1" applyBorder="1" applyAlignment="1">
      <alignment vertical="center"/>
    </xf>
    <xf numFmtId="0" fontId="9" fillId="293" borderId="0" xfId="0" applyFont="1" applyFill="1" applyBorder="1" applyAlignment="1">
      <alignment vertical="center"/>
    </xf>
    <xf numFmtId="0" fontId="9" fillId="294" borderId="17" xfId="0" applyFont="1" applyFill="1" applyBorder="1" applyAlignment="1">
      <alignment vertical="center"/>
    </xf>
    <xf numFmtId="0" fontId="1" fillId="295" borderId="11" xfId="0" applyFont="1" applyFill="1" applyBorder="1" applyAlignment="1">
      <alignment vertical="center"/>
    </xf>
    <xf numFmtId="0" fontId="1" fillId="296" borderId="22" xfId="0" applyFont="1" applyFill="1" applyBorder="1" applyAlignment="1">
      <alignment vertical="center"/>
    </xf>
    <xf numFmtId="0" fontId="1" fillId="297" borderId="100" xfId="0" applyFont="1" applyFill="1" applyBorder="1" applyAlignment="1">
      <alignment vertical="center"/>
    </xf>
    <xf numFmtId="0" fontId="1" fillId="298" borderId="48" xfId="0" applyFont="1" applyFill="1" applyBorder="1" applyAlignment="1">
      <alignment vertical="center"/>
    </xf>
    <xf numFmtId="0" fontId="9" fillId="299" borderId="63" xfId="0" applyFont="1" applyFill="1" applyBorder="1" applyAlignment="1">
      <alignment vertical="center"/>
    </xf>
    <xf numFmtId="0" fontId="9" fillId="300" borderId="20" xfId="0" applyFont="1" applyFill="1" applyBorder="1" applyAlignment="1">
      <alignment vertical="center"/>
    </xf>
    <xf numFmtId="0" fontId="1" fillId="301" borderId="20" xfId="0" applyFont="1" applyFill="1" applyBorder="1" applyAlignment="1">
      <alignment vertical="center"/>
    </xf>
    <xf numFmtId="0" fontId="9" fillId="302" borderId="57" xfId="0" applyFont="1" applyFill="1" applyBorder="1" applyAlignment="1">
      <alignment vertical="center"/>
    </xf>
    <xf numFmtId="0" fontId="1" fillId="303" borderId="62" xfId="0" applyFont="1" applyFill="1" applyBorder="1" applyAlignment="1">
      <alignment vertical="center"/>
    </xf>
    <xf numFmtId="0" fontId="1" fillId="304" borderId="58" xfId="0" applyFont="1" applyFill="1" applyBorder="1" applyAlignment="1">
      <alignment vertical="center"/>
    </xf>
    <xf numFmtId="0" fontId="9" fillId="305" borderId="76" xfId="0" applyFont="1" applyFill="1" applyBorder="1" applyAlignment="1">
      <alignment vertical="center"/>
    </xf>
    <xf numFmtId="0" fontId="9" fillId="306" borderId="73" xfId="0" applyFont="1" applyFill="1" applyBorder="1" applyAlignment="1">
      <alignment vertical="center"/>
    </xf>
    <xf numFmtId="0" fontId="1" fillId="307" borderId="73" xfId="0" applyFont="1" applyFill="1" applyBorder="1" applyAlignment="1">
      <alignment vertical="center"/>
    </xf>
    <xf numFmtId="0" fontId="9" fillId="308" borderId="67" xfId="0" applyFont="1" applyFill="1" applyBorder="1" applyAlignment="1">
      <alignment vertical="center"/>
    </xf>
    <xf numFmtId="0" fontId="1" fillId="309" borderId="27" xfId="0" applyFont="1" applyFill="1" applyBorder="1" applyAlignment="1">
      <alignment vertical="center"/>
    </xf>
    <xf numFmtId="0" fontId="1" fillId="310" borderId="71" xfId="0" applyFont="1" applyFill="1" applyBorder="1" applyAlignment="1">
      <alignment vertical="center"/>
    </xf>
    <xf numFmtId="0" fontId="9" fillId="311" borderId="46" xfId="0" applyFont="1" applyFill="1" applyBorder="1" applyAlignment="1">
      <alignment vertical="center"/>
    </xf>
    <xf numFmtId="0" fontId="1" fillId="312" borderId="57" xfId="0" applyFont="1" applyFill="1" applyBorder="1" applyAlignment="1">
      <alignment vertical="center"/>
    </xf>
    <xf numFmtId="0" fontId="1" fillId="313" borderId="78" xfId="0" applyFont="1" applyFill="1" applyBorder="1" applyAlignment="1">
      <alignment vertical="center"/>
    </xf>
    <xf numFmtId="0" fontId="1" fillId="314" borderId="31" xfId="0" applyFont="1" applyFill="1" applyBorder="1" applyAlignment="1">
      <alignment vertical="center"/>
    </xf>
    <xf numFmtId="0" fontId="1" fillId="315" borderId="24" xfId="0" applyFont="1" applyFill="1" applyBorder="1" applyAlignment="1">
      <alignment vertical="center"/>
    </xf>
    <xf numFmtId="0" fontId="57" fillId="316" borderId="0" xfId="0" applyFont="1" applyFill="1" applyAlignment="1">
      <alignment vertical="center"/>
    </xf>
    <xf numFmtId="49" fontId="34" fillId="317" borderId="0" xfId="0" applyNumberFormat="1" applyFont="1" applyFill="1" applyBorder="1"/>
    <xf numFmtId="0" fontId="58" fillId="318" borderId="0" xfId="32" applyFont="1" applyFill="1" applyAlignment="1">
      <alignment vertical="center"/>
      <protection/>
    </xf>
    <xf numFmtId="3" fontId="1" fillId="319" borderId="0" xfId="32" applyNumberFormat="1" applyFont="1" applyFill="1" applyAlignment="1">
      <alignment vertical="center"/>
      <protection/>
    </xf>
    <xf numFmtId="3" fontId="8" fillId="320" borderId="0" xfId="0" applyNumberFormat="1" applyFont="1" applyFill="1" applyAlignment="1">
      <alignment horizontal="right"/>
    </xf>
    <xf numFmtId="0" fontId="15" fillId="321" borderId="0" xfId="32" applyFont="1" applyFill="1" applyAlignment="1">
      <alignment vertical="center"/>
      <protection/>
    </xf>
    <xf numFmtId="0" fontId="8" fillId="322" borderId="0" xfId="32" applyFont="1" applyFill="1" applyAlignment="1">
      <alignment vertical="center"/>
      <protection/>
    </xf>
    <xf numFmtId="3" fontId="8" fillId="323" borderId="0" xfId="32" applyNumberFormat="1" applyFont="1" applyFill="1" applyAlignment="1">
      <alignment vertical="center"/>
      <protection/>
    </xf>
    <xf numFmtId="3" fontId="8" fillId="324" borderId="0" xfId="32" applyNumberFormat="1" applyFont="1" applyFill="1" applyAlignment="1">
      <alignment horizontal="right" vertical="center"/>
      <protection/>
    </xf>
    <xf numFmtId="0" fontId="15" fillId="325" borderId="0" xfId="32" applyFont="1" applyFill="1" applyAlignment="1">
      <alignment horizontal="centerContinuous" vertical="center" wrapText="1"/>
      <protection/>
    </xf>
    <xf numFmtId="3" fontId="1" fillId="326" borderId="0" xfId="32" applyNumberFormat="1" applyFont="1" applyFill="1" applyAlignment="1">
      <alignment horizontal="centerContinuous" vertical="center"/>
      <protection/>
    </xf>
    <xf numFmtId="3" fontId="1" fillId="0" borderId="0" xfId="32" applyNumberFormat="1" applyFont="1" applyFill="1" applyAlignment="1">
      <alignment horizontal="centerContinuous" vertical="center"/>
      <protection/>
    </xf>
    <xf numFmtId="0" fontId="58" fillId="327" borderId="0" xfId="32" applyFont="1" applyFill="1" applyAlignment="1">
      <alignment horizontal="centerContinuous" vertical="center"/>
      <protection/>
    </xf>
    <xf numFmtId="0" fontId="8" fillId="328" borderId="0" xfId="32" applyFont="1" applyFill="1" applyAlignment="1">
      <alignment horizontal="centerContinuous" vertical="center" wrapText="1"/>
      <protection/>
    </xf>
    <xf numFmtId="0" fontId="58" fillId="329" borderId="0" xfId="32" applyFont="1" applyFill="1" applyAlignment="1">
      <alignment horizontal="right" vertical="center"/>
      <protection/>
    </xf>
    <xf numFmtId="0" fontId="13" fillId="330" borderId="0" xfId="32" applyFont="1" applyFill="1" applyAlignment="1">
      <alignment horizontal="center" vertical="center" wrapText="1"/>
      <protection/>
    </xf>
    <xf numFmtId="0" fontId="9" fillId="331" borderId="4" xfId="32" applyNumberFormat="1" applyFont="1" applyFill="1" applyBorder="1" applyAlignment="1">
      <alignment horizontal="center" vertical="center" wrapText="1"/>
      <protection/>
    </xf>
    <xf numFmtId="0" fontId="9" fillId="332" borderId="1" xfId="32" applyNumberFormat="1" applyFont="1" applyFill="1" applyBorder="1" applyAlignment="1">
      <alignment horizontal="center" vertical="center" wrapText="1"/>
      <protection/>
    </xf>
    <xf numFmtId="0" fontId="58" fillId="333" borderId="39" xfId="32" applyFont="1" applyFill="1" applyBorder="1" applyAlignment="1">
      <alignment vertical="center"/>
      <protection/>
    </xf>
    <xf numFmtId="0" fontId="13" fillId="334" borderId="14" xfId="32" applyFont="1" applyFill="1" applyBorder="1" applyAlignment="1">
      <alignment vertical="center" wrapText="1"/>
      <protection/>
    </xf>
    <xf numFmtId="0" fontId="13" fillId="335" borderId="39" xfId="32" applyFont="1" applyFill="1" applyBorder="1" applyAlignment="1">
      <alignment vertical="center" wrapText="1"/>
      <protection/>
    </xf>
    <xf numFmtId="3" fontId="1" fillId="336" borderId="39" xfId="32" applyNumberFormat="1" applyFont="1" applyFill="1" applyBorder="1" applyAlignment="1">
      <alignment vertical="center"/>
      <protection/>
    </xf>
    <xf numFmtId="3" fontId="1" fillId="337" borderId="15" xfId="32" applyNumberFormat="1" applyFont="1" applyFill="1" applyBorder="1" applyAlignment="1">
      <alignment vertical="center"/>
      <protection/>
    </xf>
    <xf numFmtId="3" fontId="9" fillId="338" borderId="15" xfId="32" applyNumberFormat="1" applyFont="1" applyFill="1" applyBorder="1" applyAlignment="1">
      <alignment vertical="center"/>
      <protection/>
    </xf>
    <xf numFmtId="0" fontId="58" fillId="339" borderId="15" xfId="32" applyFont="1" applyFill="1" applyBorder="1" applyAlignment="1">
      <alignment vertical="center"/>
      <protection/>
    </xf>
    <xf numFmtId="169" fontId="58" fillId="340" borderId="72" xfId="33" applyFont="1" applyFill="1" applyBorder="1" applyAlignment="1">
      <alignment horizontal="centerContinuous" vertical="center" wrapText="1"/>
    </xf>
    <xf numFmtId="169" fontId="58" fillId="341" borderId="31" xfId="33" applyFont="1" applyFill="1" applyBorder="1" applyAlignment="1">
      <alignment vertical="center" wrapText="1"/>
    </xf>
    <xf numFmtId="169" fontId="58" fillId="342" borderId="72" xfId="33" applyFont="1" applyFill="1" applyBorder="1" applyAlignment="1">
      <alignment vertical="center" wrapText="1"/>
    </xf>
    <xf numFmtId="3" fontId="27" fillId="343" borderId="72" xfId="32" applyNumberFormat="1" applyFont="1" applyFill="1" applyBorder="1" applyAlignment="1">
      <alignment vertical="center"/>
      <protection/>
    </xf>
    <xf numFmtId="3" fontId="27" fillId="344" borderId="30" xfId="32" applyNumberFormat="1" applyFont="1" applyFill="1" applyBorder="1" applyAlignment="1">
      <alignment vertical="center"/>
      <protection/>
    </xf>
    <xf numFmtId="3" fontId="60" fillId="345" borderId="30" xfId="32" applyNumberFormat="1" applyFont="1" applyFill="1" applyBorder="1" applyAlignment="1">
      <alignment vertical="center"/>
      <protection/>
    </xf>
    <xf numFmtId="169" fontId="58" fillId="346" borderId="30" xfId="33" applyFont="1" applyFill="1" applyBorder="1" applyAlignment="1">
      <alignment horizontal="centerContinuous" vertical="center" wrapText="1"/>
    </xf>
    <xf numFmtId="169" fontId="58" fillId="347" borderId="72" xfId="33" applyFont="1" applyFill="1" applyBorder="1" applyAlignment="1">
      <alignment vertical="center"/>
    </xf>
    <xf numFmtId="3" fontId="1" fillId="348" borderId="72" xfId="32" applyNumberFormat="1" applyFont="1" applyFill="1" applyBorder="1" applyAlignment="1">
      <alignment vertical="center"/>
      <protection/>
    </xf>
    <xf numFmtId="3" fontId="1" fillId="349" borderId="30" xfId="32" applyNumberFormat="1" applyFont="1" applyFill="1" applyBorder="1" applyAlignment="1">
      <alignment vertical="center"/>
      <protection/>
    </xf>
    <xf numFmtId="3" fontId="9" fillId="350" borderId="30" xfId="32" applyNumberFormat="1" applyFont="1" applyFill="1" applyBorder="1" applyAlignment="1">
      <alignment vertical="center"/>
      <protection/>
    </xf>
    <xf numFmtId="0" fontId="58" fillId="351" borderId="30" xfId="32" applyFont="1" applyFill="1" applyBorder="1" applyAlignment="1">
      <alignment vertical="center"/>
      <protection/>
    </xf>
    <xf numFmtId="169" fontId="58" fillId="352" borderId="65" xfId="33" applyFont="1" applyFill="1" applyBorder="1" applyAlignment="1">
      <alignment vertical="center"/>
    </xf>
    <xf numFmtId="169" fontId="13" fillId="353" borderId="73" xfId="33" applyFont="1" applyFill="1" applyBorder="1" applyAlignment="1">
      <alignment horizontal="center" vertical="center" wrapText="1"/>
    </xf>
    <xf numFmtId="169" fontId="58" fillId="354" borderId="65" xfId="33" applyFont="1" applyFill="1" applyBorder="1" applyAlignment="1">
      <alignment vertical="center" wrapText="1"/>
    </xf>
    <xf numFmtId="3" fontId="1" fillId="355" borderId="65" xfId="32" applyNumberFormat="1" applyFont="1" applyFill="1" applyBorder="1" applyAlignment="1">
      <alignment vertical="center"/>
      <protection/>
    </xf>
    <xf numFmtId="3" fontId="1" fillId="356" borderId="71" xfId="32" applyNumberFormat="1" applyFont="1" applyFill="1" applyBorder="1" applyAlignment="1">
      <alignment vertical="center"/>
      <protection/>
    </xf>
    <xf numFmtId="3" fontId="9" fillId="357" borderId="71" xfId="32" applyNumberFormat="1" applyFont="1" applyFill="1" applyBorder="1" applyAlignment="1">
      <alignment vertical="center"/>
      <protection/>
    </xf>
    <xf numFmtId="0" fontId="58" fillId="358" borderId="71" xfId="32" applyFont="1" applyFill="1" applyBorder="1" applyAlignment="1">
      <alignment vertical="center"/>
      <protection/>
    </xf>
    <xf numFmtId="169" fontId="8" fillId="359" borderId="65" xfId="33" applyFont="1" applyFill="1" applyBorder="1" applyAlignment="1">
      <alignment horizontal="center" vertical="center"/>
    </xf>
    <xf numFmtId="169" fontId="8" fillId="360" borderId="73" xfId="33" applyFont="1" applyFill="1" applyBorder="1" applyAlignment="1">
      <alignment horizontal="center" vertical="center"/>
    </xf>
    <xf numFmtId="3" fontId="9" fillId="361" borderId="65" xfId="32" applyNumberFormat="1" applyFont="1" applyFill="1" applyBorder="1" applyAlignment="1">
      <alignment vertical="center"/>
      <protection/>
    </xf>
    <xf numFmtId="0" fontId="58" fillId="362" borderId="65" xfId="32" applyFont="1" applyFill="1" applyBorder="1" applyAlignment="1">
      <alignment vertical="center"/>
      <protection/>
    </xf>
    <xf numFmtId="169" fontId="58" fillId="363" borderId="0" xfId="34" applyFont="1" applyFill="1" applyAlignment="1">
      <alignment horizontal="centerContinuous"/>
    </xf>
    <xf numFmtId="3" fontId="1" fillId="364" borderId="0" xfId="0" applyNumberFormat="1" applyFont="1" applyFill="1" applyAlignment="1">
      <alignment horizontal="centerContinuous"/>
    </xf>
    <xf numFmtId="0" fontId="58" fillId="365" borderId="0" xfId="0" applyFont="1" applyFill="1"/>
    <xf numFmtId="3" fontId="1" fillId="366" borderId="0" xfId="0" applyNumberFormat="1" applyFont="1" applyFill="1"/>
    <xf numFmtId="169" fontId="58" fillId="367" borderId="0" xfId="33" applyFont="1" applyFill="1" applyAlignment="1">
      <alignment vertical="center"/>
    </xf>
    <xf numFmtId="0" fontId="58" fillId="368" borderId="0" xfId="35" applyFont="1" applyFill="1" applyAlignment="1">
      <alignment vertical="center"/>
      <protection/>
    </xf>
    <xf numFmtId="3" fontId="1" fillId="369" borderId="0" xfId="35" applyNumberFormat="1" applyFont="1" applyFill="1" applyAlignment="1">
      <alignment vertical="center"/>
      <protection/>
    </xf>
    <xf numFmtId="0" fontId="15" fillId="370" borderId="0" xfId="35" applyFont="1" applyFill="1" applyAlignment="1">
      <alignment vertical="center"/>
      <protection/>
    </xf>
    <xf numFmtId="0" fontId="8" fillId="371" borderId="0" xfId="35" applyFont="1" applyFill="1" applyAlignment="1">
      <alignment vertical="center"/>
      <protection/>
    </xf>
    <xf numFmtId="3" fontId="8" fillId="372" borderId="0" xfId="35" applyNumberFormat="1" applyFont="1" applyFill="1" applyAlignment="1">
      <alignment vertical="center"/>
      <protection/>
    </xf>
    <xf numFmtId="3" fontId="8" fillId="373" borderId="0" xfId="35" applyNumberFormat="1" applyFont="1" applyFill="1" applyAlignment="1">
      <alignment horizontal="right" vertical="center"/>
      <protection/>
    </xf>
    <xf numFmtId="0" fontId="15" fillId="374" borderId="0" xfId="35" applyFont="1" applyFill="1" applyAlignment="1">
      <alignment horizontal="centerContinuous" vertical="center" wrapText="1"/>
      <protection/>
    </xf>
    <xf numFmtId="3" fontId="1" fillId="375" borderId="0" xfId="35" applyNumberFormat="1" applyFont="1" applyFill="1" applyAlignment="1">
      <alignment horizontal="centerContinuous" vertical="center"/>
      <protection/>
    </xf>
    <xf numFmtId="3" fontId="1" fillId="0" borderId="0" xfId="35" applyNumberFormat="1" applyFont="1" applyFill="1" applyAlignment="1">
      <alignment horizontal="centerContinuous" vertical="center"/>
      <protection/>
    </xf>
    <xf numFmtId="0" fontId="58" fillId="376" borderId="0" xfId="35" applyFont="1" applyFill="1" applyAlignment="1">
      <alignment horizontal="centerContinuous" vertical="center"/>
      <protection/>
    </xf>
    <xf numFmtId="0" fontId="8" fillId="377" borderId="0" xfId="35" applyFont="1" applyFill="1" applyAlignment="1">
      <alignment horizontal="centerContinuous" vertical="center" wrapText="1"/>
      <protection/>
    </xf>
    <xf numFmtId="0" fontId="58" fillId="378" borderId="0" xfId="35" applyFont="1" applyFill="1" applyAlignment="1">
      <alignment horizontal="right" vertical="center"/>
      <protection/>
    </xf>
    <xf numFmtId="0" fontId="13" fillId="379" borderId="0" xfId="35" applyFont="1" applyFill="1" applyAlignment="1">
      <alignment horizontal="center" vertical="center" wrapText="1"/>
      <protection/>
    </xf>
    <xf numFmtId="0" fontId="9" fillId="380" borderId="1" xfId="35" applyNumberFormat="1" applyFont="1" applyFill="1" applyBorder="1" applyAlignment="1">
      <alignment horizontal="center" vertical="center" wrapText="1"/>
      <protection/>
    </xf>
    <xf numFmtId="0" fontId="9" fillId="381" borderId="5" xfId="35" applyNumberFormat="1" applyFont="1" applyFill="1" applyBorder="1" applyAlignment="1">
      <alignment horizontal="center" vertical="center" wrapText="1"/>
      <protection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58" fillId="382" borderId="39" xfId="35" applyFont="1" applyFill="1" applyBorder="1" applyAlignment="1">
      <alignment vertical="center"/>
      <protection/>
    </xf>
    <xf numFmtId="0" fontId="13" fillId="383" borderId="14" xfId="35" applyFont="1" applyFill="1" applyBorder="1" applyAlignment="1">
      <alignment vertical="center" wrapText="1"/>
      <protection/>
    </xf>
    <xf numFmtId="0" fontId="13" fillId="384" borderId="39" xfId="35" applyFont="1" applyFill="1" applyBorder="1" applyAlignment="1">
      <alignment vertical="center" wrapText="1"/>
      <protection/>
    </xf>
    <xf numFmtId="3" fontId="1" fillId="385" borderId="39" xfId="35" applyNumberFormat="1" applyFont="1" applyFill="1" applyBorder="1" applyAlignment="1">
      <alignment vertical="center"/>
      <protection/>
    </xf>
    <xf numFmtId="3" fontId="1" fillId="386" borderId="15" xfId="35" applyNumberFormat="1" applyFont="1" applyFill="1" applyBorder="1" applyAlignment="1">
      <alignment vertical="center"/>
      <protection/>
    </xf>
    <xf numFmtId="3" fontId="9" fillId="387" borderId="15" xfId="35" applyNumberFormat="1" applyFont="1" applyFill="1" applyBorder="1" applyAlignment="1">
      <alignment vertical="center"/>
      <protection/>
    </xf>
    <xf numFmtId="3" fontId="9" fillId="388" borderId="39" xfId="35" applyNumberFormat="1" applyFont="1" applyFill="1" applyBorder="1" applyAlignment="1">
      <alignment vertical="center"/>
      <protection/>
    </xf>
    <xf numFmtId="0" fontId="58" fillId="389" borderId="15" xfId="35" applyFont="1" applyFill="1" applyBorder="1" applyAlignment="1">
      <alignment vertical="center"/>
      <protection/>
    </xf>
    <xf numFmtId="3" fontId="27" fillId="390" borderId="72" xfId="35" applyNumberFormat="1" applyFont="1" applyFill="1" applyBorder="1" applyAlignment="1">
      <alignment vertical="center"/>
      <protection/>
    </xf>
    <xf numFmtId="3" fontId="27" fillId="391" borderId="30" xfId="35" applyNumberFormat="1" applyFont="1" applyFill="1" applyBorder="1" applyAlignment="1">
      <alignment vertical="center"/>
      <protection/>
    </xf>
    <xf numFmtId="3" fontId="60" fillId="392" borderId="30" xfId="35" applyNumberFormat="1" applyFont="1" applyFill="1" applyBorder="1" applyAlignment="1">
      <alignment vertical="center"/>
      <protection/>
    </xf>
    <xf numFmtId="3" fontId="60" fillId="393" borderId="72" xfId="35" applyNumberFormat="1" applyFont="1" applyFill="1" applyBorder="1" applyAlignment="1">
      <alignment vertical="center"/>
      <protection/>
    </xf>
    <xf numFmtId="3" fontId="1" fillId="394" borderId="72" xfId="35" applyNumberFormat="1" applyFont="1" applyFill="1" applyBorder="1" applyAlignment="1">
      <alignment vertical="center"/>
      <protection/>
    </xf>
    <xf numFmtId="3" fontId="1" fillId="395" borderId="30" xfId="35" applyNumberFormat="1" applyFont="1" applyFill="1" applyBorder="1" applyAlignment="1">
      <alignment vertical="center"/>
      <protection/>
    </xf>
    <xf numFmtId="3" fontId="9" fillId="396" borderId="30" xfId="35" applyNumberFormat="1" applyFont="1" applyFill="1" applyBorder="1" applyAlignment="1">
      <alignment vertical="center"/>
      <protection/>
    </xf>
    <xf numFmtId="3" fontId="9" fillId="397" borderId="72" xfId="35" applyNumberFormat="1" applyFont="1" applyFill="1" applyBorder="1" applyAlignment="1">
      <alignment vertical="center"/>
      <protection/>
    </xf>
    <xf numFmtId="0" fontId="58" fillId="398" borderId="30" xfId="35" applyFont="1" applyFill="1" applyBorder="1" applyAlignment="1">
      <alignment vertical="center"/>
      <protection/>
    </xf>
    <xf numFmtId="0" fontId="58" fillId="399" borderId="72" xfId="35" applyFont="1" applyFill="1" applyBorder="1" applyAlignment="1">
      <alignment vertical="center"/>
      <protection/>
    </xf>
    <xf numFmtId="3" fontId="1" fillId="400" borderId="65" xfId="35" applyNumberFormat="1" applyFont="1" applyFill="1" applyBorder="1" applyAlignment="1">
      <alignment vertical="center"/>
      <protection/>
    </xf>
    <xf numFmtId="3" fontId="1" fillId="401" borderId="71" xfId="35" applyNumberFormat="1" applyFont="1" applyFill="1" applyBorder="1" applyAlignment="1">
      <alignment vertical="center"/>
      <protection/>
    </xf>
    <xf numFmtId="3" fontId="9" fillId="402" borderId="71" xfId="35" applyNumberFormat="1" applyFont="1" applyFill="1" applyBorder="1" applyAlignment="1">
      <alignment vertical="center"/>
      <protection/>
    </xf>
    <xf numFmtId="3" fontId="9" fillId="403" borderId="65" xfId="35" applyNumberFormat="1" applyFont="1" applyFill="1" applyBorder="1" applyAlignment="1">
      <alignment vertical="center"/>
      <protection/>
    </xf>
    <xf numFmtId="0" fontId="58" fillId="404" borderId="71" xfId="35" applyFont="1" applyFill="1" applyBorder="1" applyAlignment="1">
      <alignment vertical="center"/>
      <protection/>
    </xf>
    <xf numFmtId="0" fontId="58" fillId="405" borderId="65" xfId="35" applyFont="1" applyFill="1" applyBorder="1" applyAlignment="1">
      <alignment vertical="center"/>
      <protection/>
    </xf>
    <xf numFmtId="3" fontId="8" fillId="406" borderId="0" xfId="0" applyNumberFormat="1" applyFont="1" applyFill="1" applyAlignment="1">
      <alignment horizontal="right" vertical="center"/>
    </xf>
    <xf numFmtId="0" fontId="4" fillId="407" borderId="0" xfId="0" applyFont="1" applyFill="1" applyAlignment="1">
      <alignment horizontal="left" vertical="center"/>
    </xf>
    <xf numFmtId="0" fontId="15" fillId="408" borderId="0" xfId="0" applyFont="1" applyFill="1" applyAlignment="1">
      <alignment horizontal="right" vertical="center"/>
    </xf>
    <xf numFmtId="0" fontId="13" fillId="409" borderId="0" xfId="0" applyFont="1" applyFill="1" applyAlignment="1">
      <alignment vertical="center"/>
    </xf>
    <xf numFmtId="0" fontId="48" fillId="410" borderId="74" xfId="0" applyFont="1" applyFill="1" applyBorder="1" applyAlignment="1">
      <alignment horizontal="center" vertical="center" wrapText="1"/>
    </xf>
    <xf numFmtId="0" fontId="48" fillId="411" borderId="35" xfId="0" applyFont="1" applyFill="1" applyBorder="1" applyAlignment="1">
      <alignment horizontal="center" vertical="center" wrapText="1"/>
    </xf>
    <xf numFmtId="0" fontId="48" fillId="412" borderId="8" xfId="0" applyFont="1" applyFill="1" applyBorder="1" applyAlignment="1">
      <alignment horizontal="center" vertical="center" wrapText="1"/>
    </xf>
    <xf numFmtId="0" fontId="48" fillId="413" borderId="4" xfId="0" applyFont="1" applyFill="1" applyBorder="1" applyAlignment="1">
      <alignment horizontal="center" vertical="center" wrapText="1"/>
    </xf>
    <xf numFmtId="0" fontId="48" fillId="414" borderId="56" xfId="0" applyFont="1" applyFill="1" applyBorder="1" applyAlignment="1">
      <alignment horizontal="center" vertical="center" wrapText="1"/>
    </xf>
    <xf numFmtId="0" fontId="48" fillId="415" borderId="36" xfId="0" applyFont="1" applyFill="1" applyBorder="1" applyAlignment="1">
      <alignment horizontal="center" vertical="center" wrapText="1"/>
    </xf>
    <xf numFmtId="0" fontId="1" fillId="416" borderId="72" xfId="0" applyFont="1" applyFill="1" applyBorder="1" applyAlignment="1">
      <alignment vertical="center"/>
    </xf>
    <xf numFmtId="0" fontId="1" fillId="417" borderId="41" xfId="0" applyFont="1" applyFill="1" applyBorder="1" applyAlignment="1">
      <alignment vertical="center"/>
    </xf>
    <xf numFmtId="0" fontId="1" fillId="418" borderId="15" xfId="0" applyFont="1" applyFill="1" applyBorder="1" applyAlignment="1">
      <alignment vertical="center"/>
    </xf>
    <xf numFmtId="0" fontId="1" fillId="419" borderId="30" xfId="0" applyFont="1" applyFill="1" applyBorder="1" applyAlignment="1">
      <alignment vertical="center"/>
    </xf>
    <xf numFmtId="0" fontId="1" fillId="420" borderId="65" xfId="0" applyFont="1" applyFill="1" applyBorder="1" applyAlignment="1">
      <alignment vertical="center"/>
    </xf>
    <xf numFmtId="0" fontId="1" fillId="421" borderId="29" xfId="0" applyFont="1" applyFill="1" applyBorder="1" applyAlignment="1">
      <alignment vertical="center"/>
    </xf>
    <xf numFmtId="3" fontId="9" fillId="422" borderId="0" xfId="0" applyNumberFormat="1" applyFont="1" applyFill="1" applyAlignment="1">
      <alignment horizontal="right" vertical="center"/>
    </xf>
    <xf numFmtId="3" fontId="9" fillId="423" borderId="0" xfId="0" applyNumberFormat="1" applyFont="1" applyFill="1" applyAlignment="1">
      <alignment vertical="center"/>
    </xf>
    <xf numFmtId="0" fontId="6" fillId="424" borderId="0" xfId="0" applyFont="1" applyFill="1" applyAlignment="1">
      <alignment horizontal="left" vertical="center"/>
    </xf>
    <xf numFmtId="0" fontId="6" fillId="425" borderId="0" xfId="0" applyFont="1" applyFill="1" applyAlignment="1">
      <alignment horizontal="centerContinuous" vertical="center"/>
    </xf>
    <xf numFmtId="0" fontId="4" fillId="426" borderId="0" xfId="0" applyFont="1" applyFill="1" applyAlignment="1">
      <alignment horizontal="centerContinuous" vertical="center"/>
    </xf>
    <xf numFmtId="0" fontId="1" fillId="427" borderId="0" xfId="0" applyFont="1" applyFill="1" applyAlignment="1">
      <alignment horizontal="centerContinuous" vertical="center"/>
    </xf>
    <xf numFmtId="0" fontId="9" fillId="428" borderId="73" xfId="0" applyFont="1" applyFill="1" applyBorder="1" applyAlignment="1">
      <alignment horizontal="center" vertical="center"/>
    </xf>
    <xf numFmtId="0" fontId="1" fillId="429" borderId="73" xfId="0" applyFont="1" applyFill="1" applyBorder="1" applyAlignment="1">
      <alignment horizontal="right" vertical="center"/>
    </xf>
    <xf numFmtId="0" fontId="1" fillId="430" borderId="3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431" borderId="35" xfId="0" applyFont="1" applyFill="1" applyBorder="1" applyAlignment="1">
      <alignment horizontal="center" vertical="center" wrapText="1"/>
    </xf>
    <xf numFmtId="0" fontId="1" fillId="432" borderId="37" xfId="0" applyFont="1" applyFill="1" applyBorder="1" applyAlignment="1">
      <alignment horizontal="center" vertical="center" wrapText="1"/>
    </xf>
    <xf numFmtId="0" fontId="1" fillId="433" borderId="36" xfId="0" applyFont="1" applyFill="1" applyBorder="1" applyAlignment="1">
      <alignment horizontal="center" vertical="center" wrapText="1"/>
    </xf>
    <xf numFmtId="0" fontId="1" fillId="434" borderId="75" xfId="0" applyFont="1" applyFill="1" applyBorder="1" applyAlignment="1">
      <alignment vertical="center"/>
    </xf>
    <xf numFmtId="0" fontId="1" fillId="435" borderId="40" xfId="0" applyFont="1" applyFill="1" applyBorder="1" applyAlignment="1">
      <alignment vertical="center"/>
    </xf>
    <xf numFmtId="0" fontId="1" fillId="2" borderId="41" xfId="0" applyFont="1" applyFill="1" applyBorder="1" applyAlignment="1">
      <alignment vertical="center"/>
    </xf>
    <xf numFmtId="0" fontId="1" fillId="2" borderId="42" xfId="0" applyFont="1" applyFill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0" fontId="1" fillId="436" borderId="13" xfId="0" applyFont="1" applyFill="1" applyBorder="1" applyAlignment="1">
      <alignment vertical="center"/>
    </xf>
    <xf numFmtId="0" fontId="1" fillId="437" borderId="42" xfId="0" applyFont="1" applyFill="1" applyBorder="1" applyAlignment="1">
      <alignment vertical="center"/>
    </xf>
    <xf numFmtId="0" fontId="1" fillId="438" borderId="45" xfId="0" applyFont="1" applyFill="1" applyBorder="1" applyAlignment="1">
      <alignment vertical="center"/>
    </xf>
    <xf numFmtId="0" fontId="1" fillId="2" borderId="46" xfId="0" applyFont="1" applyFill="1" applyBorder="1" applyAlignment="1">
      <alignment vertical="center"/>
    </xf>
    <xf numFmtId="0" fontId="1" fillId="2" borderId="47" xfId="0" applyFont="1" applyFill="1" applyBorder="1" applyAlignment="1">
      <alignment vertical="center"/>
    </xf>
    <xf numFmtId="0" fontId="1" fillId="2" borderId="45" xfId="0" applyFont="1" applyFill="1" applyBorder="1" applyAlignment="1">
      <alignment vertical="center"/>
    </xf>
    <xf numFmtId="0" fontId="1" fillId="439" borderId="76" xfId="0" applyFont="1" applyFill="1" applyBorder="1" applyAlignment="1">
      <alignment vertical="center"/>
    </xf>
    <xf numFmtId="0" fontId="1" fillId="440" borderId="51" xfId="0" applyFont="1" applyFill="1" applyBorder="1" applyAlignment="1">
      <alignment vertical="center"/>
    </xf>
    <xf numFmtId="0" fontId="1" fillId="2" borderId="52" xfId="0" applyFont="1" applyFill="1" applyBorder="1" applyAlignment="1">
      <alignment vertical="center"/>
    </xf>
    <xf numFmtId="0" fontId="1" fillId="2" borderId="53" xfId="0" applyFont="1" applyFill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1" fillId="441" borderId="54" xfId="0" applyFont="1" applyFill="1" applyBorder="1" applyAlignment="1">
      <alignment vertical="center"/>
    </xf>
    <xf numFmtId="3" fontId="9" fillId="442" borderId="0" xfId="0" applyNumberFormat="1" applyFont="1" applyFill="1" applyAlignment="1">
      <alignment horizontal="right"/>
    </xf>
    <xf numFmtId="0" fontId="58" fillId="443" borderId="0" xfId="0" applyFont="1" applyFill="1" applyAlignment="1">
      <alignment horizontal="centerContinuous"/>
    </xf>
    <xf numFmtId="0" fontId="8" fillId="444" borderId="0" xfId="0" applyFont="1" applyFill="1" applyAlignment="1">
      <alignment horizontal="centerContinuous" vertical="center" wrapText="1"/>
    </xf>
    <xf numFmtId="0" fontId="58" fillId="445" borderId="0" xfId="0" applyFont="1" applyFill="1" applyAlignment="1">
      <alignment horizontal="right"/>
    </xf>
    <xf numFmtId="0" fontId="13" fillId="446" borderId="0" xfId="0" applyFont="1" applyFill="1" applyAlignment="1">
      <alignment horizontal="center" vertical="center" wrapText="1"/>
    </xf>
    <xf numFmtId="0" fontId="58" fillId="447" borderId="39" xfId="0" applyFont="1" applyFill="1" applyBorder="1"/>
    <xf numFmtId="0" fontId="58" fillId="2" borderId="15" xfId="0" applyFont="1" applyFill="1" applyBorder="1"/>
    <xf numFmtId="3" fontId="1" fillId="2" borderId="15" xfId="0" applyNumberFormat="1" applyFont="1" applyFill="1" applyBorder="1"/>
    <xf numFmtId="3" fontId="1" fillId="448" borderId="39" xfId="0" applyNumberFormat="1" applyFont="1" applyFill="1" applyBorder="1"/>
    <xf numFmtId="0" fontId="58" fillId="449" borderId="72" xfId="0" applyFont="1" applyFill="1" applyBorder="1"/>
    <xf numFmtId="0" fontId="58" fillId="2" borderId="30" xfId="0" applyFont="1" applyFill="1" applyBorder="1"/>
    <xf numFmtId="3" fontId="1" fillId="2" borderId="30" xfId="0" applyNumberFormat="1" applyFont="1" applyFill="1" applyBorder="1"/>
    <xf numFmtId="3" fontId="1" fillId="450" borderId="72" xfId="0" applyNumberFormat="1" applyFont="1" applyFill="1" applyBorder="1"/>
    <xf numFmtId="169" fontId="58" fillId="451" borderId="72" xfId="34" applyFont="1" applyFill="1" applyBorder="1" applyAlignment="1">
      <alignment horizontal="centerContinuous" wrapText="1"/>
    </xf>
    <xf numFmtId="169" fontId="58" fillId="2" borderId="30" xfId="34" applyFont="1" applyFill="1" applyBorder="1" applyAlignment="1">
      <alignment horizontal="centerContinuous" wrapText="1"/>
    </xf>
    <xf numFmtId="0" fontId="58" fillId="452" borderId="72" xfId="0" applyFont="1" applyFill="1" applyBorder="1" applyAlignment="1">
      <alignment horizontal="centerContinuous" wrapText="1"/>
    </xf>
    <xf numFmtId="169" fontId="58" fillId="453" borderId="72" xfId="34" applyFont="1" applyFill="1" applyBorder="1"/>
    <xf numFmtId="169" fontId="58" fillId="2" borderId="30" xfId="34" applyFont="1" applyFill="1" applyBorder="1"/>
    <xf numFmtId="169" fontId="58" fillId="454" borderId="65" xfId="34" applyFont="1" applyFill="1" applyBorder="1"/>
    <xf numFmtId="169" fontId="58" fillId="2" borderId="71" xfId="34" applyFont="1" applyFill="1" applyBorder="1"/>
    <xf numFmtId="3" fontId="1" fillId="2" borderId="71" xfId="0" applyNumberFormat="1" applyFont="1" applyFill="1" applyBorder="1"/>
    <xf numFmtId="3" fontId="1" fillId="455" borderId="65" xfId="0" applyNumberFormat="1" applyFont="1" applyFill="1" applyBorder="1"/>
    <xf numFmtId="0" fontId="58" fillId="456" borderId="65" xfId="0" applyFont="1" applyFill="1" applyBorder="1"/>
    <xf numFmtId="169" fontId="58" fillId="457" borderId="30" xfId="34" applyFont="1" applyFill="1" applyBorder="1"/>
    <xf numFmtId="169" fontId="58" fillId="458" borderId="71" xfId="34" applyFont="1" applyFill="1" applyBorder="1"/>
    <xf numFmtId="169" fontId="8" fillId="459" borderId="32" xfId="34" applyFont="1" applyFill="1" applyBorder="1" applyAlignment="1">
      <alignment horizontal="center" vertical="center"/>
    </xf>
    <xf numFmtId="169" fontId="8" fillId="460" borderId="65" xfId="34" applyFont="1" applyFill="1" applyBorder="1" applyAlignment="1">
      <alignment horizontal="centerContinuous" vertical="center"/>
    </xf>
    <xf numFmtId="169" fontId="8" fillId="2" borderId="65" xfId="34" applyFont="1" applyFill="1" applyBorder="1" applyAlignment="1">
      <alignment horizontal="centerContinuous" vertical="center"/>
    </xf>
    <xf numFmtId="3" fontId="1" fillId="2" borderId="32" xfId="0" applyNumberFormat="1" applyFont="1" applyFill="1" applyBorder="1"/>
    <xf numFmtId="3" fontId="1" fillId="461" borderId="32" xfId="0" applyNumberFormat="1" applyFont="1" applyFill="1" applyBorder="1"/>
    <xf numFmtId="0" fontId="58" fillId="462" borderId="32" xfId="0" applyFont="1" applyFill="1" applyBorder="1"/>
    <xf numFmtId="169" fontId="58" fillId="463" borderId="0" xfId="34" applyFont="1" applyFill="1"/>
    <xf numFmtId="0" fontId="9" fillId="0" borderId="0" xfId="36" applyFont="1" applyAlignment="1">
      <alignment horizontal="left"/>
      <protection/>
    </xf>
    <xf numFmtId="0" fontId="6" fillId="0" borderId="0" xfId="36" applyFont="1" applyAlignment="1">
      <alignment vertical="center"/>
      <protection/>
    </xf>
    <xf numFmtId="0" fontId="8" fillId="0" borderId="0" xfId="36" applyFont="1" applyAlignment="1">
      <alignment vertical="center"/>
      <protection/>
    </xf>
    <xf numFmtId="0" fontId="9" fillId="0" borderId="0" xfId="36" applyFont="1" applyAlignment="1">
      <alignment horizontal="right"/>
      <protection/>
    </xf>
    <xf numFmtId="0" fontId="1" fillId="0" borderId="0" xfId="36" applyFont="1">
      <alignment/>
      <protection/>
    </xf>
    <xf numFmtId="0" fontId="8" fillId="0" borderId="0" xfId="36" applyFont="1" applyBorder="1" applyAlignment="1">
      <alignment vertical="center"/>
      <protection/>
    </xf>
    <xf numFmtId="0" fontId="9" fillId="0" borderId="0" xfId="36" applyFont="1" applyAlignment="1">
      <alignment horizontal="right" vertical="center"/>
      <protection/>
    </xf>
    <xf numFmtId="0" fontId="9" fillId="0" borderId="0" xfId="36" applyFont="1" applyFill="1" applyAlignment="1">
      <alignment horizontal="right" vertical="center"/>
      <protection/>
    </xf>
    <xf numFmtId="1" fontId="9" fillId="0" borderId="32" xfId="36" applyNumberFormat="1" applyFont="1" applyBorder="1" applyAlignment="1">
      <alignment horizontal="right" vertical="center" wrapText="1"/>
      <protection/>
    </xf>
    <xf numFmtId="0" fontId="1" fillId="0" borderId="32" xfId="36" applyFont="1" applyBorder="1" applyAlignment="1">
      <alignment horizontal="center" vertical="center"/>
      <protection/>
    </xf>
    <xf numFmtId="0" fontId="1" fillId="0" borderId="38" xfId="36" applyFont="1" applyBorder="1" applyAlignment="1">
      <alignment vertical="center" wrapText="1"/>
      <protection/>
    </xf>
    <xf numFmtId="0" fontId="9" fillId="0" borderId="32" xfId="36" applyFont="1" applyBorder="1" applyAlignment="1">
      <alignment horizontal="center" vertical="center" wrapText="1"/>
      <protection/>
    </xf>
    <xf numFmtId="0" fontId="8" fillId="0" borderId="0" xfId="36" applyFont="1" applyBorder="1" applyAlignment="1">
      <alignment horizontal="center" vertical="center" wrapText="1"/>
      <protection/>
    </xf>
    <xf numFmtId="0" fontId="6" fillId="0" borderId="0" xfId="36" applyFont="1" applyBorder="1" applyAlignment="1">
      <alignment vertical="center"/>
      <protection/>
    </xf>
    <xf numFmtId="0" fontId="1" fillId="0" borderId="0" xfId="36" applyFont="1" applyAlignment="1">
      <alignment vertical="center"/>
      <protection/>
    </xf>
    <xf numFmtId="0" fontId="17" fillId="0" borderId="0" xfId="36" applyFont="1" applyBorder="1" applyAlignment="1">
      <alignment horizontal="left" vertical="center" wrapText="1"/>
      <protection/>
    </xf>
    <xf numFmtId="0" fontId="6" fillId="0" borderId="0" xfId="36" applyFont="1" applyAlignment="1">
      <alignment horizontal="center" vertical="center"/>
      <protection/>
    </xf>
    <xf numFmtId="0" fontId="1" fillId="0" borderId="0" xfId="36" applyFont="1" applyAlignment="1">
      <alignment horizontal="left" vertical="center"/>
      <protection/>
    </xf>
    <xf numFmtId="0" fontId="1" fillId="0" borderId="0" xfId="36" applyFont="1" applyAlignment="1">
      <alignment vertical="center" wrapText="1"/>
      <protection/>
    </xf>
    <xf numFmtId="0" fontId="42" fillId="0" borderId="0" xfId="36" applyFont="1" applyFill="1" applyAlignment="1">
      <alignment vertical="center"/>
      <protection/>
    </xf>
    <xf numFmtId="0" fontId="36" fillId="0" borderId="0" xfId="36" applyFont="1" applyFill="1" applyAlignment="1">
      <alignment vertical="center"/>
      <protection/>
    </xf>
    <xf numFmtId="0" fontId="6" fillId="0" borderId="0" xfId="36" applyFont="1" applyFill="1" applyAlignment="1">
      <alignment vertical="center"/>
      <protection/>
    </xf>
    <xf numFmtId="0" fontId="1" fillId="0" borderId="0" xfId="36" applyFont="1" applyBorder="1" applyAlignment="1">
      <alignment vertical="center"/>
      <protection/>
    </xf>
    <xf numFmtId="1" fontId="1" fillId="0" borderId="32" xfId="36" applyNumberFormat="1" applyFont="1" applyBorder="1" applyAlignment="1">
      <alignment vertical="center"/>
      <protection/>
    </xf>
    <xf numFmtId="1" fontId="9" fillId="0" borderId="32" xfId="36" applyNumberFormat="1" applyFont="1" applyBorder="1" applyAlignment="1">
      <alignment vertical="center"/>
      <protection/>
    </xf>
    <xf numFmtId="0" fontId="6" fillId="0" borderId="0" xfId="36" applyFont="1" applyAlignment="1">
      <alignment vertical="center" wrapText="1"/>
      <protection/>
    </xf>
    <xf numFmtId="0" fontId="8" fillId="0" borderId="0" xfId="36" applyFont="1" applyAlignment="1">
      <alignment/>
      <protection/>
    </xf>
    <xf numFmtId="0" fontId="1" fillId="0" borderId="32" xfId="36" applyFont="1" applyBorder="1" applyAlignment="1">
      <alignment vertical="center" wrapText="1"/>
      <protection/>
    </xf>
    <xf numFmtId="0" fontId="1" fillId="464" borderId="0" xfId="38" applyFont="1" applyFill="1" applyAlignment="1">
      <alignment vertical="center"/>
      <protection/>
    </xf>
    <xf numFmtId="1" fontId="8" fillId="464" borderId="0" xfId="38" applyNumberFormat="1" applyFont="1" applyFill="1" applyAlignment="1" applyProtection="1">
      <alignment horizontal="center" vertical="center"/>
      <protection/>
    </xf>
    <xf numFmtId="1" fontId="8" fillId="464" borderId="0" xfId="38" applyNumberFormat="1" applyFont="1" applyFill="1" applyAlignment="1" applyProtection="1">
      <alignment horizontal="left" vertical="center"/>
      <protection/>
    </xf>
    <xf numFmtId="1" fontId="8" fillId="464" borderId="0" xfId="38" applyNumberFormat="1" applyFont="1" applyFill="1" applyAlignment="1" applyProtection="1">
      <alignment horizontal="center" vertical="center" wrapText="1"/>
      <protection/>
    </xf>
    <xf numFmtId="1" fontId="8" fillId="464" borderId="0" xfId="38" applyNumberFormat="1" applyFont="1" applyFill="1" applyAlignment="1" applyProtection="1">
      <alignment horizontal="right" vertical="center"/>
      <protection/>
    </xf>
    <xf numFmtId="1" fontId="8" fillId="464" borderId="56" xfId="38" applyNumberFormat="1" applyFont="1" applyFill="1" applyBorder="1" applyAlignment="1" applyProtection="1">
      <alignment horizontal="center" vertical="center" wrapText="1"/>
      <protection/>
    </xf>
    <xf numFmtId="1" fontId="8" fillId="464" borderId="38" xfId="38" applyNumberFormat="1" applyFont="1" applyFill="1" applyBorder="1" applyAlignment="1" applyProtection="1">
      <alignment horizontal="center" vertical="center" wrapText="1"/>
      <protection/>
    </xf>
    <xf numFmtId="0" fontId="9" fillId="464" borderId="0" xfId="38" applyFont="1" applyFill="1" applyAlignment="1">
      <alignment vertical="center"/>
      <protection/>
    </xf>
    <xf numFmtId="0" fontId="1" fillId="464" borderId="0" xfId="38" applyFont="1" applyFill="1" applyAlignment="1">
      <alignment horizontal="right" vertical="center"/>
      <protection/>
    </xf>
    <xf numFmtId="0" fontId="1" fillId="464" borderId="0" xfId="38" applyFont="1" applyFill="1" applyAlignment="1">
      <alignment horizontal="center" vertical="center"/>
      <protection/>
    </xf>
    <xf numFmtId="0" fontId="71" fillId="464" borderId="29" xfId="38" applyFont="1" applyFill="1" applyBorder="1" applyAlignment="1">
      <alignment horizontal="center" vertical="center" wrapText="1"/>
      <protection/>
    </xf>
    <xf numFmtId="0" fontId="1" fillId="464" borderId="33" xfId="38" applyFont="1" applyFill="1" applyBorder="1" applyAlignment="1">
      <alignment horizontal="center" vertical="center"/>
      <protection/>
    </xf>
    <xf numFmtId="0" fontId="1" fillId="464" borderId="34" xfId="38" applyFont="1" applyFill="1" applyBorder="1" applyAlignment="1">
      <alignment horizontal="center" vertical="center"/>
      <protection/>
    </xf>
    <xf numFmtId="0" fontId="1" fillId="464" borderId="35" xfId="38" applyFont="1" applyFill="1" applyBorder="1" applyAlignment="1">
      <alignment horizontal="center" vertical="center" wrapText="1"/>
      <protection/>
    </xf>
    <xf numFmtId="0" fontId="1" fillId="464" borderId="56" xfId="38" applyFont="1" applyFill="1" applyBorder="1" applyAlignment="1">
      <alignment horizontal="center" vertical="center" wrapText="1"/>
      <protection/>
    </xf>
    <xf numFmtId="0" fontId="1" fillId="464" borderId="34" xfId="38" applyFont="1" applyFill="1" applyBorder="1" applyAlignment="1">
      <alignment horizontal="center" vertical="center" wrapText="1"/>
      <protection/>
    </xf>
    <xf numFmtId="0" fontId="1" fillId="464" borderId="36" xfId="38" applyFont="1" applyFill="1" applyBorder="1" applyAlignment="1">
      <alignment horizontal="center" vertical="center" wrapText="1"/>
      <protection/>
    </xf>
    <xf numFmtId="0" fontId="9" fillId="464" borderId="40" xfId="38" applyFont="1" applyFill="1" applyBorder="1" applyAlignment="1">
      <alignment horizontal="center" vertical="center"/>
      <protection/>
    </xf>
    <xf numFmtId="3" fontId="1" fillId="464" borderId="43" xfId="38" applyNumberFormat="1" applyFont="1" applyFill="1" applyBorder="1" applyAlignment="1">
      <alignment horizontal="center" vertical="center"/>
      <protection/>
    </xf>
    <xf numFmtId="3" fontId="1" fillId="464" borderId="41" xfId="38" applyNumberFormat="1" applyFont="1" applyFill="1" applyBorder="1" applyAlignment="1">
      <alignment horizontal="center" vertical="center"/>
      <protection/>
    </xf>
    <xf numFmtId="3" fontId="1" fillId="464" borderId="13" xfId="38" applyNumberFormat="1" applyFont="1" applyFill="1" applyBorder="1" applyAlignment="1">
      <alignment horizontal="center" vertical="center"/>
      <protection/>
    </xf>
    <xf numFmtId="0" fontId="1" fillId="464" borderId="43" xfId="38" applyFont="1" applyFill="1" applyBorder="1" applyAlignment="1">
      <alignment horizontal="center" vertical="center"/>
      <protection/>
    </xf>
    <xf numFmtId="0" fontId="1" fillId="464" borderId="13" xfId="38" applyFont="1" applyFill="1" applyBorder="1" applyAlignment="1">
      <alignment horizontal="center" vertical="center"/>
      <protection/>
    </xf>
    <xf numFmtId="0" fontId="1" fillId="464" borderId="42" xfId="38" applyFont="1" applyFill="1" applyBorder="1" applyAlignment="1">
      <alignment horizontal="center" vertical="center"/>
      <protection/>
    </xf>
    <xf numFmtId="0" fontId="9" fillId="464" borderId="45" xfId="38" applyFont="1" applyFill="1" applyBorder="1" applyAlignment="1">
      <alignment horizontal="center" vertical="center"/>
      <protection/>
    </xf>
    <xf numFmtId="3" fontId="1" fillId="464" borderId="49" xfId="38" applyNumberFormat="1" applyFont="1" applyFill="1" applyBorder="1" applyAlignment="1">
      <alignment horizontal="center" vertical="center"/>
      <protection/>
    </xf>
    <xf numFmtId="3" fontId="1" fillId="464" borderId="46" xfId="38" applyNumberFormat="1" applyFont="1" applyFill="1" applyBorder="1" applyAlignment="1">
      <alignment horizontal="center" vertical="center"/>
      <protection/>
    </xf>
    <xf numFmtId="3" fontId="1" fillId="464" borderId="48" xfId="38" applyNumberFormat="1" applyFont="1" applyFill="1" applyBorder="1" applyAlignment="1">
      <alignment horizontal="center" vertical="center"/>
      <protection/>
    </xf>
    <xf numFmtId="0" fontId="1" fillId="464" borderId="49" xfId="38" applyFont="1" applyFill="1" applyBorder="1" applyAlignment="1">
      <alignment horizontal="center" vertical="center"/>
      <protection/>
    </xf>
    <xf numFmtId="0" fontId="1" fillId="464" borderId="48" xfId="38" applyFont="1" applyFill="1" applyBorder="1" applyAlignment="1">
      <alignment horizontal="center" vertical="center"/>
      <protection/>
    </xf>
    <xf numFmtId="0" fontId="1" fillId="464" borderId="47" xfId="38" applyFont="1" applyFill="1" applyBorder="1" applyAlignment="1">
      <alignment horizontal="center" vertical="center"/>
      <protection/>
    </xf>
    <xf numFmtId="0" fontId="9" fillId="464" borderId="23" xfId="38" applyFont="1" applyFill="1" applyBorder="1" applyAlignment="1">
      <alignment horizontal="center" vertical="center"/>
      <protection/>
    </xf>
    <xf numFmtId="0" fontId="9" fillId="464" borderId="51" xfId="38" applyFont="1" applyFill="1" applyBorder="1" applyAlignment="1">
      <alignment horizontal="center" vertical="center"/>
      <protection/>
    </xf>
    <xf numFmtId="3" fontId="1" fillId="464" borderId="55" xfId="38" applyNumberFormat="1" applyFont="1" applyFill="1" applyBorder="1" applyAlignment="1">
      <alignment horizontal="center" vertical="center"/>
      <protection/>
    </xf>
    <xf numFmtId="3" fontId="1" fillId="464" borderId="52" xfId="38" applyNumberFormat="1" applyFont="1" applyFill="1" applyBorder="1" applyAlignment="1">
      <alignment horizontal="center" vertical="center"/>
      <protection/>
    </xf>
    <xf numFmtId="3" fontId="1" fillId="464" borderId="54" xfId="38" applyNumberFormat="1" applyFont="1" applyFill="1" applyBorder="1" applyAlignment="1">
      <alignment horizontal="center" vertical="center"/>
      <protection/>
    </xf>
    <xf numFmtId="0" fontId="1" fillId="464" borderId="55" xfId="38" applyFont="1" applyFill="1" applyBorder="1" applyAlignment="1">
      <alignment horizontal="center" vertical="center"/>
      <protection/>
    </xf>
    <xf numFmtId="0" fontId="1" fillId="464" borderId="54" xfId="38" applyFont="1" applyFill="1" applyBorder="1" applyAlignment="1">
      <alignment horizontal="center" vertical="center"/>
      <protection/>
    </xf>
    <xf numFmtId="0" fontId="1" fillId="464" borderId="53" xfId="38" applyFont="1" applyFill="1" applyBorder="1" applyAlignment="1">
      <alignment horizontal="center" vertical="center"/>
      <protection/>
    </xf>
    <xf numFmtId="0" fontId="6" fillId="464" borderId="0" xfId="0" applyFont="1" applyFill="1" applyAlignment="1">
      <alignment vertical="center"/>
    </xf>
    <xf numFmtId="0" fontId="0" fillId="0" borderId="0" xfId="39">
      <alignment/>
      <protection/>
    </xf>
    <xf numFmtId="0" fontId="9" fillId="0" borderId="33" xfId="43" applyFont="1" applyBorder="1" applyAlignment="1" applyProtection="1">
      <alignment horizontal="center" vertical="center" wrapText="1"/>
      <protection hidden="1"/>
    </xf>
    <xf numFmtId="0" fontId="9" fillId="0" borderId="35" xfId="44" applyFont="1" applyBorder="1" applyAlignment="1" applyProtection="1">
      <alignment horizontal="center" vertical="center" wrapText="1"/>
      <protection hidden="1"/>
    </xf>
    <xf numFmtId="0" fontId="9" fillId="0" borderId="35" xfId="43" applyFont="1" applyBorder="1" applyAlignment="1" applyProtection="1">
      <alignment horizontal="center" vertical="center" wrapText="1"/>
      <protection hidden="1"/>
    </xf>
    <xf numFmtId="0" fontId="9" fillId="0" borderId="36" xfId="43" applyFont="1" applyBorder="1" applyAlignment="1" applyProtection="1">
      <alignment horizontal="center" vertical="center" wrapText="1"/>
      <protection hidden="1"/>
    </xf>
    <xf numFmtId="0" fontId="9" fillId="0" borderId="37" xfId="43" applyFont="1" applyBorder="1" applyAlignment="1" applyProtection="1">
      <alignment horizontal="center" vertical="center" wrapText="1"/>
      <protection hidden="1"/>
    </xf>
    <xf numFmtId="0" fontId="9" fillId="0" borderId="38" xfId="43" applyFont="1" applyBorder="1" applyAlignment="1" applyProtection="1">
      <alignment horizontal="center" vertical="center" wrapText="1"/>
      <protection hidden="1"/>
    </xf>
    <xf numFmtId="0" fontId="9" fillId="0" borderId="33" xfId="44" applyFont="1" applyBorder="1" applyAlignment="1" applyProtection="1">
      <alignment horizontal="center" vertical="center" wrapText="1"/>
      <protection hidden="1"/>
    </xf>
    <xf numFmtId="0" fontId="9" fillId="0" borderId="32" xfId="43" applyFont="1" applyBorder="1" applyAlignment="1" applyProtection="1">
      <alignment horizontal="center" vertical="center" wrapText="1"/>
      <protection hidden="1"/>
    </xf>
    <xf numFmtId="0" fontId="1" fillId="464" borderId="0" xfId="38" applyFont="1" applyFill="1" applyAlignment="1">
      <alignment horizontal="left" vertical="center"/>
      <protection/>
    </xf>
    <xf numFmtId="1" fontId="9" fillId="464" borderId="56" xfId="38" applyNumberFormat="1" applyFont="1" applyFill="1" applyBorder="1" applyAlignment="1" applyProtection="1">
      <alignment horizontal="left" vertical="center" wrapText="1"/>
      <protection/>
    </xf>
    <xf numFmtId="0" fontId="9" fillId="464" borderId="29" xfId="38" applyFont="1" applyFill="1" applyBorder="1" applyAlignment="1">
      <alignment horizontal="center" vertical="center" wrapText="1"/>
      <protection/>
    </xf>
    <xf numFmtId="0" fontId="11" fillId="2" borderId="0" xfId="21" applyFont="1" applyFill="1" applyAlignment="1">
      <alignment horizontal="center"/>
      <protection/>
    </xf>
    <xf numFmtId="0" fontId="5" fillId="2" borderId="2" xfId="21" applyFont="1" applyFill="1" applyBorder="1" applyAlignment="1">
      <alignment horizontal="center" vertical="center"/>
      <protection/>
    </xf>
    <xf numFmtId="0" fontId="5" fillId="2" borderId="3" xfId="21" applyFont="1" applyFill="1" applyBorder="1" applyAlignment="1">
      <alignment horizontal="center" vertical="center"/>
      <protection/>
    </xf>
    <xf numFmtId="0" fontId="5" fillId="2" borderId="4" xfId="21" applyFont="1" applyFill="1" applyBorder="1" applyAlignment="1">
      <alignment horizontal="center" vertical="center"/>
      <protection/>
    </xf>
    <xf numFmtId="0" fontId="5" fillId="2" borderId="100" xfId="21" applyFont="1" applyFill="1" applyBorder="1" applyAlignment="1">
      <alignment horizontal="center" vertical="center"/>
      <protection/>
    </xf>
    <xf numFmtId="0" fontId="5" fillId="2" borderId="0" xfId="21" applyFont="1" applyFill="1" applyBorder="1" applyAlignment="1">
      <alignment horizontal="center" vertical="center"/>
      <protection/>
    </xf>
    <xf numFmtId="0" fontId="5" fillId="2" borderId="22" xfId="21" applyFont="1" applyFill="1" applyBorder="1" applyAlignment="1">
      <alignment horizontal="center" vertical="center"/>
      <protection/>
    </xf>
    <xf numFmtId="0" fontId="5" fillId="2" borderId="76" xfId="21" applyFont="1" applyFill="1" applyBorder="1" applyAlignment="1">
      <alignment horizontal="center" vertical="center"/>
      <protection/>
    </xf>
    <xf numFmtId="0" fontId="5" fillId="2" borderId="73" xfId="21" applyFont="1" applyFill="1" applyBorder="1" applyAlignment="1">
      <alignment horizontal="center" vertical="center"/>
      <protection/>
    </xf>
    <xf numFmtId="0" fontId="5" fillId="2" borderId="71" xfId="21" applyFont="1" applyFill="1" applyBorder="1" applyAlignment="1">
      <alignment horizontal="center" vertical="center"/>
      <protection/>
    </xf>
    <xf numFmtId="0" fontId="13" fillId="2" borderId="2" xfId="21" applyFont="1" applyFill="1" applyBorder="1" applyAlignment="1">
      <alignment horizontal="center" vertical="center" wrapText="1"/>
      <protection/>
    </xf>
    <xf numFmtId="0" fontId="13" fillId="2" borderId="3" xfId="21" applyFont="1" applyFill="1" applyBorder="1" applyAlignment="1">
      <alignment horizontal="center" vertical="center" wrapText="1"/>
      <protection/>
    </xf>
    <xf numFmtId="0" fontId="13" fillId="2" borderId="4" xfId="21" applyFont="1" applyFill="1" applyBorder="1" applyAlignment="1">
      <alignment horizontal="center" vertical="center" wrapText="1"/>
      <protection/>
    </xf>
    <xf numFmtId="0" fontId="13" fillId="2" borderId="100" xfId="21" applyFont="1" applyFill="1" applyBorder="1" applyAlignment="1">
      <alignment horizontal="center" vertical="center" wrapText="1"/>
      <protection/>
    </xf>
    <xf numFmtId="0" fontId="13" fillId="2" borderId="0" xfId="21" applyFont="1" applyFill="1" applyBorder="1" applyAlignment="1">
      <alignment horizontal="center" vertical="center" wrapText="1"/>
      <protection/>
    </xf>
    <xf numFmtId="0" fontId="13" fillId="2" borderId="22" xfId="21" applyFont="1" applyFill="1" applyBorder="1" applyAlignment="1">
      <alignment horizontal="center" vertical="center" wrapText="1"/>
      <protection/>
    </xf>
    <xf numFmtId="0" fontId="13" fillId="2" borderId="76" xfId="21" applyFont="1" applyFill="1" applyBorder="1" applyAlignment="1">
      <alignment horizontal="center" vertical="center" wrapText="1"/>
      <protection/>
    </xf>
    <xf numFmtId="0" fontId="13" fillId="2" borderId="73" xfId="21" applyFont="1" applyFill="1" applyBorder="1" applyAlignment="1">
      <alignment horizontal="center" vertical="center" wrapText="1"/>
      <protection/>
    </xf>
    <xf numFmtId="0" fontId="13" fillId="2" borderId="71" xfId="21" applyFont="1" applyFill="1" applyBorder="1" applyAlignment="1">
      <alignment horizontal="center" vertical="center" wrapText="1"/>
      <protection/>
    </xf>
    <xf numFmtId="0" fontId="5" fillId="2" borderId="2" xfId="21" applyFont="1" applyFill="1" applyBorder="1" applyAlignment="1">
      <alignment horizontal="left" vertical="center" wrapText="1"/>
      <protection/>
    </xf>
    <xf numFmtId="0" fontId="5" fillId="2" borderId="3" xfId="21" applyFont="1" applyFill="1" applyBorder="1" applyAlignment="1">
      <alignment horizontal="left" vertical="center"/>
      <protection/>
    </xf>
    <xf numFmtId="0" fontId="5" fillId="2" borderId="4" xfId="21" applyFont="1" applyFill="1" applyBorder="1" applyAlignment="1">
      <alignment horizontal="left" vertical="center"/>
      <protection/>
    </xf>
    <xf numFmtId="0" fontId="5" fillId="2" borderId="100" xfId="21" applyFont="1" applyFill="1" applyBorder="1" applyAlignment="1">
      <alignment horizontal="left" vertical="center"/>
      <protection/>
    </xf>
    <xf numFmtId="0" fontId="5" fillId="2" borderId="0" xfId="21" applyFont="1" applyFill="1" applyBorder="1" applyAlignment="1">
      <alignment horizontal="left" vertical="center"/>
      <protection/>
    </xf>
    <xf numFmtId="0" fontId="5" fillId="2" borderId="22" xfId="21" applyFont="1" applyFill="1" applyBorder="1" applyAlignment="1">
      <alignment horizontal="left" vertical="center"/>
      <protection/>
    </xf>
    <xf numFmtId="0" fontId="5" fillId="2" borderId="76" xfId="21" applyFont="1" applyFill="1" applyBorder="1" applyAlignment="1">
      <alignment horizontal="left" vertical="center"/>
      <protection/>
    </xf>
    <xf numFmtId="0" fontId="5" fillId="2" borderId="73" xfId="21" applyFont="1" applyFill="1" applyBorder="1" applyAlignment="1">
      <alignment horizontal="left" vertical="center"/>
      <protection/>
    </xf>
    <xf numFmtId="0" fontId="5" fillId="2" borderId="71" xfId="21" applyFont="1" applyFill="1" applyBorder="1" applyAlignment="1">
      <alignment horizontal="left" vertical="center"/>
      <protection/>
    </xf>
    <xf numFmtId="0" fontId="13" fillId="2" borderId="74" xfId="21" applyFont="1" applyFill="1" applyBorder="1" applyAlignment="1">
      <alignment horizontal="center" vertical="center" wrapText="1"/>
      <protection/>
    </xf>
    <xf numFmtId="0" fontId="13" fillId="2" borderId="56" xfId="23" applyFont="1" applyFill="1" applyBorder="1" applyAlignment="1">
      <alignment horizontal="center" vertical="center"/>
      <protection/>
    </xf>
    <xf numFmtId="0" fontId="13" fillId="2" borderId="38" xfId="23" applyFont="1" applyFill="1" applyBorder="1" applyAlignment="1">
      <alignment horizontal="center" vertical="center"/>
      <protection/>
    </xf>
    <xf numFmtId="0" fontId="6" fillId="2" borderId="0" xfId="25" applyFont="1" applyFill="1" applyBorder="1" applyAlignment="1">
      <alignment horizontal="left" vertical="center" wrapText="1"/>
      <protection/>
    </xf>
    <xf numFmtId="0" fontId="13" fillId="2" borderId="3" xfId="23" applyFont="1" applyFill="1" applyBorder="1" applyAlignment="1">
      <alignment horizontal="center" vertical="center" wrapText="1"/>
      <protection/>
    </xf>
    <xf numFmtId="0" fontId="13" fillId="2" borderId="4" xfId="23" applyFont="1" applyFill="1" applyBorder="1" applyAlignment="1">
      <alignment horizontal="center" vertical="center" wrapText="1"/>
      <protection/>
    </xf>
    <xf numFmtId="0" fontId="5" fillId="2" borderId="100" xfId="23" applyFont="1" applyFill="1" applyBorder="1" applyAlignment="1">
      <alignment horizontal="center" vertical="center"/>
      <protection/>
    </xf>
    <xf numFmtId="0" fontId="5" fillId="2" borderId="0" xfId="23" applyFont="1" applyFill="1" applyBorder="1" applyAlignment="1">
      <alignment horizontal="center" vertical="center"/>
      <protection/>
    </xf>
    <xf numFmtId="0" fontId="5" fillId="2" borderId="22" xfId="23" applyFont="1" applyFill="1" applyBorder="1" applyAlignment="1">
      <alignment horizontal="center" vertical="center"/>
      <protection/>
    </xf>
    <xf numFmtId="0" fontId="5" fillId="2" borderId="76" xfId="23" applyFont="1" applyFill="1" applyBorder="1" applyAlignment="1">
      <alignment horizontal="center" vertical="center"/>
      <protection/>
    </xf>
    <xf numFmtId="0" fontId="5" fillId="2" borderId="73" xfId="23" applyFont="1" applyFill="1" applyBorder="1" applyAlignment="1">
      <alignment horizontal="center" vertical="center"/>
      <protection/>
    </xf>
    <xf numFmtId="0" fontId="5" fillId="2" borderId="71" xfId="23" applyFont="1" applyFill="1" applyBorder="1" applyAlignment="1">
      <alignment horizontal="center" vertical="center"/>
      <protection/>
    </xf>
    <xf numFmtId="0" fontId="5" fillId="2" borderId="2" xfId="21" applyFont="1" applyFill="1" applyBorder="1" applyAlignment="1">
      <alignment horizontal="center" vertical="center" wrapText="1"/>
      <protection/>
    </xf>
    <xf numFmtId="0" fontId="5" fillId="2" borderId="3" xfId="21" applyFont="1" applyFill="1" applyBorder="1" applyAlignment="1">
      <alignment horizontal="center" vertical="center" wrapText="1"/>
      <protection/>
    </xf>
    <xf numFmtId="0" fontId="5" fillId="2" borderId="4" xfId="21" applyFont="1" applyFill="1" applyBorder="1" applyAlignment="1">
      <alignment horizontal="center" vertical="center" wrapText="1"/>
      <protection/>
    </xf>
    <xf numFmtId="0" fontId="5" fillId="2" borderId="100" xfId="21" applyFont="1" applyFill="1" applyBorder="1" applyAlignment="1">
      <alignment horizontal="center" vertical="center" wrapText="1"/>
      <protection/>
    </xf>
    <xf numFmtId="0" fontId="5" fillId="2" borderId="0" xfId="21" applyFont="1" applyFill="1" applyBorder="1" applyAlignment="1">
      <alignment horizontal="center" vertical="center" wrapText="1"/>
      <protection/>
    </xf>
    <xf numFmtId="0" fontId="5" fillId="2" borderId="22" xfId="21" applyFont="1" applyFill="1" applyBorder="1" applyAlignment="1">
      <alignment horizontal="center" vertical="center" wrapText="1"/>
      <protection/>
    </xf>
    <xf numFmtId="0" fontId="5" fillId="2" borderId="76" xfId="21" applyFont="1" applyFill="1" applyBorder="1" applyAlignment="1">
      <alignment horizontal="center" vertical="center" wrapText="1"/>
      <protection/>
    </xf>
    <xf numFmtId="0" fontId="5" fillId="2" borderId="73" xfId="21" applyFont="1" applyFill="1" applyBorder="1" applyAlignment="1">
      <alignment horizontal="center" vertical="center" wrapText="1"/>
      <protection/>
    </xf>
    <xf numFmtId="0" fontId="5" fillId="2" borderId="71" xfId="21" applyFont="1" applyFill="1" applyBorder="1" applyAlignment="1">
      <alignment horizontal="center" vertical="center" wrapText="1"/>
      <protection/>
    </xf>
    <xf numFmtId="0" fontId="15" fillId="2" borderId="0" xfId="21" applyFont="1" applyFill="1" applyAlignment="1">
      <alignment horizontal="center" wrapText="1"/>
      <protection/>
    </xf>
    <xf numFmtId="0" fontId="15" fillId="2" borderId="2" xfId="21" applyFont="1" applyFill="1" applyBorder="1" applyAlignment="1">
      <alignment horizontal="center" vertical="center" wrapText="1"/>
      <protection/>
    </xf>
    <xf numFmtId="0" fontId="15" fillId="2" borderId="3" xfId="21" applyFont="1" applyFill="1" applyBorder="1" applyAlignment="1">
      <alignment horizontal="center" vertical="center" wrapText="1"/>
      <protection/>
    </xf>
    <xf numFmtId="0" fontId="15" fillId="2" borderId="4" xfId="21" applyFont="1" applyFill="1" applyBorder="1" applyAlignment="1">
      <alignment horizontal="center" vertical="center" wrapText="1"/>
      <protection/>
    </xf>
    <xf numFmtId="0" fontId="15" fillId="2" borderId="100" xfId="21" applyFont="1" applyFill="1" applyBorder="1" applyAlignment="1">
      <alignment horizontal="center" vertical="center" wrapText="1"/>
      <protection/>
    </xf>
    <xf numFmtId="0" fontId="15" fillId="2" borderId="0" xfId="21" applyFont="1" applyFill="1" applyBorder="1" applyAlignment="1">
      <alignment horizontal="center" vertical="center" wrapText="1"/>
      <protection/>
    </xf>
    <xf numFmtId="0" fontId="15" fillId="2" borderId="22" xfId="21" applyFont="1" applyFill="1" applyBorder="1" applyAlignment="1">
      <alignment horizontal="center" vertical="center" wrapText="1"/>
      <protection/>
    </xf>
    <xf numFmtId="0" fontId="15" fillId="2" borderId="76" xfId="21" applyFont="1" applyFill="1" applyBorder="1" applyAlignment="1">
      <alignment horizontal="center" vertical="center" wrapText="1"/>
      <protection/>
    </xf>
    <xf numFmtId="0" fontId="15" fillId="2" borderId="73" xfId="21" applyFont="1" applyFill="1" applyBorder="1" applyAlignment="1">
      <alignment horizontal="center" vertical="center" wrapText="1"/>
      <protection/>
    </xf>
    <xf numFmtId="0" fontId="15" fillId="2" borderId="71" xfId="21" applyFont="1" applyFill="1" applyBorder="1" applyAlignment="1">
      <alignment horizontal="center" vertical="center" wrapText="1"/>
      <protection/>
    </xf>
    <xf numFmtId="164" fontId="15" fillId="2" borderId="2" xfId="20" applyNumberFormat="1" applyFont="1" applyFill="1" applyBorder="1" applyAlignment="1" applyProtection="1">
      <alignment horizontal="center" vertical="center" wrapText="1"/>
      <protection hidden="1"/>
    </xf>
    <xf numFmtId="164" fontId="15" fillId="2" borderId="3" xfId="20" applyNumberFormat="1" applyFont="1" applyFill="1" applyBorder="1" applyAlignment="1" applyProtection="1">
      <alignment horizontal="center" vertical="center" wrapText="1"/>
      <protection hidden="1"/>
    </xf>
    <xf numFmtId="164" fontId="15" fillId="2" borderId="4" xfId="20" applyNumberFormat="1" applyFont="1" applyFill="1" applyBorder="1" applyAlignment="1" applyProtection="1">
      <alignment horizontal="center" vertical="center" wrapText="1"/>
      <protection hidden="1"/>
    </xf>
    <xf numFmtId="164" fontId="15" fillId="2" borderId="100" xfId="20" applyNumberFormat="1" applyFont="1" applyFill="1" applyBorder="1" applyAlignment="1" applyProtection="1">
      <alignment horizontal="center" vertical="center" wrapText="1"/>
      <protection hidden="1"/>
    </xf>
    <xf numFmtId="164" fontId="15" fillId="2" borderId="0" xfId="20" applyNumberFormat="1" applyFont="1" applyFill="1" applyBorder="1" applyAlignment="1" applyProtection="1">
      <alignment horizontal="center" vertical="center" wrapText="1"/>
      <protection hidden="1"/>
    </xf>
    <xf numFmtId="164" fontId="15" fillId="2" borderId="22" xfId="20" applyNumberFormat="1" applyFont="1" applyFill="1" applyBorder="1" applyAlignment="1" applyProtection="1">
      <alignment horizontal="center" vertical="center" wrapText="1"/>
      <protection hidden="1"/>
    </xf>
    <xf numFmtId="164" fontId="15" fillId="2" borderId="76" xfId="20" applyNumberFormat="1" applyFont="1" applyFill="1" applyBorder="1" applyAlignment="1" applyProtection="1">
      <alignment horizontal="center" vertical="center" wrapText="1"/>
      <protection hidden="1"/>
    </xf>
    <xf numFmtId="164" fontId="15" fillId="2" borderId="73" xfId="20" applyNumberFormat="1" applyFont="1" applyFill="1" applyBorder="1" applyAlignment="1" applyProtection="1">
      <alignment horizontal="center" vertical="center" wrapText="1"/>
      <protection hidden="1"/>
    </xf>
    <xf numFmtId="164" fontId="15" fillId="2" borderId="71" xfId="20" applyNumberFormat="1" applyFont="1" applyFill="1" applyBorder="1" applyAlignment="1" applyProtection="1">
      <alignment horizontal="center" vertical="center" wrapText="1"/>
      <protection hidden="1"/>
    </xf>
    <xf numFmtId="3" fontId="6" fillId="2" borderId="0" xfId="25" applyNumberFormat="1" applyFont="1" applyFill="1" applyBorder="1" applyAlignment="1">
      <alignment vertical="center" wrapText="1"/>
      <protection/>
    </xf>
    <xf numFmtId="0" fontId="6" fillId="2" borderId="0" xfId="25" applyFont="1" applyFill="1" applyBorder="1" applyAlignment="1">
      <alignment vertical="center" wrapText="1"/>
      <protection/>
    </xf>
    <xf numFmtId="0" fontId="8" fillId="465" borderId="0" xfId="0" applyFont="1" applyFill="1" applyAlignment="1">
      <alignment horizontal="center"/>
    </xf>
    <xf numFmtId="0" fontId="9" fillId="466" borderId="74" xfId="0" applyFont="1" applyFill="1" applyBorder="1" applyAlignment="1">
      <alignment horizontal="center" vertical="center" wrapText="1"/>
    </xf>
    <xf numFmtId="0" fontId="9" fillId="467" borderId="3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8" fillId="468" borderId="0" xfId="26" applyFont="1" applyFill="1" applyAlignment="1">
      <alignment horizontal="center" vertical="center"/>
      <protection/>
    </xf>
    <xf numFmtId="49" fontId="37" fillId="469" borderId="0" xfId="0" applyNumberFormat="1" applyFont="1" applyFill="1" applyBorder="1" applyAlignment="1">
      <alignment horizontal="center" vertical="center" wrapText="1"/>
    </xf>
    <xf numFmtId="0" fontId="35" fillId="470" borderId="0" xfId="26" applyFont="1" applyFill="1" applyBorder="1" applyAlignment="1">
      <alignment horizontal="center" vertical="center"/>
      <protection/>
    </xf>
    <xf numFmtId="0" fontId="8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49" fontId="44" fillId="2" borderId="0" xfId="0" applyNumberFormat="1" applyFont="1" applyFill="1" applyAlignment="1">
      <alignment vertical="center" wrapText="1"/>
    </xf>
    <xf numFmtId="49" fontId="44" fillId="2" borderId="0" xfId="0" applyNumberFormat="1" applyFont="1" applyFill="1" applyBorder="1" applyAlignment="1">
      <alignment horizontal="left" vertical="center" wrapText="1"/>
    </xf>
    <xf numFmtId="0" fontId="8" fillId="471" borderId="0" xfId="0" applyFont="1" applyFill="1" applyAlignment="1">
      <alignment horizontal="center" vertical="center"/>
    </xf>
    <xf numFmtId="0" fontId="1" fillId="472" borderId="0" xfId="0" applyFont="1" applyFill="1" applyBorder="1" applyAlignment="1">
      <alignment horizontal="right" vertical="center"/>
    </xf>
    <xf numFmtId="0" fontId="26" fillId="473" borderId="79" xfId="0" applyFont="1" applyFill="1" applyBorder="1" applyAlignment="1">
      <alignment horizontal="center" vertical="center" wrapText="1"/>
    </xf>
    <xf numFmtId="0" fontId="26" fillId="474" borderId="81" xfId="0" applyFont="1" applyFill="1" applyBorder="1" applyAlignment="1">
      <alignment horizontal="center" vertical="center" wrapText="1"/>
    </xf>
    <xf numFmtId="0" fontId="26" fillId="475" borderId="2" xfId="0" applyFont="1" applyFill="1" applyBorder="1" applyAlignment="1">
      <alignment horizontal="center" vertical="center"/>
    </xf>
    <xf numFmtId="0" fontId="26" fillId="476" borderId="4" xfId="0" applyFont="1" applyFill="1" applyBorder="1" applyAlignment="1">
      <alignment horizontal="center" vertical="center"/>
    </xf>
    <xf numFmtId="49" fontId="8" fillId="477" borderId="0" xfId="0" applyNumberFormat="1" applyFont="1" applyFill="1" applyAlignment="1">
      <alignment horizontal="center" vertical="center"/>
    </xf>
    <xf numFmtId="0" fontId="1" fillId="478" borderId="0" xfId="0" applyFont="1" applyFill="1" applyAlignment="1">
      <alignment vertical="center"/>
    </xf>
    <xf numFmtId="0" fontId="8" fillId="479" borderId="0" xfId="29" applyFont="1" applyFill="1" applyAlignment="1">
      <alignment horizontal="center"/>
      <protection/>
    </xf>
    <xf numFmtId="0" fontId="9" fillId="2" borderId="63" xfId="21" applyFont="1" applyFill="1" applyBorder="1" applyAlignment="1">
      <alignment horizontal="center" vertical="center" wrapText="1"/>
      <protection/>
    </xf>
    <xf numFmtId="0" fontId="9" fillId="2" borderId="20" xfId="21" applyFont="1" applyFill="1" applyBorder="1" applyAlignment="1">
      <alignment horizontal="center" vertical="center" wrapText="1"/>
      <protection/>
    </xf>
    <xf numFmtId="0" fontId="9" fillId="2" borderId="58" xfId="21" applyFont="1" applyFill="1" applyBorder="1" applyAlignment="1">
      <alignment horizontal="center" vertical="center" wrapText="1"/>
      <protection/>
    </xf>
    <xf numFmtId="0" fontId="9" fillId="2" borderId="76" xfId="21" applyFont="1" applyFill="1" applyBorder="1" applyAlignment="1">
      <alignment horizontal="center" vertical="center" wrapText="1"/>
      <protection/>
    </xf>
    <xf numFmtId="0" fontId="9" fillId="2" borderId="73" xfId="21" applyFont="1" applyFill="1" applyBorder="1" applyAlignment="1">
      <alignment horizontal="center" vertical="center" wrapText="1"/>
      <protection/>
    </xf>
    <xf numFmtId="0" fontId="9" fillId="2" borderId="71" xfId="21" applyFont="1" applyFill="1" applyBorder="1" applyAlignment="1">
      <alignment horizontal="center" vertical="center" wrapText="1"/>
      <protection/>
    </xf>
    <xf numFmtId="0" fontId="8" fillId="2" borderId="0" xfId="30" applyFont="1" applyFill="1" applyAlignment="1">
      <alignment horizontal="center"/>
      <protection/>
    </xf>
    <xf numFmtId="0" fontId="8" fillId="2" borderId="0" xfId="29" applyFont="1" applyFill="1" applyAlignment="1">
      <alignment horizontal="center"/>
      <protection/>
    </xf>
    <xf numFmtId="0" fontId="9" fillId="2" borderId="2" xfId="21" applyFont="1" applyFill="1" applyBorder="1" applyAlignment="1">
      <alignment horizontal="center" vertical="center"/>
      <protection/>
    </xf>
    <xf numFmtId="0" fontId="9" fillId="2" borderId="3" xfId="21" applyFont="1" applyFill="1" applyBorder="1" applyAlignment="1">
      <alignment horizontal="center" vertical="center"/>
      <protection/>
    </xf>
    <xf numFmtId="0" fontId="9" fillId="2" borderId="4" xfId="21" applyFont="1" applyFill="1" applyBorder="1" applyAlignment="1">
      <alignment horizontal="center" vertical="center"/>
      <protection/>
    </xf>
    <xf numFmtId="0" fontId="9" fillId="2" borderId="100" xfId="21" applyFont="1" applyFill="1" applyBorder="1" applyAlignment="1">
      <alignment horizontal="center" vertical="center"/>
      <protection/>
    </xf>
    <xf numFmtId="0" fontId="9" fillId="2" borderId="0" xfId="21" applyFont="1" applyFill="1" applyBorder="1" applyAlignment="1">
      <alignment horizontal="center" vertical="center"/>
      <protection/>
    </xf>
    <xf numFmtId="0" fontId="9" fillId="2" borderId="22" xfId="21" applyFont="1" applyFill="1" applyBorder="1" applyAlignment="1">
      <alignment horizontal="center" vertical="center"/>
      <protection/>
    </xf>
    <xf numFmtId="0" fontId="9" fillId="2" borderId="76" xfId="21" applyFont="1" applyFill="1" applyBorder="1" applyAlignment="1">
      <alignment horizontal="center" vertical="center"/>
      <protection/>
    </xf>
    <xf numFmtId="0" fontId="9" fillId="2" borderId="73" xfId="21" applyFont="1" applyFill="1" applyBorder="1" applyAlignment="1">
      <alignment horizontal="center" vertical="center"/>
      <protection/>
    </xf>
    <xf numFmtId="0" fontId="9" fillId="2" borderId="71" xfId="21" applyFont="1" applyFill="1" applyBorder="1" applyAlignment="1">
      <alignment horizontal="center" vertical="center"/>
      <protection/>
    </xf>
    <xf numFmtId="0" fontId="9" fillId="2" borderId="63" xfId="21" applyFont="1" applyFill="1" applyBorder="1" applyAlignment="1">
      <alignment horizontal="center" vertical="center" wrapText="1"/>
      <protection/>
    </xf>
    <xf numFmtId="0" fontId="9" fillId="2" borderId="20" xfId="21" applyFont="1" applyFill="1" applyBorder="1" applyAlignment="1">
      <alignment horizontal="center" vertical="center" wrapText="1"/>
      <protection/>
    </xf>
    <xf numFmtId="0" fontId="9" fillId="2" borderId="58" xfId="21" applyFont="1" applyFill="1" applyBorder="1" applyAlignment="1">
      <alignment horizontal="center" vertical="center" wrapText="1"/>
      <protection/>
    </xf>
    <xf numFmtId="0" fontId="9" fillId="2" borderId="76" xfId="21" applyFont="1" applyFill="1" applyBorder="1" applyAlignment="1">
      <alignment horizontal="center" vertical="center" wrapText="1"/>
      <protection/>
    </xf>
    <xf numFmtId="0" fontId="9" fillId="2" borderId="73" xfId="21" applyFont="1" applyFill="1" applyBorder="1" applyAlignment="1">
      <alignment horizontal="center" vertical="center" wrapText="1"/>
      <protection/>
    </xf>
    <xf numFmtId="0" fontId="9" fillId="2" borderId="71" xfId="21" applyFont="1" applyFill="1" applyBorder="1" applyAlignment="1">
      <alignment horizontal="center" vertical="center" wrapText="1"/>
      <protection/>
    </xf>
    <xf numFmtId="0" fontId="9" fillId="2" borderId="100" xfId="21" applyFont="1" applyFill="1" applyBorder="1" applyAlignment="1">
      <alignment horizontal="center" vertical="center" wrapText="1"/>
      <protection/>
    </xf>
    <xf numFmtId="0" fontId="9" fillId="2" borderId="0" xfId="21" applyFont="1" applyFill="1" applyBorder="1" applyAlignment="1">
      <alignment horizontal="center" vertical="center" wrapText="1"/>
      <protection/>
    </xf>
    <xf numFmtId="0" fontId="9" fillId="2" borderId="22" xfId="21" applyFont="1" applyFill="1" applyBorder="1" applyAlignment="1">
      <alignment horizontal="center" vertical="center" wrapText="1"/>
      <protection/>
    </xf>
    <xf numFmtId="0" fontId="56" fillId="480" borderId="0" xfId="0" applyFont="1" applyFill="1" applyAlignment="1">
      <alignment horizontal="center" vertical="center" wrapText="1"/>
    </xf>
    <xf numFmtId="0" fontId="6" fillId="481" borderId="0" xfId="0" applyFont="1" applyFill="1" applyAlignment="1">
      <alignment horizontal="left" vertical="center" wrapText="1"/>
    </xf>
    <xf numFmtId="3" fontId="8" fillId="482" borderId="0" xfId="0" applyNumberFormat="1" applyFont="1" applyFill="1" applyAlignment="1">
      <alignment horizontal="center"/>
    </xf>
    <xf numFmtId="0" fontId="13" fillId="483" borderId="1" xfId="32" applyFont="1" applyFill="1" applyBorder="1" applyAlignment="1">
      <alignment horizontal="center" vertical="center" wrapText="1"/>
      <protection/>
    </xf>
    <xf numFmtId="0" fontId="13" fillId="484" borderId="5" xfId="32" applyFont="1" applyFill="1" applyBorder="1" applyAlignment="1">
      <alignment horizontal="center" vertical="center" wrapText="1"/>
      <protection/>
    </xf>
    <xf numFmtId="0" fontId="13" fillId="485" borderId="2" xfId="32" applyFont="1" applyFill="1" applyBorder="1" applyAlignment="1">
      <alignment horizontal="center" vertical="center" wrapText="1"/>
      <protection/>
    </xf>
    <xf numFmtId="0" fontId="13" fillId="486" borderId="100" xfId="32" applyFont="1" applyFill="1" applyBorder="1" applyAlignment="1">
      <alignment horizontal="center" vertical="center" wrapText="1"/>
      <protection/>
    </xf>
    <xf numFmtId="0" fontId="9" fillId="487" borderId="2" xfId="32" applyNumberFormat="1" applyFont="1" applyFill="1" applyBorder="1" applyAlignment="1">
      <alignment horizontal="center" vertical="center" wrapText="1"/>
      <protection/>
    </xf>
    <xf numFmtId="0" fontId="9" fillId="488" borderId="100" xfId="32" applyNumberFormat="1" applyFont="1" applyFill="1" applyBorder="1" applyAlignment="1">
      <alignment horizontal="center" vertical="center" wrapText="1"/>
      <protection/>
    </xf>
    <xf numFmtId="0" fontId="9" fillId="489" borderId="1" xfId="32" applyNumberFormat="1" applyFont="1" applyFill="1" applyBorder="1" applyAlignment="1">
      <alignment horizontal="center" vertical="center" wrapText="1"/>
      <protection/>
    </xf>
    <xf numFmtId="0" fontId="9" fillId="490" borderId="5" xfId="32" applyNumberFormat="1" applyFont="1" applyFill="1" applyBorder="1" applyAlignment="1">
      <alignment horizontal="center" vertical="center" wrapText="1"/>
      <protection/>
    </xf>
    <xf numFmtId="0" fontId="9" fillId="491" borderId="3" xfId="32" applyNumberFormat="1" applyFont="1" applyFill="1" applyBorder="1" applyAlignment="1">
      <alignment horizontal="center" vertical="center" wrapText="1"/>
      <protection/>
    </xf>
    <xf numFmtId="0" fontId="9" fillId="492" borderId="4" xfId="32" applyNumberFormat="1" applyFont="1" applyFill="1" applyBorder="1" applyAlignment="1">
      <alignment horizontal="center" vertical="center" wrapText="1"/>
      <protection/>
    </xf>
    <xf numFmtId="0" fontId="9" fillId="493" borderId="76" xfId="32" applyNumberFormat="1" applyFont="1" applyFill="1" applyBorder="1" applyAlignment="1">
      <alignment horizontal="center" vertical="center" wrapText="1"/>
      <protection/>
    </xf>
    <xf numFmtId="0" fontId="9" fillId="494" borderId="73" xfId="32" applyNumberFormat="1" applyFont="1" applyFill="1" applyBorder="1" applyAlignment="1">
      <alignment horizontal="center" vertical="center" wrapText="1"/>
      <protection/>
    </xf>
    <xf numFmtId="0" fontId="9" fillId="495" borderId="71" xfId="32" applyNumberFormat="1" applyFont="1" applyFill="1" applyBorder="1" applyAlignment="1">
      <alignment horizontal="center" vertical="center" wrapText="1"/>
      <protection/>
    </xf>
    <xf numFmtId="0" fontId="9" fillId="496" borderId="0" xfId="32" applyNumberFormat="1" applyFont="1" applyFill="1" applyBorder="1" applyAlignment="1">
      <alignment horizontal="center" vertical="center" wrapText="1"/>
      <protection/>
    </xf>
    <xf numFmtId="0" fontId="9" fillId="497" borderId="22" xfId="32" applyNumberFormat="1" applyFont="1" applyFill="1" applyBorder="1" applyAlignment="1">
      <alignment horizontal="center" vertical="center" wrapText="1"/>
      <protection/>
    </xf>
    <xf numFmtId="0" fontId="13" fillId="498" borderId="1" xfId="35" applyFont="1" applyFill="1" applyBorder="1" applyAlignment="1">
      <alignment horizontal="center" vertical="center" wrapText="1"/>
      <protection/>
    </xf>
    <xf numFmtId="0" fontId="13" fillId="499" borderId="5" xfId="35" applyFont="1" applyFill="1" applyBorder="1" applyAlignment="1">
      <alignment horizontal="center" vertical="center" wrapText="1"/>
      <protection/>
    </xf>
    <xf numFmtId="0" fontId="13" fillId="500" borderId="65" xfId="35" applyFont="1" applyFill="1" applyBorder="1" applyAlignment="1">
      <alignment horizontal="center" vertical="center" wrapText="1"/>
      <protection/>
    </xf>
    <xf numFmtId="0" fontId="9" fillId="501" borderId="1" xfId="35" applyNumberFormat="1" applyFont="1" applyFill="1" applyBorder="1" applyAlignment="1">
      <alignment horizontal="center" vertical="center" wrapText="1"/>
      <protection/>
    </xf>
    <xf numFmtId="0" fontId="9" fillId="502" borderId="5" xfId="35" applyNumberFormat="1" applyFont="1" applyFill="1" applyBorder="1" applyAlignment="1">
      <alignment horizontal="center" vertical="center" wrapText="1"/>
      <protection/>
    </xf>
    <xf numFmtId="0" fontId="9" fillId="503" borderId="2" xfId="35" applyNumberFormat="1" applyFont="1" applyFill="1" applyBorder="1" applyAlignment="1">
      <alignment horizontal="center" vertical="center" wrapText="1"/>
      <protection/>
    </xf>
    <xf numFmtId="0" fontId="9" fillId="504" borderId="4" xfId="35" applyNumberFormat="1" applyFont="1" applyFill="1" applyBorder="1" applyAlignment="1">
      <alignment horizontal="center" vertical="center" wrapText="1"/>
      <protection/>
    </xf>
    <xf numFmtId="0" fontId="9" fillId="505" borderId="100" xfId="35" applyNumberFormat="1" applyFont="1" applyFill="1" applyBorder="1" applyAlignment="1">
      <alignment horizontal="center" vertical="center" wrapText="1"/>
      <protection/>
    </xf>
    <xf numFmtId="0" fontId="9" fillId="506" borderId="22" xfId="35" applyNumberFormat="1" applyFont="1" applyFill="1" applyBorder="1" applyAlignment="1">
      <alignment horizontal="center" vertical="center" wrapText="1"/>
      <protection/>
    </xf>
    <xf numFmtId="0" fontId="9" fillId="507" borderId="76" xfId="35" applyNumberFormat="1" applyFont="1" applyFill="1" applyBorder="1" applyAlignment="1">
      <alignment horizontal="center" vertical="center" wrapText="1"/>
      <protection/>
    </xf>
    <xf numFmtId="0" fontId="9" fillId="508" borderId="71" xfId="35" applyNumberFormat="1" applyFont="1" applyFill="1" applyBorder="1" applyAlignment="1">
      <alignment horizontal="center" vertical="center" wrapText="1"/>
      <protection/>
    </xf>
    <xf numFmtId="0" fontId="9" fillId="509" borderId="3" xfId="35" applyNumberFormat="1" applyFont="1" applyFill="1" applyBorder="1" applyAlignment="1">
      <alignment horizontal="center" vertical="center" wrapText="1"/>
      <protection/>
    </xf>
    <xf numFmtId="0" fontId="9" fillId="510" borderId="73" xfId="35" applyNumberFormat="1" applyFont="1" applyFill="1" applyBorder="1" applyAlignment="1">
      <alignment horizontal="center" vertical="center" wrapText="1"/>
      <protection/>
    </xf>
    <xf numFmtId="0" fontId="9" fillId="511" borderId="74" xfId="35" applyNumberFormat="1" applyFont="1" applyFill="1" applyBorder="1" applyAlignment="1">
      <alignment horizontal="center" vertical="center" wrapText="1"/>
      <protection/>
    </xf>
    <xf numFmtId="0" fontId="9" fillId="512" borderId="38" xfId="35" applyNumberFormat="1" applyFont="1" applyFill="1" applyBorder="1" applyAlignment="1">
      <alignment horizontal="center" vertical="center" wrapText="1"/>
      <protection/>
    </xf>
    <xf numFmtId="0" fontId="15" fillId="513" borderId="0" xfId="0" applyFont="1" applyFill="1" applyAlignment="1">
      <alignment horizontal="center" vertical="center"/>
    </xf>
    <xf numFmtId="0" fontId="4" fillId="514" borderId="0" xfId="0" applyFont="1" applyFill="1" applyAlignment="1">
      <alignment horizontal="center" vertical="center"/>
    </xf>
    <xf numFmtId="0" fontId="1" fillId="515" borderId="1" xfId="0" applyFont="1" applyFill="1" applyBorder="1" applyAlignment="1">
      <alignment horizontal="center" vertical="center" wrapText="1"/>
    </xf>
    <xf numFmtId="0" fontId="1" fillId="516" borderId="65" xfId="0" applyFont="1" applyFill="1" applyBorder="1" applyAlignment="1">
      <alignment horizontal="center" vertical="center" wrapText="1"/>
    </xf>
    <xf numFmtId="0" fontId="1" fillId="517" borderId="74" xfId="0" applyFont="1" applyFill="1" applyBorder="1" applyAlignment="1">
      <alignment horizontal="center" vertical="center"/>
    </xf>
    <xf numFmtId="0" fontId="1" fillId="518" borderId="56" xfId="0" applyFont="1" applyFill="1" applyBorder="1" applyAlignment="1">
      <alignment horizontal="center" vertical="center"/>
    </xf>
    <xf numFmtId="0" fontId="1" fillId="519" borderId="38" xfId="0" applyFont="1" applyFill="1" applyBorder="1" applyAlignment="1">
      <alignment horizontal="center" vertical="center"/>
    </xf>
    <xf numFmtId="0" fontId="9" fillId="520" borderId="0" xfId="0" applyFont="1" applyFill="1" applyBorder="1" applyAlignment="1">
      <alignment horizontal="center" vertical="center"/>
    </xf>
    <xf numFmtId="0" fontId="1" fillId="521" borderId="76" xfId="0" applyFont="1" applyFill="1" applyBorder="1" applyAlignment="1">
      <alignment horizontal="center" vertical="center" wrapText="1"/>
    </xf>
    <xf numFmtId="0" fontId="13" fillId="522" borderId="1" xfId="0" applyFont="1" applyFill="1" applyBorder="1" applyAlignment="1">
      <alignment horizontal="center" vertical="center" wrapText="1"/>
    </xf>
    <xf numFmtId="0" fontId="13" fillId="523" borderId="5" xfId="0" applyFont="1" applyFill="1" applyBorder="1" applyAlignment="1">
      <alignment horizontal="center" vertical="center" wrapText="1"/>
    </xf>
    <xf numFmtId="3" fontId="9" fillId="524" borderId="4" xfId="0" applyNumberFormat="1" applyFont="1" applyFill="1" applyBorder="1" applyAlignment="1">
      <alignment horizontal="center" vertical="center" wrapText="1"/>
    </xf>
    <xf numFmtId="3" fontId="9" fillId="525" borderId="71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9" fillId="2" borderId="71" xfId="0" applyNumberFormat="1" applyFont="1" applyFill="1" applyBorder="1" applyAlignment="1">
      <alignment horizontal="center" vertical="center" wrapText="1"/>
    </xf>
    <xf numFmtId="0" fontId="9" fillId="526" borderId="1" xfId="0" applyFont="1" applyFill="1" applyBorder="1" applyAlignment="1">
      <alignment horizontal="center" vertical="center" wrapText="1"/>
    </xf>
    <xf numFmtId="0" fontId="9" fillId="527" borderId="65" xfId="0" applyFont="1" applyFill="1" applyBorder="1" applyAlignment="1">
      <alignment horizontal="center" vertical="center" wrapText="1"/>
    </xf>
    <xf numFmtId="0" fontId="9" fillId="528" borderId="4" xfId="0" applyFont="1" applyFill="1" applyBorder="1" applyAlignment="1">
      <alignment horizontal="center" vertical="center" wrapText="1"/>
    </xf>
    <xf numFmtId="0" fontId="9" fillId="529" borderId="71" xfId="0" applyFont="1" applyFill="1" applyBorder="1" applyAlignment="1">
      <alignment horizontal="center" vertical="center" wrapText="1"/>
    </xf>
    <xf numFmtId="0" fontId="8" fillId="464" borderId="0" xfId="38" applyFont="1" applyFill="1" applyAlignment="1">
      <alignment horizontal="right"/>
      <protection/>
    </xf>
    <xf numFmtId="0" fontId="1" fillId="464" borderId="0" xfId="38" applyFont="1" applyFill="1" applyAlignment="1">
      <alignment horizontal="left" vertical="center" wrapText="1"/>
      <protection/>
    </xf>
    <xf numFmtId="1" fontId="5" fillId="464" borderId="0" xfId="38" applyNumberFormat="1" applyFont="1" applyFill="1" applyAlignment="1" applyProtection="1">
      <alignment horizontal="center" vertical="center"/>
      <protection/>
    </xf>
    <xf numFmtId="1" fontId="15" fillId="464" borderId="0" xfId="38" applyNumberFormat="1" applyFont="1" applyFill="1" applyAlignment="1" applyProtection="1">
      <alignment horizontal="center" vertical="center" wrapText="1"/>
      <protection/>
    </xf>
    <xf numFmtId="1" fontId="9" fillId="464" borderId="74" xfId="38" applyNumberFormat="1" applyFont="1" applyFill="1" applyBorder="1" applyAlignment="1" applyProtection="1">
      <alignment horizontal="left" vertical="center" wrapText="1"/>
      <protection/>
    </xf>
    <xf numFmtId="1" fontId="9" fillId="464" borderId="56" xfId="38" applyNumberFormat="1" applyFont="1" applyFill="1" applyBorder="1" applyAlignment="1" applyProtection="1">
      <alignment horizontal="left" vertical="center" wrapText="1"/>
      <protection/>
    </xf>
    <xf numFmtId="0" fontId="9" fillId="464" borderId="6" xfId="38" applyFont="1" applyFill="1" applyBorder="1" applyAlignment="1">
      <alignment horizontal="center" vertical="center" wrapText="1"/>
      <protection/>
    </xf>
    <xf numFmtId="0" fontId="9" fillId="464" borderId="16" xfId="38" applyFont="1" applyFill="1" applyBorder="1" applyAlignment="1">
      <alignment horizontal="center" vertical="center" wrapText="1"/>
      <protection/>
    </xf>
    <xf numFmtId="0" fontId="9" fillId="464" borderId="76" xfId="38" applyFont="1" applyFill="1" applyBorder="1" applyAlignment="1">
      <alignment horizontal="center" vertical="center" wrapText="1"/>
      <protection/>
    </xf>
    <xf numFmtId="0" fontId="9" fillId="464" borderId="8" xfId="38" applyFont="1" applyFill="1" applyBorder="1" applyAlignment="1">
      <alignment horizontal="center" vertical="center" wrapText="1"/>
      <protection/>
    </xf>
    <xf numFmtId="0" fontId="9" fillId="464" borderId="29" xfId="38" applyFont="1" applyFill="1" applyBorder="1" applyAlignment="1">
      <alignment horizontal="center" vertical="center" wrapText="1"/>
      <protection/>
    </xf>
    <xf numFmtId="0" fontId="9" fillId="464" borderId="9" xfId="38" applyFont="1" applyFill="1" applyBorder="1" applyAlignment="1">
      <alignment horizontal="center" vertical="center" wrapText="1"/>
      <protection/>
    </xf>
    <xf numFmtId="0" fontId="9" fillId="464" borderId="67" xfId="38" applyFont="1" applyFill="1" applyBorder="1" applyAlignment="1">
      <alignment horizontal="center" vertical="center" wrapText="1"/>
      <protection/>
    </xf>
    <xf numFmtId="0" fontId="9" fillId="464" borderId="13" xfId="38" applyFont="1" applyFill="1" applyBorder="1" applyAlignment="1">
      <alignment horizontal="center" vertical="center" wrapText="1"/>
      <protection/>
    </xf>
    <xf numFmtId="0" fontId="9" fillId="464" borderId="43" xfId="38" applyFont="1" applyFill="1" applyBorder="1" applyAlignment="1">
      <alignment horizontal="center" vertical="center" wrapText="1"/>
      <protection/>
    </xf>
    <xf numFmtId="0" fontId="33" fillId="464" borderId="10" xfId="38" applyFont="1" applyFill="1" applyBorder="1" applyAlignment="1">
      <alignment horizontal="center" vertical="center" wrapText="1"/>
      <protection/>
    </xf>
    <xf numFmtId="0" fontId="9" fillId="464" borderId="26" xfId="38" applyFont="1" applyFill="1" applyBorder="1" applyAlignment="1">
      <alignment horizontal="center" vertical="center" wrapText="1"/>
      <protection/>
    </xf>
    <xf numFmtId="0" fontId="9" fillId="464" borderId="1" xfId="38" applyFont="1" applyFill="1" applyBorder="1" applyAlignment="1">
      <alignment horizontal="center" vertical="center" textRotation="90" wrapText="1"/>
      <protection/>
    </xf>
    <xf numFmtId="0" fontId="9" fillId="464" borderId="5" xfId="38" applyFont="1" applyFill="1" applyBorder="1" applyAlignment="1">
      <alignment horizontal="center" vertical="center" textRotation="90" wrapText="1"/>
      <protection/>
    </xf>
    <xf numFmtId="0" fontId="9" fillId="464" borderId="65" xfId="38" applyFont="1" applyFill="1" applyBorder="1" applyAlignment="1">
      <alignment horizontal="center" vertical="center" textRotation="90" wrapText="1"/>
      <protection/>
    </xf>
    <xf numFmtId="0" fontId="1" fillId="464" borderId="0" xfId="38" applyFont="1" applyFill="1" applyAlignment="1">
      <alignment horizontal="left" vertical="center"/>
      <protection/>
    </xf>
    <xf numFmtId="0" fontId="8" fillId="464" borderId="0" xfId="0" applyFont="1" applyFill="1" applyBorder="1" applyAlignment="1">
      <alignment horizontal="center" vertical="center" wrapText="1"/>
    </xf>
    <xf numFmtId="0" fontId="1" fillId="464" borderId="0" xfId="0" applyFont="1" applyFill="1" applyBorder="1" applyAlignment="1">
      <alignment vertical="center"/>
    </xf>
    <xf numFmtId="0" fontId="6" fillId="464" borderId="0" xfId="0" applyFont="1" applyFill="1" applyBorder="1" applyAlignment="1">
      <alignment horizontal="center" vertical="center"/>
    </xf>
    <xf numFmtId="0" fontId="58" fillId="0" borderId="45" xfId="44" applyFont="1" applyBorder="1" applyAlignment="1" applyProtection="1">
      <alignment horizontal="left" vertical="center" wrapText="1"/>
      <protection locked="0"/>
    </xf>
    <xf numFmtId="0" fontId="58" fillId="0" borderId="46" xfId="44" applyFont="1" applyBorder="1" applyAlignment="1" applyProtection="1">
      <alignment horizontal="left" vertical="center" wrapText="1"/>
      <protection locked="0"/>
    </xf>
    <xf numFmtId="0" fontId="58" fillId="0" borderId="47" xfId="44" applyFont="1" applyBorder="1" applyAlignment="1" applyProtection="1">
      <alignment horizontal="left" vertical="center" wrapText="1"/>
      <protection locked="0"/>
    </xf>
    <xf numFmtId="0" fontId="58" fillId="0" borderId="51" xfId="44" applyFont="1" applyBorder="1" applyAlignment="1" applyProtection="1">
      <alignment horizontal="left" vertical="center" wrapText="1"/>
      <protection locked="0"/>
    </xf>
    <xf numFmtId="0" fontId="58" fillId="0" borderId="52" xfId="44" applyFont="1" applyBorder="1" applyAlignment="1" applyProtection="1">
      <alignment horizontal="left" vertical="center" wrapText="1"/>
      <protection locked="0"/>
    </xf>
    <xf numFmtId="0" fontId="58" fillId="0" borderId="53" xfId="44" applyFont="1" applyBorder="1" applyAlignment="1" applyProtection="1">
      <alignment horizontal="left" vertical="center" wrapText="1"/>
      <protection locked="0"/>
    </xf>
    <xf numFmtId="0" fontId="76" fillId="0" borderId="45" xfId="44" applyFont="1" applyBorder="1" applyAlignment="1" applyProtection="1">
      <alignment horizontal="left" vertical="center" wrapText="1"/>
      <protection locked="0"/>
    </xf>
    <xf numFmtId="0" fontId="76" fillId="0" borderId="46" xfId="44" applyFont="1" applyBorder="1" applyAlignment="1" applyProtection="1">
      <alignment horizontal="left" vertical="center" wrapText="1"/>
      <protection locked="0"/>
    </xf>
    <xf numFmtId="0" fontId="76" fillId="0" borderId="47" xfId="44" applyFont="1" applyBorder="1" applyAlignment="1" applyProtection="1">
      <alignment horizontal="left" vertical="center" wrapText="1"/>
      <protection locked="0"/>
    </xf>
    <xf numFmtId="0" fontId="8" fillId="0" borderId="0" xfId="36" applyFont="1" applyAlignment="1">
      <alignment horizontal="center"/>
      <protection/>
    </xf>
    <xf numFmtId="0" fontId="15" fillId="0" borderId="0" xfId="36" applyFont="1" applyAlignment="1">
      <alignment horizontal="center" vertical="center" wrapText="1" shrinkToFit="1"/>
      <protection/>
    </xf>
    <xf numFmtId="0" fontId="9" fillId="0" borderId="32" xfId="36" applyFont="1" applyBorder="1" applyAlignment="1">
      <alignment horizontal="center" vertical="center" wrapText="1"/>
      <protection/>
    </xf>
    <xf numFmtId="0" fontId="9" fillId="0" borderId="32" xfId="36" applyFont="1" applyBorder="1" applyAlignment="1">
      <alignment horizontal="center" vertical="center"/>
      <protection/>
    </xf>
    <xf numFmtId="0" fontId="1" fillId="0" borderId="32" xfId="36" applyFont="1" applyBorder="1" applyAlignment="1">
      <alignment vertical="center"/>
      <protection/>
    </xf>
    <xf numFmtId="0" fontId="1" fillId="0" borderId="32" xfId="36" applyFont="1" applyBorder="1" applyAlignment="1">
      <alignment horizontal="center" vertical="center" wrapText="1"/>
      <protection/>
    </xf>
    <xf numFmtId="0" fontId="1" fillId="0" borderId="32" xfId="36" applyFont="1" applyBorder="1" applyAlignment="1">
      <alignment horizontal="center" vertical="center"/>
      <protection/>
    </xf>
    <xf numFmtId="1" fontId="9" fillId="0" borderId="32" xfId="36" applyNumberFormat="1" applyFont="1" applyBorder="1" applyAlignment="1">
      <alignment vertical="center"/>
      <protection/>
    </xf>
    <xf numFmtId="0" fontId="9" fillId="0" borderId="32" xfId="36" applyFont="1" applyBorder="1" applyAlignment="1">
      <alignment horizontal="left" vertical="center" wrapText="1"/>
      <protection/>
    </xf>
    <xf numFmtId="0" fontId="1" fillId="0" borderId="32" xfId="36" applyFont="1" applyBorder="1" applyAlignment="1">
      <alignment vertical="center" wrapText="1"/>
      <protection/>
    </xf>
    <xf numFmtId="1" fontId="1" fillId="0" borderId="32" xfId="36" applyNumberFormat="1" applyFont="1" applyBorder="1" applyAlignment="1">
      <alignment vertical="center"/>
      <protection/>
    </xf>
    <xf numFmtId="1" fontId="1" fillId="0" borderId="74" xfId="36" applyNumberFormat="1" applyFont="1" applyBorder="1" applyAlignment="1">
      <alignment vertical="center"/>
      <protection/>
    </xf>
    <xf numFmtId="1" fontId="1" fillId="0" borderId="38" xfId="36" applyNumberFormat="1" applyFont="1" applyBorder="1" applyAlignment="1">
      <alignment vertical="center"/>
      <protection/>
    </xf>
    <xf numFmtId="0" fontId="1" fillId="0" borderId="32" xfId="36" applyFont="1" applyBorder="1">
      <alignment/>
      <protection/>
    </xf>
    <xf numFmtId="0" fontId="62" fillId="0" borderId="0" xfId="51" applyFont="1" applyAlignment="1">
      <alignment wrapText="1"/>
      <protection/>
    </xf>
    <xf numFmtId="0" fontId="2" fillId="0" borderId="0" xfId="51">
      <alignment/>
      <protection/>
    </xf>
    <xf numFmtId="0" fontId="63" fillId="0" borderId="0" xfId="51" applyFont="1" applyAlignment="1">
      <alignment horizontal="center" wrapText="1"/>
      <protection/>
    </xf>
    <xf numFmtId="0" fontId="64" fillId="0" borderId="0" xfId="51" applyFont="1" applyAlignment="1">
      <alignment horizontal="center" vertical="center" wrapText="1"/>
      <protection/>
    </xf>
    <xf numFmtId="0" fontId="65" fillId="0" borderId="0" xfId="51" applyFont="1" applyAlignment="1">
      <alignment horizontal="left" wrapText="1"/>
      <protection/>
    </xf>
    <xf numFmtId="0" fontId="64" fillId="0" borderId="0" xfId="51" applyFont="1" applyAlignment="1">
      <alignment horizontal="center" wrapText="1"/>
      <protection/>
    </xf>
    <xf numFmtId="0" fontId="65" fillId="0" borderId="0" xfId="51" applyFont="1" applyAlignment="1">
      <alignment horizontal="center" wrapText="1"/>
      <protection/>
    </xf>
    <xf numFmtId="0" fontId="27" fillId="0" borderId="0" xfId="51" applyFont="1" applyAlignment="1">
      <alignment wrapText="1"/>
      <protection/>
    </xf>
    <xf numFmtId="0" fontId="66" fillId="0" borderId="101" xfId="51" applyFont="1" applyBorder="1" applyAlignment="1">
      <alignment wrapText="1"/>
      <protection/>
    </xf>
    <xf numFmtId="0" fontId="66" fillId="0" borderId="102" xfId="51" applyFont="1" applyBorder="1" applyAlignment="1">
      <alignment wrapText="1"/>
      <protection/>
    </xf>
    <xf numFmtId="0" fontId="66" fillId="0" borderId="103" xfId="51" applyFont="1" applyBorder="1" applyAlignment="1">
      <alignment horizontal="center" vertical="center" wrapText="1"/>
      <protection/>
    </xf>
    <xf numFmtId="0" fontId="66" fillId="0" borderId="104" xfId="51" applyFont="1" applyBorder="1" applyAlignment="1">
      <alignment horizontal="center" vertical="center" wrapText="1"/>
      <protection/>
    </xf>
    <xf numFmtId="0" fontId="66" fillId="0" borderId="105" xfId="51" applyFont="1" applyBorder="1" applyAlignment="1">
      <alignment horizontal="center" vertical="center" wrapText="1"/>
      <protection/>
    </xf>
    <xf numFmtId="0" fontId="66" fillId="0" borderId="106" xfId="51" applyFont="1" applyBorder="1" applyAlignment="1">
      <alignment horizontal="right" wrapText="1"/>
      <protection/>
    </xf>
    <xf numFmtId="0" fontId="66" fillId="0" borderId="101" xfId="51" applyFont="1" applyBorder="1" applyAlignment="1">
      <alignment horizontal="right" wrapText="1"/>
      <protection/>
    </xf>
    <xf numFmtId="0" fontId="67" fillId="0" borderId="0" xfId="51" applyFont="1">
      <alignment/>
      <protection/>
    </xf>
    <xf numFmtId="0" fontId="64" fillId="0" borderId="107" xfId="51" applyFont="1" applyBorder="1" applyAlignment="1">
      <alignment horizontal="center" vertical="center" wrapText="1"/>
      <protection/>
    </xf>
    <xf numFmtId="0" fontId="64" fillId="0" borderId="108" xfId="51" applyFont="1" applyBorder="1" applyAlignment="1">
      <alignment horizontal="center" vertical="center" wrapText="1"/>
      <protection/>
    </xf>
    <xf numFmtId="0" fontId="66" fillId="0" borderId="107" xfId="51" applyFont="1" applyBorder="1" applyAlignment="1">
      <alignment horizontal="center" vertical="center" wrapText="1"/>
      <protection/>
    </xf>
    <xf numFmtId="0" fontId="66" fillId="0" borderId="105" xfId="51" applyFont="1" applyBorder="1" applyAlignment="1">
      <alignment horizontal="center" vertical="center" wrapText="1"/>
      <protection/>
    </xf>
    <xf numFmtId="0" fontId="64" fillId="0" borderId="109" xfId="51" applyFont="1" applyBorder="1" applyAlignment="1">
      <alignment horizontal="center" vertical="center" wrapText="1"/>
      <protection/>
    </xf>
    <xf numFmtId="0" fontId="64" fillId="0" borderId="102" xfId="51" applyFont="1" applyBorder="1" applyAlignment="1">
      <alignment horizontal="center" vertical="center" wrapText="1"/>
      <protection/>
    </xf>
    <xf numFmtId="0" fontId="66" fillId="0" borderId="102" xfId="51" applyFont="1" applyBorder="1" applyAlignment="1">
      <alignment horizontal="center" vertical="center" wrapText="1"/>
      <protection/>
    </xf>
    <xf numFmtId="0" fontId="66" fillId="0" borderId="110" xfId="51" applyFont="1" applyBorder="1" applyAlignment="1">
      <alignment horizontal="center" vertical="center" wrapText="1"/>
      <protection/>
    </xf>
    <xf numFmtId="0" fontId="66" fillId="0" borderId="107" xfId="51" applyFont="1" applyBorder="1" applyAlignment="1">
      <alignment horizontal="center" vertical="center" wrapText="1"/>
      <protection/>
    </xf>
    <xf numFmtId="0" fontId="66" fillId="0" borderId="108" xfId="51" applyFont="1" applyBorder="1" applyAlignment="1">
      <alignment horizontal="center" vertical="center" wrapText="1"/>
      <protection/>
    </xf>
    <xf numFmtId="0" fontId="66" fillId="0" borderId="108" xfId="51" applyFont="1" applyBorder="1" applyAlignment="1">
      <alignment horizontal="center" wrapText="1"/>
      <protection/>
    </xf>
    <xf numFmtId="0" fontId="64" fillId="0" borderId="19" xfId="51" applyFont="1" applyBorder="1" applyAlignment="1">
      <alignment vertical="center" wrapText="1"/>
      <protection/>
    </xf>
    <xf numFmtId="0" fontId="66" fillId="0" borderId="46" xfId="51" applyFont="1" applyBorder="1" applyAlignment="1">
      <alignment horizontal="center" wrapText="1"/>
      <protection/>
    </xf>
    <xf numFmtId="2" fontId="66" fillId="0" borderId="46" xfId="51" applyNumberFormat="1" applyFont="1" applyBorder="1" applyAlignment="1">
      <alignment horizontal="center" wrapText="1"/>
      <protection/>
    </xf>
    <xf numFmtId="2" fontId="66" fillId="0" borderId="46" xfId="51" applyNumberFormat="1" applyFont="1" applyBorder="1" applyAlignment="1">
      <alignment horizontal="center" vertical="center"/>
      <protection/>
    </xf>
    <xf numFmtId="0" fontId="64" fillId="0" borderId="12" xfId="51" applyFont="1" applyBorder="1" applyAlignment="1">
      <alignment vertical="center" wrapText="1"/>
      <protection/>
    </xf>
    <xf numFmtId="0" fontId="68" fillId="0" borderId="46" xfId="39" applyFont="1" applyBorder="1" applyAlignment="1">
      <alignment wrapText="1"/>
      <protection/>
    </xf>
    <xf numFmtId="0" fontId="64" fillId="0" borderId="25" xfId="51" applyFont="1" applyBorder="1" applyAlignment="1">
      <alignment vertical="center" wrapText="1"/>
      <protection/>
    </xf>
    <xf numFmtId="0" fontId="66" fillId="0" borderId="46" xfId="51" applyFont="1" applyBorder="1" applyAlignment="1">
      <alignment wrapText="1"/>
      <protection/>
    </xf>
    <xf numFmtId="2" fontId="66" fillId="0" borderId="46" xfId="51" applyNumberFormat="1" applyFont="1" applyBorder="1">
      <alignment/>
      <protection/>
    </xf>
    <xf numFmtId="0" fontId="66" fillId="0" borderId="0" xfId="51" applyFont="1" applyAlignment="1">
      <alignment wrapText="1"/>
      <protection/>
    </xf>
    <xf numFmtId="0" fontId="66" fillId="0" borderId="0" xfId="51" applyFont="1">
      <alignment/>
      <protection/>
    </xf>
    <xf numFmtId="0" fontId="66" fillId="0" borderId="0" xfId="51" applyFont="1" applyAlignment="1">
      <alignment wrapText="1"/>
      <protection/>
    </xf>
    <xf numFmtId="0" fontId="27" fillId="0" borderId="0" xfId="51" applyFont="1">
      <alignment/>
      <protection/>
    </xf>
    <xf numFmtId="0" fontId="1" fillId="464" borderId="0" xfId="38" applyFont="1" applyFill="1" applyBorder="1" applyAlignment="1">
      <alignment vertical="center"/>
      <protection/>
    </xf>
    <xf numFmtId="0" fontId="4" fillId="464" borderId="0" xfId="38" applyFont="1" applyFill="1" applyBorder="1" applyAlignment="1">
      <alignment vertical="center"/>
      <protection/>
    </xf>
    <xf numFmtId="0" fontId="1" fillId="0" borderId="0" xfId="38" applyFont="1" applyFill="1" applyBorder="1" applyAlignment="1">
      <alignment horizontal="left" vertical="center" wrapText="1"/>
      <protection/>
    </xf>
    <xf numFmtId="0" fontId="1" fillId="0" borderId="0" xfId="38" applyFont="1" applyFill="1" applyBorder="1" applyAlignment="1">
      <alignment vertical="center"/>
      <protection/>
    </xf>
    <xf numFmtId="0" fontId="1" fillId="464" borderId="0" xfId="38" applyFont="1" applyFill="1" applyBorder="1" applyAlignment="1">
      <alignment horizontal="left" vertical="center" wrapText="1"/>
      <protection/>
    </xf>
    <xf numFmtId="0" fontId="72" fillId="0" borderId="0" xfId="52" applyFont="1" applyAlignment="1">
      <alignment horizontal="center" wrapText="1"/>
      <protection/>
    </xf>
    <xf numFmtId="0" fontId="2" fillId="0" borderId="0" xfId="52">
      <alignment/>
      <protection/>
    </xf>
    <xf numFmtId="0" fontId="64" fillId="0" borderId="0" xfId="52" applyFont="1" applyAlignment="1">
      <alignment horizontal="center" wrapText="1"/>
      <protection/>
    </xf>
    <xf numFmtId="0" fontId="65" fillId="0" borderId="0" xfId="52" applyFont="1" applyAlignment="1">
      <alignment horizontal="left" vertical="center" wrapText="1"/>
      <protection/>
    </xf>
    <xf numFmtId="0" fontId="64" fillId="0" borderId="0" xfId="52" applyFont="1" applyAlignment="1">
      <alignment horizontal="center" wrapText="1"/>
      <protection/>
    </xf>
    <xf numFmtId="0" fontId="65" fillId="0" borderId="0" xfId="52" applyFont="1" applyAlignment="1">
      <alignment horizontal="center" wrapText="1"/>
      <protection/>
    </xf>
    <xf numFmtId="0" fontId="71" fillId="0" borderId="0" xfId="52" applyFont="1" applyAlignment="1">
      <alignment horizontal="center" wrapText="1"/>
      <protection/>
    </xf>
    <xf numFmtId="0" fontId="27" fillId="0" borderId="0" xfId="52" applyFont="1" applyAlignment="1">
      <alignment wrapText="1"/>
      <protection/>
    </xf>
    <xf numFmtId="0" fontId="66" fillId="0" borderId="101" xfId="52" applyFont="1" applyBorder="1" applyAlignment="1">
      <alignment wrapText="1"/>
      <protection/>
    </xf>
    <xf numFmtId="0" fontId="66" fillId="0" borderId="102" xfId="52" applyFont="1" applyBorder="1" applyAlignment="1">
      <alignment wrapText="1"/>
      <protection/>
    </xf>
    <xf numFmtId="0" fontId="66" fillId="0" borderId="103" xfId="52" applyFont="1" applyBorder="1" applyAlignment="1">
      <alignment horizontal="center" vertical="center" wrapText="1"/>
      <protection/>
    </xf>
    <xf numFmtId="0" fontId="66" fillId="0" borderId="104" xfId="52" applyFont="1" applyBorder="1" applyAlignment="1">
      <alignment horizontal="center" vertical="center" wrapText="1"/>
      <protection/>
    </xf>
    <xf numFmtId="0" fontId="66" fillId="0" borderId="105" xfId="52" applyFont="1" applyBorder="1" applyAlignment="1">
      <alignment horizontal="center" vertical="center" wrapText="1"/>
      <protection/>
    </xf>
    <xf numFmtId="0" fontId="66" fillId="0" borderId="106" xfId="52" applyFont="1" applyBorder="1" applyAlignment="1">
      <alignment horizontal="right" wrapText="1"/>
      <protection/>
    </xf>
    <xf numFmtId="0" fontId="66" fillId="0" borderId="101" xfId="52" applyFont="1" applyBorder="1" applyAlignment="1">
      <alignment horizontal="right" wrapText="1"/>
      <protection/>
    </xf>
    <xf numFmtId="0" fontId="64" fillId="0" borderId="107" xfId="52" applyFont="1" applyBorder="1" applyAlignment="1">
      <alignment horizontal="center" vertical="center" wrapText="1"/>
      <protection/>
    </xf>
    <xf numFmtId="0" fontId="64" fillId="0" borderId="108" xfId="52" applyFont="1" applyBorder="1" applyAlignment="1">
      <alignment horizontal="center" vertical="center" wrapText="1"/>
      <protection/>
    </xf>
    <xf numFmtId="0" fontId="66" fillId="0" borderId="107" xfId="52" applyFont="1" applyBorder="1" applyAlignment="1">
      <alignment horizontal="center" vertical="center" wrapText="1"/>
      <protection/>
    </xf>
    <xf numFmtId="0" fontId="66" fillId="0" borderId="102" xfId="52" applyFont="1" applyBorder="1" applyAlignment="1">
      <alignment horizontal="center" vertical="center" wrapText="1"/>
      <protection/>
    </xf>
    <xf numFmtId="0" fontId="64" fillId="0" borderId="109" xfId="52" applyFont="1" applyBorder="1" applyAlignment="1">
      <alignment horizontal="center" vertical="center" wrapText="1"/>
      <protection/>
    </xf>
    <xf numFmtId="0" fontId="64" fillId="0" borderId="102" xfId="52" applyFont="1" applyBorder="1" applyAlignment="1">
      <alignment horizontal="center" vertical="center" wrapText="1"/>
      <protection/>
    </xf>
    <xf numFmtId="0" fontId="66" fillId="0" borderId="110" xfId="52" applyFont="1" applyBorder="1" applyAlignment="1">
      <alignment horizontal="center" vertical="center" wrapText="1"/>
      <protection/>
    </xf>
    <xf numFmtId="0" fontId="66" fillId="0" borderId="107" xfId="52" applyFont="1" applyBorder="1" applyAlignment="1">
      <alignment horizontal="center" vertical="center" wrapText="1"/>
      <protection/>
    </xf>
    <xf numFmtId="0" fontId="64" fillId="0" borderId="19" xfId="52" applyFont="1" applyBorder="1" applyAlignment="1">
      <alignment vertical="center" wrapText="1"/>
      <protection/>
    </xf>
    <xf numFmtId="0" fontId="66" fillId="0" borderId="46" xfId="52" applyFont="1" applyBorder="1" applyAlignment="1">
      <alignment horizontal="center" wrapText="1"/>
      <protection/>
    </xf>
    <xf numFmtId="2" fontId="66" fillId="0" borderId="46" xfId="52" applyNumberFormat="1" applyFont="1" applyBorder="1" applyAlignment="1">
      <alignment horizontal="center" wrapText="1"/>
      <protection/>
    </xf>
    <xf numFmtId="2" fontId="66" fillId="0" borderId="46" xfId="52" applyNumberFormat="1" applyFont="1" applyBorder="1" applyAlignment="1">
      <alignment horizontal="center" vertical="center"/>
      <protection/>
    </xf>
    <xf numFmtId="0" fontId="67" fillId="0" borderId="0" xfId="52" applyFont="1">
      <alignment/>
      <protection/>
    </xf>
    <xf numFmtId="0" fontId="64" fillId="0" borderId="12" xfId="52" applyFont="1" applyBorder="1" applyAlignment="1">
      <alignment vertical="center" wrapText="1"/>
      <protection/>
    </xf>
    <xf numFmtId="0" fontId="64" fillId="0" borderId="25" xfId="52" applyFont="1" applyBorder="1" applyAlignment="1">
      <alignment vertical="center" wrapText="1"/>
      <protection/>
    </xf>
    <xf numFmtId="0" fontId="66" fillId="0" borderId="46" xfId="52" applyFont="1" applyBorder="1" applyAlignment="1">
      <alignment wrapText="1"/>
      <protection/>
    </xf>
    <xf numFmtId="0" fontId="66" fillId="0" borderId="46" xfId="52" applyFont="1" applyBorder="1">
      <alignment/>
      <protection/>
    </xf>
    <xf numFmtId="0" fontId="64" fillId="0" borderId="0" xfId="52" applyFont="1" applyBorder="1" applyAlignment="1">
      <alignment horizontal="center" vertical="center" wrapText="1"/>
      <protection/>
    </xf>
    <xf numFmtId="0" fontId="64" fillId="0" borderId="0" xfId="52" applyFont="1" applyBorder="1" applyAlignment="1">
      <alignment wrapText="1"/>
      <protection/>
    </xf>
    <xf numFmtId="0" fontId="66" fillId="0" borderId="0" xfId="52" applyFont="1" applyAlignment="1">
      <alignment wrapText="1"/>
      <protection/>
    </xf>
    <xf numFmtId="0" fontId="66" fillId="0" borderId="0" xfId="52" applyFont="1" applyAlignment="1">
      <alignment wrapText="1"/>
      <protection/>
    </xf>
    <xf numFmtId="0" fontId="66" fillId="0" borderId="0" xfId="52" applyFont="1">
      <alignment/>
      <protection/>
    </xf>
    <xf numFmtId="0" fontId="66" fillId="0" borderId="0" xfId="52" applyFont="1" applyAlignment="1">
      <alignment horizontal="left" wrapText="1"/>
      <protection/>
    </xf>
    <xf numFmtId="0" fontId="27" fillId="0" borderId="0" xfId="52" applyFont="1">
      <alignment/>
      <protection/>
    </xf>
    <xf numFmtId="0" fontId="9" fillId="0" borderId="32" xfId="53" applyFont="1" applyBorder="1" applyAlignment="1">
      <alignment horizontal="center" vertical="center" wrapText="1"/>
      <protection/>
    </xf>
    <xf numFmtId="0" fontId="8" fillId="0" borderId="32" xfId="53" applyFont="1" applyBorder="1" applyAlignment="1" applyProtection="1">
      <alignment horizontal="center" vertical="center" wrapText="1"/>
      <protection locked="0"/>
    </xf>
    <xf numFmtId="0" fontId="8" fillId="0" borderId="38" xfId="53" applyFont="1" applyBorder="1" applyAlignment="1" applyProtection="1">
      <alignment horizontal="center" vertical="center" wrapText="1"/>
      <protection hidden="1"/>
    </xf>
    <xf numFmtId="0" fontId="1" fillId="0" borderId="0" xfId="53" applyFont="1" applyAlignment="1" applyProtection="1">
      <alignment wrapText="1"/>
      <protection hidden="1"/>
    </xf>
    <xf numFmtId="0" fontId="1" fillId="0" borderId="0" xfId="53" applyFont="1" applyAlignment="1">
      <alignment horizontal="center" wrapText="1"/>
      <protection/>
    </xf>
    <xf numFmtId="0" fontId="1" fillId="0" borderId="0" xfId="53" applyFont="1" applyAlignment="1">
      <alignment wrapText="1"/>
      <protection/>
    </xf>
    <xf numFmtId="0" fontId="74" fillId="0" borderId="0" xfId="53" applyFont="1">
      <alignment/>
      <protection/>
    </xf>
    <xf numFmtId="0" fontId="9" fillId="0" borderId="33" xfId="53" applyFont="1" applyBorder="1" applyAlignment="1" applyProtection="1">
      <alignment horizontal="center" vertical="center" wrapText="1"/>
      <protection hidden="1"/>
    </xf>
    <xf numFmtId="0" fontId="9" fillId="0" borderId="35" xfId="53" applyFont="1" applyBorder="1" applyAlignment="1" applyProtection="1">
      <alignment horizontal="center" vertical="center" wrapText="1"/>
      <protection hidden="1"/>
    </xf>
    <xf numFmtId="170" fontId="9" fillId="0" borderId="35" xfId="54" applyNumberFormat="1" applyFont="1" applyFill="1" applyBorder="1" applyAlignment="1" applyProtection="1">
      <alignment horizontal="center" vertical="center" wrapText="1"/>
      <protection hidden="1"/>
    </xf>
    <xf numFmtId="0" fontId="9" fillId="0" borderId="36" xfId="53" applyFont="1" applyBorder="1" applyAlignment="1" applyProtection="1">
      <alignment horizontal="center" vertical="center" wrapText="1"/>
      <protection hidden="1"/>
    </xf>
    <xf numFmtId="0" fontId="58" fillId="0" borderId="0" xfId="53" applyFont="1" applyAlignment="1">
      <alignment horizontal="center" vertical="center"/>
      <protection/>
    </xf>
    <xf numFmtId="0" fontId="58" fillId="0" borderId="0" xfId="53" applyFont="1" applyAlignment="1" applyProtection="1">
      <alignment horizontal="center" vertical="center"/>
      <protection hidden="1"/>
    </xf>
    <xf numFmtId="0" fontId="9" fillId="0" borderId="32" xfId="53" applyFont="1" applyBorder="1" applyAlignment="1" applyProtection="1">
      <alignment horizontal="center" vertical="center" wrapText="1"/>
      <protection locked="0"/>
    </xf>
    <xf numFmtId="4" fontId="1" fillId="0" borderId="35" xfId="53" applyNumberFormat="1" applyFont="1" applyBorder="1" applyAlignment="1" applyProtection="1">
      <alignment horizontal="center" vertical="center"/>
      <protection hidden="1"/>
    </xf>
    <xf numFmtId="4" fontId="9" fillId="0" borderId="35" xfId="53" applyNumberFormat="1" applyFont="1" applyBorder="1" applyAlignment="1" applyProtection="1">
      <alignment horizontal="center" vertical="center"/>
      <protection hidden="1"/>
    </xf>
    <xf numFmtId="3" fontId="1" fillId="0" borderId="35" xfId="53" applyNumberFormat="1" applyFont="1" applyBorder="1" applyAlignment="1" applyProtection="1">
      <alignment horizontal="center" vertical="center"/>
      <protection hidden="1"/>
    </xf>
    <xf numFmtId="170" fontId="9" fillId="0" borderId="35" xfId="54" applyNumberFormat="1" applyFont="1" applyFill="1" applyBorder="1" applyAlignment="1" applyProtection="1">
      <alignment horizontal="center" vertical="center"/>
      <protection hidden="1"/>
    </xf>
    <xf numFmtId="3" fontId="9" fillId="0" borderId="35" xfId="53" applyNumberFormat="1" applyFont="1" applyBorder="1" applyAlignment="1" applyProtection="1">
      <alignment horizontal="center" vertical="center"/>
      <protection hidden="1"/>
    </xf>
    <xf numFmtId="171" fontId="9" fillId="0" borderId="35" xfId="53" applyNumberFormat="1" applyFont="1" applyBorder="1" applyAlignment="1" applyProtection="1">
      <alignment horizontal="center" vertical="center"/>
      <protection hidden="1"/>
    </xf>
    <xf numFmtId="171" fontId="9" fillId="0" borderId="36" xfId="53" applyNumberFormat="1" applyFont="1" applyBorder="1" applyAlignment="1" applyProtection="1">
      <alignment horizontal="center" vertical="center"/>
      <protection hidden="1"/>
    </xf>
    <xf numFmtId="0" fontId="15" fillId="0" borderId="0" xfId="53" applyFont="1" applyAlignment="1" applyProtection="1">
      <alignment horizontal="center" vertical="center" wrapText="1"/>
      <protection locked="0"/>
    </xf>
    <xf numFmtId="4" fontId="1" fillId="0" borderId="0" xfId="53" applyNumberFormat="1" applyFont="1" applyAlignment="1" applyProtection="1">
      <alignment horizontal="center" vertical="center"/>
      <protection hidden="1"/>
    </xf>
    <xf numFmtId="4" fontId="9" fillId="0" borderId="0" xfId="53" applyNumberFormat="1" applyFont="1" applyAlignment="1" applyProtection="1">
      <alignment horizontal="center" vertical="center"/>
      <protection hidden="1"/>
    </xf>
    <xf numFmtId="3" fontId="1" fillId="0" borderId="0" xfId="53" applyNumberFormat="1" applyFont="1" applyAlignment="1" applyProtection="1">
      <alignment horizontal="center" vertical="center"/>
      <protection hidden="1"/>
    </xf>
    <xf numFmtId="170" fontId="9" fillId="0" borderId="0" xfId="54" applyNumberFormat="1" applyFont="1" applyFill="1" applyBorder="1" applyAlignment="1" applyProtection="1">
      <alignment horizontal="center" vertical="center"/>
      <protection hidden="1"/>
    </xf>
    <xf numFmtId="3" fontId="9" fillId="0" borderId="0" xfId="53" applyNumberFormat="1" applyFont="1" applyAlignment="1" applyProtection="1">
      <alignment horizontal="center" vertical="center"/>
      <protection hidden="1"/>
    </xf>
    <xf numFmtId="171" fontId="9" fillId="0" borderId="0" xfId="53" applyNumberFormat="1" applyFont="1" applyAlignment="1" applyProtection="1">
      <alignment horizontal="center" vertical="center"/>
      <protection hidden="1"/>
    </xf>
    <xf numFmtId="0" fontId="74" fillId="0" borderId="0" xfId="53" applyFont="1" applyAlignment="1">
      <alignment vertical="center"/>
      <protection/>
    </xf>
    <xf numFmtId="0" fontId="75" fillId="0" borderId="0" xfId="53" applyFont="1" applyAlignment="1">
      <alignment horizontal="center" vertical="center"/>
      <protection/>
    </xf>
    <xf numFmtId="0" fontId="15" fillId="0" borderId="0" xfId="53" applyFont="1">
      <alignment/>
      <protection/>
    </xf>
    <xf numFmtId="0" fontId="58" fillId="0" borderId="0" xfId="53" applyFont="1">
      <alignment/>
      <protection/>
    </xf>
    <xf numFmtId="0" fontId="13" fillId="0" borderId="0" xfId="53" applyFont="1" applyAlignment="1">
      <alignment vertical="center"/>
      <protection/>
    </xf>
    <xf numFmtId="0" fontId="34" fillId="0" borderId="0" xfId="53" applyFont="1" applyAlignment="1">
      <alignment horizontal="center"/>
      <protection/>
    </xf>
    <xf numFmtId="0" fontId="58" fillId="0" borderId="0" xfId="53" applyFont="1" applyAlignment="1" applyProtection="1">
      <alignment vertical="center"/>
      <protection hidden="1"/>
    </xf>
    <xf numFmtId="0" fontId="1" fillId="0" borderId="40" xfId="53" applyFont="1" applyBorder="1" applyAlignment="1" applyProtection="1">
      <alignment vertical="center"/>
      <protection hidden="1" locked="0"/>
    </xf>
    <xf numFmtId="0" fontId="1" fillId="0" borderId="41" xfId="53" applyFont="1" applyBorder="1" applyAlignment="1" applyProtection="1">
      <alignment vertical="center" wrapText="1"/>
      <protection hidden="1" locked="0"/>
    </xf>
    <xf numFmtId="0" fontId="9" fillId="0" borderId="3" xfId="53" applyFont="1" applyBorder="1" applyAlignment="1" applyProtection="1">
      <alignment wrapText="1"/>
      <protection hidden="1" locked="0"/>
    </xf>
    <xf numFmtId="0" fontId="1" fillId="0" borderId="8" xfId="53" applyFont="1" applyBorder="1" applyAlignment="1" applyProtection="1">
      <alignment vertical="center" wrapText="1"/>
      <protection hidden="1"/>
    </xf>
    <xf numFmtId="172" fontId="1" fillId="0" borderId="41" xfId="53" applyNumberFormat="1" applyFont="1" applyBorder="1" applyAlignment="1" applyProtection="1">
      <alignment horizontal="center" vertical="center"/>
      <protection hidden="1" locked="0"/>
    </xf>
    <xf numFmtId="0" fontId="1" fillId="0" borderId="46" xfId="53" applyFont="1" applyBorder="1" applyAlignment="1" applyProtection="1">
      <alignment vertical="center" wrapText="1"/>
      <protection hidden="1"/>
    </xf>
    <xf numFmtId="0" fontId="1" fillId="0" borderId="78" xfId="53" applyFont="1" applyBorder="1" applyAlignment="1" applyProtection="1">
      <alignment vertical="center" wrapText="1"/>
      <protection hidden="1" locked="0"/>
    </xf>
    <xf numFmtId="0" fontId="1" fillId="0" borderId="42" xfId="53" applyFont="1" applyBorder="1" applyAlignment="1" applyProtection="1">
      <alignment horizontal="right" vertical="center"/>
      <protection hidden="1" locked="0"/>
    </xf>
    <xf numFmtId="3" fontId="1" fillId="0" borderId="49" xfId="55" applyNumberFormat="1" applyFont="1" applyFill="1" applyBorder="1" applyAlignment="1" applyProtection="1">
      <alignment vertical="center"/>
      <protection hidden="1" locked="0"/>
    </xf>
    <xf numFmtId="4" fontId="1" fillId="0" borderId="46" xfId="53" applyNumberFormat="1" applyFont="1" applyBorder="1" applyAlignment="1" applyProtection="1">
      <alignment vertical="center"/>
      <protection hidden="1" locked="0"/>
    </xf>
    <xf numFmtId="4" fontId="1" fillId="0" borderId="47" xfId="53" applyNumberFormat="1" applyFont="1" applyBorder="1" applyAlignment="1" applyProtection="1">
      <alignment vertical="center"/>
      <protection hidden="1" locked="0"/>
    </xf>
    <xf numFmtId="170" fontId="1" fillId="0" borderId="49" xfId="55" applyNumberFormat="1" applyFont="1" applyFill="1" applyBorder="1" applyAlignment="1" applyProtection="1">
      <alignment vertical="center"/>
      <protection hidden="1" locked="0"/>
    </xf>
    <xf numFmtId="170" fontId="1" fillId="0" borderId="46" xfId="55" applyNumberFormat="1" applyFont="1" applyFill="1" applyBorder="1" applyAlignment="1" applyProtection="1">
      <alignment vertical="center"/>
      <protection hidden="1" locked="0"/>
    </xf>
    <xf numFmtId="170" fontId="1" fillId="0" borderId="47" xfId="55" applyNumberFormat="1" applyFont="1" applyFill="1" applyBorder="1" applyAlignment="1" applyProtection="1">
      <alignment vertical="center"/>
      <protection hidden="1" locked="0"/>
    </xf>
    <xf numFmtId="170" fontId="1" fillId="0" borderId="45" xfId="55" applyNumberFormat="1" applyFont="1" applyFill="1" applyBorder="1" applyAlignment="1" applyProtection="1">
      <alignment vertical="center"/>
      <protection hidden="1" locked="0"/>
    </xf>
    <xf numFmtId="170" fontId="1" fillId="0" borderId="48" xfId="55" applyNumberFormat="1" applyFont="1" applyFill="1" applyBorder="1" applyAlignment="1" applyProtection="1">
      <alignment vertical="center"/>
      <protection hidden="1" locked="0"/>
    </xf>
    <xf numFmtId="170" fontId="9" fillId="0" borderId="40" xfId="53" applyNumberFormat="1" applyFont="1" applyBorder="1" applyAlignment="1" applyProtection="1">
      <alignment vertical="center" wrapText="1"/>
      <protection hidden="1"/>
    </xf>
    <xf numFmtId="3" fontId="9" fillId="0" borderId="41" xfId="53" applyNumberFormat="1" applyFont="1" applyBorder="1" applyAlignment="1" applyProtection="1">
      <alignment vertical="center" wrapText="1"/>
      <protection hidden="1"/>
    </xf>
    <xf numFmtId="3" fontId="9" fillId="0" borderId="42" xfId="53" applyNumberFormat="1" applyFont="1" applyBorder="1" applyAlignment="1" applyProtection="1">
      <alignment vertical="center" wrapText="1"/>
      <protection hidden="1"/>
    </xf>
    <xf numFmtId="3" fontId="1" fillId="0" borderId="28" xfId="53" applyNumberFormat="1" applyFont="1" applyBorder="1" applyAlignment="1" applyProtection="1">
      <alignment horizontal="center" vertical="center" wrapText="1"/>
      <protection hidden="1" locked="0"/>
    </xf>
    <xf numFmtId="0" fontId="1" fillId="0" borderId="0" xfId="53" applyFont="1" applyAlignment="1" applyProtection="1">
      <alignment vertical="center"/>
      <protection locked="0"/>
    </xf>
    <xf numFmtId="0" fontId="1" fillId="0" borderId="0" xfId="53" applyFont="1" applyAlignment="1">
      <alignment vertical="center"/>
      <protection/>
    </xf>
    <xf numFmtId="0" fontId="1" fillId="0" borderId="45" xfId="53" applyFont="1" applyBorder="1" applyAlignment="1" applyProtection="1">
      <alignment vertical="center"/>
      <protection hidden="1" locked="0"/>
    </xf>
    <xf numFmtId="0" fontId="1" fillId="0" borderId="46" xfId="53" applyFont="1" applyBorder="1" applyAlignment="1" applyProtection="1">
      <alignment vertical="center" wrapText="1"/>
      <protection hidden="1" locked="0"/>
    </xf>
    <xf numFmtId="0" fontId="9" fillId="0" borderId="46" xfId="53" applyFont="1" applyBorder="1" applyAlignment="1" applyProtection="1">
      <alignment vertical="center" wrapText="1"/>
      <protection hidden="1" locked="0"/>
    </xf>
    <xf numFmtId="172" fontId="1" fillId="0" borderId="46" xfId="53" applyNumberFormat="1" applyFont="1" applyBorder="1" applyAlignment="1" applyProtection="1" quotePrefix="1">
      <alignment horizontal="center" vertical="center"/>
      <protection hidden="1" locked="0"/>
    </xf>
    <xf numFmtId="0" fontId="1" fillId="0" borderId="48" xfId="53" applyFont="1" applyBorder="1" applyAlignment="1" applyProtection="1">
      <alignment vertical="center" wrapText="1"/>
      <protection hidden="1" locked="0"/>
    </xf>
    <xf numFmtId="0" fontId="1" fillId="0" borderId="47" xfId="53" applyFont="1" applyBorder="1" applyAlignment="1" applyProtection="1">
      <alignment horizontal="right" vertical="center"/>
      <protection hidden="1" locked="0"/>
    </xf>
    <xf numFmtId="170" fontId="9" fillId="0" borderId="45" xfId="53" applyNumberFormat="1" applyFont="1" applyBorder="1" applyAlignment="1" applyProtection="1">
      <alignment vertical="center" wrapText="1"/>
      <protection hidden="1"/>
    </xf>
    <xf numFmtId="3" fontId="9" fillId="0" borderId="25" xfId="53" applyNumberFormat="1" applyFont="1" applyBorder="1" applyAlignment="1" applyProtection="1">
      <alignment vertical="center" wrapText="1"/>
      <protection hidden="1"/>
    </xf>
    <xf numFmtId="3" fontId="9" fillId="0" borderId="28" xfId="53" applyNumberFormat="1" applyFont="1" applyBorder="1" applyAlignment="1" applyProtection="1">
      <alignment vertical="center" wrapText="1"/>
      <protection hidden="1"/>
    </xf>
    <xf numFmtId="172" fontId="1" fillId="0" borderId="46" xfId="53" applyNumberFormat="1" applyFont="1" applyBorder="1" applyAlignment="1" applyProtection="1">
      <alignment horizontal="center" vertical="center"/>
      <protection hidden="1" locked="0"/>
    </xf>
    <xf numFmtId="0" fontId="1" fillId="0" borderId="51" xfId="53" applyFont="1" applyBorder="1" applyAlignment="1" applyProtection="1">
      <alignment vertical="center"/>
      <protection hidden="1" locked="0"/>
    </xf>
    <xf numFmtId="0" fontId="1" fillId="0" borderId="52" xfId="53" applyFont="1" applyBorder="1" applyAlignment="1" applyProtection="1">
      <alignment vertical="center" wrapText="1"/>
      <protection hidden="1" locked="0"/>
    </xf>
    <xf numFmtId="0" fontId="9" fillId="0" borderId="52" xfId="53" applyFont="1" applyBorder="1" applyAlignment="1" applyProtection="1">
      <alignment vertical="center" wrapText="1"/>
      <protection hidden="1" locked="0"/>
    </xf>
    <xf numFmtId="0" fontId="1" fillId="0" borderId="52" xfId="53" applyFont="1" applyBorder="1" applyAlignment="1" applyProtection="1">
      <alignment vertical="center" wrapText="1"/>
      <protection hidden="1"/>
    </xf>
    <xf numFmtId="172" fontId="1" fillId="0" borderId="52" xfId="53" applyNumberFormat="1" applyFont="1" applyBorder="1" applyAlignment="1" applyProtection="1">
      <alignment horizontal="center" vertical="center"/>
      <protection hidden="1" locked="0"/>
    </xf>
    <xf numFmtId="0" fontId="1" fillId="0" borderId="54" xfId="53" applyFont="1" applyBorder="1" applyAlignment="1" applyProtection="1">
      <alignment vertical="center" wrapText="1"/>
      <protection hidden="1" locked="0"/>
    </xf>
    <xf numFmtId="0" fontId="1" fillId="0" borderId="53" xfId="53" applyFont="1" applyBorder="1" applyAlignment="1" applyProtection="1">
      <alignment horizontal="right" vertical="center"/>
      <protection hidden="1" locked="0"/>
    </xf>
    <xf numFmtId="3" fontId="1" fillId="0" borderId="55" xfId="55" applyNumberFormat="1" applyFont="1" applyFill="1" applyBorder="1" applyAlignment="1" applyProtection="1">
      <alignment vertical="center"/>
      <protection hidden="1" locked="0"/>
    </xf>
    <xf numFmtId="4" fontId="1" fillId="0" borderId="52" xfId="53" applyNumberFormat="1" applyFont="1" applyBorder="1" applyAlignment="1" applyProtection="1">
      <alignment vertical="center"/>
      <protection hidden="1" locked="0"/>
    </xf>
    <xf numFmtId="4" fontId="1" fillId="0" borderId="53" xfId="53" applyNumberFormat="1" applyFont="1" applyBorder="1" applyAlignment="1" applyProtection="1">
      <alignment vertical="center"/>
      <protection hidden="1" locked="0"/>
    </xf>
    <xf numFmtId="170" fontId="1" fillId="0" borderId="55" xfId="55" applyNumberFormat="1" applyFont="1" applyFill="1" applyBorder="1" applyAlignment="1" applyProtection="1">
      <alignment vertical="center"/>
      <protection hidden="1" locked="0"/>
    </xf>
    <xf numFmtId="170" fontId="1" fillId="0" borderId="52" xfId="55" applyNumberFormat="1" applyFont="1" applyFill="1" applyBorder="1" applyAlignment="1" applyProtection="1">
      <alignment vertical="center"/>
      <protection hidden="1" locked="0"/>
    </xf>
    <xf numFmtId="170" fontId="1" fillId="0" borderId="53" xfId="55" applyNumberFormat="1" applyFont="1" applyFill="1" applyBorder="1" applyAlignment="1" applyProtection="1">
      <alignment vertical="center"/>
      <protection hidden="1" locked="0"/>
    </xf>
    <xf numFmtId="170" fontId="1" fillId="0" borderId="51" xfId="55" applyNumberFormat="1" applyFont="1" applyFill="1" applyBorder="1" applyAlignment="1" applyProtection="1">
      <alignment vertical="center"/>
      <protection hidden="1" locked="0"/>
    </xf>
    <xf numFmtId="170" fontId="1" fillId="0" borderId="54" xfId="55" applyNumberFormat="1" applyFont="1" applyFill="1" applyBorder="1" applyAlignment="1" applyProtection="1">
      <alignment vertical="center"/>
      <protection hidden="1" locked="0"/>
    </xf>
    <xf numFmtId="170" fontId="9" fillId="0" borderId="51" xfId="53" applyNumberFormat="1" applyFont="1" applyBorder="1" applyAlignment="1" applyProtection="1">
      <alignment vertical="center" wrapText="1"/>
      <protection hidden="1"/>
    </xf>
    <xf numFmtId="3" fontId="9" fillId="0" borderId="29" xfId="53" applyNumberFormat="1" applyFont="1" applyBorder="1" applyAlignment="1" applyProtection="1">
      <alignment vertical="center" wrapText="1"/>
      <protection hidden="1"/>
    </xf>
    <xf numFmtId="3" fontId="9" fillId="0" borderId="26" xfId="53" applyNumberFormat="1" applyFont="1" applyBorder="1" applyAlignment="1" applyProtection="1">
      <alignment vertical="center" wrapText="1"/>
      <protection hidden="1"/>
    </xf>
    <xf numFmtId="3" fontId="1" fillId="0" borderId="26" xfId="53" applyNumberFormat="1" applyFont="1" applyBorder="1" applyAlignment="1" applyProtection="1">
      <alignment horizontal="center" vertical="center" wrapText="1"/>
      <protection hidden="1" locked="0"/>
    </xf>
    <xf numFmtId="0" fontId="1" fillId="0" borderId="23" xfId="53" applyFont="1" applyBorder="1" applyAlignment="1" applyProtection="1">
      <alignment vertical="center"/>
      <protection hidden="1" locked="0"/>
    </xf>
    <xf numFmtId="0" fontId="1" fillId="0" borderId="25" xfId="53" applyFont="1" applyBorder="1" applyAlignment="1" applyProtection="1">
      <alignment vertical="center" wrapText="1"/>
      <protection hidden="1" locked="0"/>
    </xf>
    <xf numFmtId="0" fontId="9" fillId="0" borderId="25" xfId="53" applyFont="1" applyBorder="1" applyAlignment="1" applyProtection="1">
      <alignment vertical="center" wrapText="1"/>
      <protection hidden="1" locked="0"/>
    </xf>
    <xf numFmtId="0" fontId="1" fillId="0" borderId="25" xfId="53" applyFont="1" applyBorder="1" applyAlignment="1" applyProtection="1">
      <alignment vertical="center" wrapText="1"/>
      <protection hidden="1"/>
    </xf>
    <xf numFmtId="172" fontId="1" fillId="0" borderId="25" xfId="53" applyNumberFormat="1" applyFont="1" applyBorder="1" applyAlignment="1" applyProtection="1">
      <alignment horizontal="center" vertical="center"/>
      <protection hidden="1" locked="0"/>
    </xf>
    <xf numFmtId="0" fontId="1" fillId="0" borderId="28" xfId="53" applyFont="1" applyBorder="1" applyAlignment="1" applyProtection="1">
      <alignment horizontal="right" vertical="center"/>
      <protection hidden="1" locked="0"/>
    </xf>
    <xf numFmtId="3" fontId="1" fillId="0" borderId="24" xfId="55" applyNumberFormat="1" applyFont="1" applyFill="1" applyBorder="1" applyAlignment="1" applyProtection="1">
      <alignment vertical="center"/>
      <protection hidden="1" locked="0"/>
    </xf>
    <xf numFmtId="4" fontId="1" fillId="0" borderId="25" xfId="53" applyNumberFormat="1" applyFont="1" applyBorder="1" applyAlignment="1" applyProtection="1">
      <alignment vertical="center"/>
      <protection hidden="1" locked="0"/>
    </xf>
    <xf numFmtId="4" fontId="1" fillId="0" borderId="28" xfId="53" applyNumberFormat="1" applyFont="1" applyBorder="1" applyAlignment="1" applyProtection="1">
      <alignment vertical="center"/>
      <protection hidden="1" locked="0"/>
    </xf>
    <xf numFmtId="170" fontId="1" fillId="0" borderId="24" xfId="55" applyNumberFormat="1" applyFont="1" applyFill="1" applyBorder="1" applyAlignment="1" applyProtection="1">
      <alignment vertical="center"/>
      <protection hidden="1" locked="0"/>
    </xf>
    <xf numFmtId="170" fontId="1" fillId="0" borderId="25" xfId="55" applyNumberFormat="1" applyFont="1" applyFill="1" applyBorder="1" applyAlignment="1" applyProtection="1">
      <alignment vertical="center"/>
      <protection hidden="1" locked="0"/>
    </xf>
    <xf numFmtId="170" fontId="1" fillId="0" borderId="28" xfId="55" applyNumberFormat="1" applyFont="1" applyFill="1" applyBorder="1" applyAlignment="1" applyProtection="1">
      <alignment vertical="center"/>
      <protection hidden="1" locked="0"/>
    </xf>
    <xf numFmtId="170" fontId="1" fillId="0" borderId="23" xfId="55" applyNumberFormat="1" applyFont="1" applyFill="1" applyBorder="1" applyAlignment="1" applyProtection="1">
      <alignment vertical="center"/>
      <protection hidden="1" locked="0"/>
    </xf>
    <xf numFmtId="170" fontId="1" fillId="0" borderId="78" xfId="55" applyNumberFormat="1" applyFont="1" applyFill="1" applyBorder="1" applyAlignment="1" applyProtection="1">
      <alignment vertical="center"/>
      <protection hidden="1" locked="0"/>
    </xf>
    <xf numFmtId="170" fontId="9" fillId="0" borderId="23" xfId="53" applyNumberFormat="1" applyFont="1" applyBorder="1" applyAlignment="1" applyProtection="1">
      <alignment vertical="center" wrapText="1"/>
      <protection hidden="1"/>
    </xf>
    <xf numFmtId="170" fontId="1" fillId="0" borderId="47" xfId="55" applyNumberFormat="1" applyFont="1" applyFill="1" applyBorder="1" applyAlignment="1" applyProtection="1">
      <alignment vertical="center"/>
      <protection locked="0"/>
    </xf>
    <xf numFmtId="170" fontId="1" fillId="0" borderId="45" xfId="55" applyNumberFormat="1" applyFont="1" applyFill="1" applyBorder="1" applyAlignment="1" applyProtection="1">
      <alignment vertical="center"/>
      <protection locked="0"/>
    </xf>
    <xf numFmtId="170" fontId="1" fillId="0" borderId="46" xfId="55" applyNumberFormat="1" applyFont="1" applyFill="1" applyBorder="1" applyAlignment="1" applyProtection="1">
      <alignment vertical="center"/>
      <protection locked="0"/>
    </xf>
    <xf numFmtId="170" fontId="1" fillId="0" borderId="48" xfId="55" applyNumberFormat="1" applyFont="1" applyFill="1" applyBorder="1" applyAlignment="1" applyProtection="1">
      <alignment vertical="center"/>
      <protection locked="0"/>
    </xf>
    <xf numFmtId="0" fontId="1" fillId="0" borderId="45" xfId="53" applyFont="1" applyBorder="1" applyAlignment="1" applyProtection="1">
      <alignment vertical="center"/>
      <protection locked="0"/>
    </xf>
    <xf numFmtId="0" fontId="1" fillId="0" borderId="46" xfId="53" applyFont="1" applyBorder="1" applyAlignment="1" applyProtection="1">
      <alignment vertical="center" wrapText="1"/>
      <protection locked="0"/>
    </xf>
    <xf numFmtId="0" fontId="9" fillId="0" borderId="46" xfId="53" applyFont="1" applyBorder="1" applyAlignment="1" applyProtection="1">
      <alignment vertical="center" wrapText="1"/>
      <protection locked="0"/>
    </xf>
    <xf numFmtId="172" fontId="1" fillId="0" borderId="46" xfId="53" applyNumberFormat="1" applyFont="1" applyBorder="1" applyAlignment="1" applyProtection="1">
      <alignment horizontal="center" vertical="center"/>
      <protection locked="0"/>
    </xf>
    <xf numFmtId="0" fontId="1" fillId="0" borderId="47" xfId="53" applyFont="1" applyBorder="1" applyAlignment="1" applyProtection="1">
      <alignment horizontal="right" vertical="center"/>
      <protection locked="0"/>
    </xf>
    <xf numFmtId="3" fontId="1" fillId="0" borderId="49" xfId="55" applyNumberFormat="1" applyFont="1" applyFill="1" applyBorder="1" applyAlignment="1" applyProtection="1">
      <alignment vertical="center"/>
      <protection locked="0"/>
    </xf>
    <xf numFmtId="4" fontId="1" fillId="0" borderId="46" xfId="53" applyNumberFormat="1" applyFont="1" applyBorder="1" applyAlignment="1" applyProtection="1">
      <alignment vertical="center"/>
      <protection locked="0"/>
    </xf>
    <xf numFmtId="4" fontId="1" fillId="0" borderId="47" xfId="53" applyNumberFormat="1" applyFont="1" applyBorder="1" applyAlignment="1" applyProtection="1">
      <alignment vertical="center"/>
      <protection locked="0"/>
    </xf>
    <xf numFmtId="170" fontId="1" fillId="0" borderId="49" xfId="55" applyNumberFormat="1" applyFont="1" applyFill="1" applyBorder="1" applyAlignment="1" applyProtection="1">
      <alignment vertical="center"/>
      <protection locked="0"/>
    </xf>
    <xf numFmtId="170" fontId="1" fillId="0" borderId="49" xfId="54" applyNumberFormat="1" applyFont="1" applyFill="1" applyBorder="1" applyAlignment="1" applyProtection="1">
      <alignment vertical="center"/>
      <protection locked="0"/>
    </xf>
    <xf numFmtId="170" fontId="1" fillId="0" borderId="46" xfId="54" applyNumberFormat="1" applyFont="1" applyFill="1" applyBorder="1" applyAlignment="1" applyProtection="1">
      <alignment vertical="center"/>
      <protection locked="0"/>
    </xf>
    <xf numFmtId="170" fontId="1" fillId="0" borderId="47" xfId="54" applyNumberFormat="1" applyFont="1" applyFill="1" applyBorder="1" applyAlignment="1" applyProtection="1">
      <alignment vertical="center"/>
      <protection locked="0"/>
    </xf>
    <xf numFmtId="170" fontId="1" fillId="0" borderId="45" xfId="54" applyNumberFormat="1" applyFont="1" applyFill="1" applyBorder="1" applyAlignment="1" applyProtection="1">
      <alignment vertical="center"/>
      <protection locked="0"/>
    </xf>
    <xf numFmtId="170" fontId="1" fillId="0" borderId="48" xfId="54" applyNumberFormat="1" applyFont="1" applyFill="1" applyBorder="1" applyAlignment="1" applyProtection="1">
      <alignment vertical="center"/>
      <protection locked="0"/>
    </xf>
    <xf numFmtId="3" fontId="1" fillId="0" borderId="49" xfId="54" applyNumberFormat="1" applyFont="1" applyFill="1" applyBorder="1" applyAlignment="1" applyProtection="1">
      <alignment vertical="center"/>
      <protection locked="0"/>
    </xf>
    <xf numFmtId="0" fontId="1" fillId="0" borderId="51" xfId="53" applyFont="1" applyBorder="1" applyAlignment="1" applyProtection="1">
      <alignment vertical="center"/>
      <protection locked="0"/>
    </xf>
    <xf numFmtId="0" fontId="1" fillId="0" borderId="52" xfId="53" applyFont="1" applyBorder="1" applyAlignment="1" applyProtection="1">
      <alignment vertical="center" wrapText="1"/>
      <protection locked="0"/>
    </xf>
    <xf numFmtId="0" fontId="9" fillId="0" borderId="52" xfId="53" applyFont="1" applyBorder="1" applyAlignment="1" applyProtection="1">
      <alignment vertical="center" wrapText="1"/>
      <protection locked="0"/>
    </xf>
    <xf numFmtId="172" fontId="1" fillId="0" borderId="52" xfId="53" applyNumberFormat="1" applyFont="1" applyBorder="1" applyAlignment="1" applyProtection="1">
      <alignment horizontal="center" vertical="center"/>
      <protection locked="0"/>
    </xf>
    <xf numFmtId="0" fontId="1" fillId="0" borderId="53" xfId="53" applyFont="1" applyBorder="1" applyAlignment="1" applyProtection="1">
      <alignment horizontal="right" vertical="center"/>
      <protection locked="0"/>
    </xf>
    <xf numFmtId="3" fontId="1" fillId="0" borderId="55" xfId="54" applyNumberFormat="1" applyFont="1" applyFill="1" applyBorder="1" applyAlignment="1" applyProtection="1">
      <alignment vertical="center"/>
      <protection locked="0"/>
    </xf>
    <xf numFmtId="4" fontId="1" fillId="0" borderId="52" xfId="53" applyNumberFormat="1" applyFont="1" applyBorder="1" applyAlignment="1" applyProtection="1">
      <alignment vertical="center"/>
      <protection locked="0"/>
    </xf>
    <xf numFmtId="4" fontId="1" fillId="0" borderId="53" xfId="53" applyNumberFormat="1" applyFont="1" applyBorder="1" applyAlignment="1" applyProtection="1">
      <alignment vertical="center"/>
      <protection locked="0"/>
    </xf>
    <xf numFmtId="170" fontId="1" fillId="0" borderId="55" xfId="54" applyNumberFormat="1" applyFont="1" applyFill="1" applyBorder="1" applyAlignment="1" applyProtection="1">
      <alignment vertical="center"/>
      <protection locked="0"/>
    </xf>
    <xf numFmtId="170" fontId="1" fillId="0" borderId="52" xfId="54" applyNumberFormat="1" applyFont="1" applyFill="1" applyBorder="1" applyAlignment="1" applyProtection="1">
      <alignment vertical="center"/>
      <protection locked="0"/>
    </xf>
    <xf numFmtId="170" fontId="1" fillId="0" borderId="53" xfId="54" applyNumberFormat="1" applyFont="1" applyFill="1" applyBorder="1" applyAlignment="1" applyProtection="1">
      <alignment vertical="center"/>
      <protection locked="0"/>
    </xf>
    <xf numFmtId="170" fontId="1" fillId="0" borderId="51" xfId="54" applyNumberFormat="1" applyFont="1" applyFill="1" applyBorder="1" applyAlignment="1" applyProtection="1">
      <alignment vertical="center"/>
      <protection locked="0"/>
    </xf>
    <xf numFmtId="170" fontId="1" fillId="0" borderId="54" xfId="54" applyNumberFormat="1" applyFont="1" applyFill="1" applyBorder="1" applyAlignment="1" applyProtection="1">
      <alignment vertical="center"/>
      <protection locked="0"/>
    </xf>
    <xf numFmtId="3" fontId="1" fillId="0" borderId="50" xfId="53" applyNumberFormat="1" applyFont="1" applyBorder="1" applyAlignment="1" applyProtection="1">
      <alignment horizontal="center" vertical="center" wrapText="1"/>
      <protection hidden="1" locked="0"/>
    </xf>
    <xf numFmtId="0" fontId="58" fillId="0" borderId="0" xfId="53" applyFont="1" applyAlignment="1">
      <alignment wrapText="1"/>
      <protection/>
    </xf>
    <xf numFmtId="0" fontId="13" fillId="0" borderId="0" xfId="53" applyFont="1" applyAlignment="1">
      <alignment vertical="center" wrapText="1"/>
      <protection/>
    </xf>
    <xf numFmtId="0" fontId="58" fillId="0" borderId="0" xfId="53" applyFont="1" applyAlignment="1" applyProtection="1">
      <alignment wrapText="1"/>
      <protection hidden="1"/>
    </xf>
    <xf numFmtId="0" fontId="58" fillId="0" borderId="0" xfId="53" applyFont="1" applyAlignment="1">
      <alignment horizontal="center"/>
      <protection/>
    </xf>
    <xf numFmtId="0" fontId="58" fillId="0" borderId="0" xfId="53" applyFont="1" applyAlignment="1">
      <alignment horizontal="right"/>
      <protection/>
    </xf>
    <xf numFmtId="170" fontId="58" fillId="0" borderId="0" xfId="54" applyNumberFormat="1" applyFont="1" applyFill="1" applyProtection="1">
      <protection/>
    </xf>
    <xf numFmtId="0" fontId="13" fillId="0" borderId="0" xfId="53" applyFont="1" applyProtection="1">
      <alignment/>
      <protection hidden="1"/>
    </xf>
    <xf numFmtId="0" fontId="58" fillId="0" borderId="0" xfId="53" applyFont="1" applyAlignment="1" applyProtection="1">
      <alignment horizontal="center"/>
      <protection hidden="1"/>
    </xf>
    <xf numFmtId="0" fontId="15" fillId="0" borderId="33" xfId="53" applyFont="1" applyFill="1" applyBorder="1" applyAlignment="1">
      <alignment horizontal="center" vertical="center"/>
      <protection/>
    </xf>
    <xf numFmtId="0" fontId="13" fillId="0" borderId="35" xfId="53" applyFont="1" applyFill="1" applyBorder="1" applyAlignment="1">
      <alignment horizontal="center" vertical="center"/>
      <protection/>
    </xf>
    <xf numFmtId="0" fontId="13" fillId="0" borderId="36" xfId="53" applyFont="1" applyFill="1" applyBorder="1" applyAlignment="1">
      <alignment horizontal="center" vertical="center"/>
      <protection/>
    </xf>
    <xf numFmtId="0" fontId="58" fillId="0" borderId="0" xfId="53" applyFont="1" applyFill="1">
      <alignment/>
      <protection/>
    </xf>
    <xf numFmtId="0" fontId="76" fillId="0" borderId="23" xfId="44" applyFont="1" applyFill="1" applyBorder="1" applyAlignment="1" applyProtection="1">
      <alignment horizontal="left" vertical="center" wrapText="1"/>
      <protection locked="0"/>
    </xf>
    <xf numFmtId="0" fontId="76" fillId="0" borderId="25" xfId="44" applyFont="1" applyFill="1" applyBorder="1" applyAlignment="1" applyProtection="1">
      <alignment horizontal="left" vertical="center" wrapText="1"/>
      <protection locked="0"/>
    </xf>
    <xf numFmtId="0" fontId="76" fillId="0" borderId="28" xfId="44" applyFont="1" applyFill="1" applyBorder="1" applyAlignment="1" applyProtection="1">
      <alignment horizontal="left" vertical="center" wrapText="1"/>
      <protection locked="0"/>
    </xf>
    <xf numFmtId="0" fontId="76" fillId="0" borderId="45" xfId="44" applyFont="1" applyFill="1" applyBorder="1" applyAlignment="1" applyProtection="1">
      <alignment horizontal="left" vertical="center" wrapText="1"/>
      <protection locked="0"/>
    </xf>
    <xf numFmtId="0" fontId="76" fillId="0" borderId="46" xfId="44" applyFont="1" applyFill="1" applyBorder="1" applyAlignment="1" applyProtection="1">
      <alignment horizontal="left" vertical="center" wrapText="1"/>
      <protection locked="0"/>
    </xf>
    <xf numFmtId="0" fontId="76" fillId="0" borderId="47" xfId="44" applyFont="1" applyFill="1" applyBorder="1" applyAlignment="1" applyProtection="1">
      <alignment horizontal="left" vertical="center" wrapText="1"/>
      <protection locked="0"/>
    </xf>
    <xf numFmtId="0" fontId="75" fillId="0" borderId="45" xfId="44" applyFont="1" applyBorder="1" applyAlignment="1" applyProtection="1">
      <alignment horizontal="left" wrapText="1"/>
      <protection locked="0"/>
    </xf>
    <xf numFmtId="0" fontId="75" fillId="0" borderId="46" xfId="44" applyFont="1" applyBorder="1" applyAlignment="1" applyProtection="1">
      <alignment horizontal="left" wrapText="1"/>
      <protection locked="0"/>
    </xf>
    <xf numFmtId="0" fontId="75" fillId="0" borderId="47" xfId="44" applyFont="1" applyBorder="1" applyAlignment="1" applyProtection="1">
      <alignment horizontal="left" wrapText="1"/>
      <protection locked="0"/>
    </xf>
    <xf numFmtId="0" fontId="58" fillId="0" borderId="60" xfId="44" applyFont="1" applyBorder="1" applyAlignment="1" applyProtection="1">
      <alignment horizontal="left" vertical="center" wrapText="1"/>
      <protection locked="0"/>
    </xf>
    <xf numFmtId="0" fontId="58" fillId="0" borderId="70" xfId="44" applyFont="1" applyBorder="1" applyAlignment="1" applyProtection="1">
      <alignment horizontal="left" vertical="center" wrapText="1"/>
      <protection locked="0"/>
    </xf>
    <xf numFmtId="0" fontId="58" fillId="0" borderId="68" xfId="44" applyFont="1" applyBorder="1" applyAlignment="1" applyProtection="1">
      <alignment horizontal="left" vertical="center" wrapText="1"/>
      <protection locked="0"/>
    </xf>
  </cellXfs>
  <cellStyles count="4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_Vzor RO" xfId="20"/>
    <cellStyle name="normální_Formulář 2 6 - předáno 12 10 2007 (3)" xfId="21"/>
    <cellStyle name="Normální 2" xfId="22"/>
    <cellStyle name="normální_344 ÚPV Hejný NR 2012" xfId="23"/>
    <cellStyle name="normální_Návrh nové tabulky 1_6 vyhlášky 165_2008_25_02_2013" xfId="24"/>
    <cellStyle name="normální_bilance jednoduchá" xfId="25"/>
    <cellStyle name="normální_Tab PO novela vyhl 131" xfId="26"/>
    <cellStyle name="normální_List1" xfId="27"/>
    <cellStyle name="normální_V 2011" xfId="28"/>
    <cellStyle name="normální_Vyhled_04_06_SFZP" xfId="29"/>
    <cellStyle name="Normální 2 2" xfId="30"/>
    <cellStyle name="normální_ZDRtabkap2014" xfId="31"/>
    <cellStyle name="Normální 3" xfId="32"/>
    <cellStyle name="Čárky bez des. míst 3" xfId="33"/>
    <cellStyle name="Čárky bez des. míst 2" xfId="34"/>
    <cellStyle name="Normální 3 2" xfId="35"/>
    <cellStyle name="normální_Tabulky vyhláška aktuální" xfId="36"/>
    <cellStyle name="Normální 4 2" xfId="37"/>
    <cellStyle name="normální_str.č.2 9-1 3.5. 2 2 2" xfId="38"/>
    <cellStyle name="Normální 4" xfId="39"/>
    <cellStyle name="Normální 4 2 2" xfId="40"/>
    <cellStyle name="Normální 2 3" xfId="41"/>
    <cellStyle name="Čárka 2" xfId="42"/>
    <cellStyle name="normální_Válková tabulky k SR 2" xfId="43"/>
    <cellStyle name="normální_131 TA 2" xfId="44"/>
    <cellStyle name="Normální 5" xfId="45"/>
    <cellStyle name="Čárka 3" xfId="46"/>
    <cellStyle name="Čárka 2 2" xfId="47"/>
    <cellStyle name="Normální 6" xfId="48"/>
    <cellStyle name="Čárka 4" xfId="49"/>
    <cellStyle name="Čárka 2 3" xfId="50"/>
    <cellStyle name="Normální 4 2 3" xfId="51"/>
    <cellStyle name="Normální 4 2 2 2" xfId="52"/>
    <cellStyle name="Normální 7" xfId="53"/>
    <cellStyle name="Čárka 5" xfId="54"/>
    <cellStyle name="Čárka 2 4" xfId="55"/>
  </cellStyles>
  <dxfs count="24">
    <dxf>
      <fill>
        <patternFill>
          <bgColor theme="0"/>
        </patternFill>
      </fill>
    </dxf>
    <dxf>
      <fill>
        <patternFill>
          <bgColor rgb="FFF0904E"/>
        </patternFill>
      </fill>
    </dxf>
    <dxf>
      <fill>
        <patternFill>
          <bgColor theme="5" tint="0.799979984760284"/>
        </patternFill>
      </fill>
    </dxf>
    <dxf>
      <fill>
        <patternFill>
          <bgColor rgb="FFF0904E"/>
        </patternFill>
      </fill>
    </dxf>
    <dxf>
      <fill>
        <patternFill>
          <bgColor theme="5" tint="0.799979984760284"/>
        </patternFill>
      </fill>
    </dxf>
    <dxf>
      <fill>
        <patternFill>
          <bgColor rgb="FFF0904E"/>
        </patternFill>
      </fill>
    </dxf>
    <dxf>
      <fill>
        <patternFill>
          <bgColor theme="5" tint="0.799979984760284"/>
        </patternFill>
      </fill>
    </dxf>
    <dxf>
      <fill>
        <patternFill>
          <bgColor theme="0"/>
        </patternFill>
      </fill>
    </dxf>
    <dxf>
      <fill>
        <patternFill>
          <bgColor rgb="FFF0904E"/>
        </patternFill>
      </fill>
    </dxf>
    <dxf>
      <fill>
        <patternFill>
          <bgColor theme="5" tint="0.799979984760284"/>
        </patternFill>
      </fill>
    </dxf>
    <dxf>
      <fill>
        <patternFill>
          <bgColor theme="2" tint="-0.249939993023872"/>
        </patternFill>
      </fill>
    </dxf>
    <dxf>
      <fill>
        <patternFill>
          <bgColor rgb="FFF0904E"/>
        </patternFill>
      </fill>
    </dxf>
    <dxf>
      <fill>
        <patternFill>
          <bgColor theme="0" tint="-0.149959996342659"/>
        </patternFill>
      </fill>
    </dxf>
    <dxf>
      <fill>
        <patternFill>
          <bgColor theme="0"/>
        </patternFill>
      </fill>
    </dxf>
    <dxf>
      <fill>
        <patternFill>
          <bgColor theme="0" tint="-0.149959996342659"/>
        </patternFill>
      </fill>
    </dxf>
    <dxf>
      <fill>
        <patternFill>
          <bgColor theme="2" tint="-0.249939993023872"/>
        </patternFill>
      </fill>
    </dxf>
    <dxf>
      <fill>
        <patternFill>
          <bgColor rgb="FFF0904E"/>
        </patternFill>
      </fill>
    </dxf>
    <dxf>
      <fill>
        <patternFill>
          <bgColor theme="0"/>
        </patternFill>
      </fill>
    </dxf>
    <dxf>
      <fill>
        <patternFill>
          <bgColor theme="0" tint="-0.14995999634265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59996342659"/>
        </patternFill>
      </fill>
    </dxf>
    <dxf>
      <fill>
        <patternFill>
          <bgColor rgb="FFF0904E"/>
        </patternFill>
      </fill>
    </dxf>
    <dxf>
      <fill>
        <patternFill>
          <bgColor theme="5" tint="0.79997998476028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9" Type="http://schemas.openxmlformats.org/officeDocument/2006/relationships/worksheet" Target="worksheets/sheet8.xml" /><Relationship Id="rId8" Type="http://schemas.openxmlformats.org/officeDocument/2006/relationships/worksheet" Target="worksheets/sheet7.xml" /><Relationship Id="rId34" Type="http://schemas.openxmlformats.org/officeDocument/2006/relationships/externalLink" Target="externalLinks/externalLink3.xml" /><Relationship Id="rId35" Type="http://schemas.openxmlformats.org/officeDocument/2006/relationships/externalLink" Target="externalLinks/externalLink4.xml" /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31" Type="http://schemas.openxmlformats.org/officeDocument/2006/relationships/sharedStrings" Target="sharedStrings.xml" /><Relationship Id="rId4" Type="http://schemas.openxmlformats.org/officeDocument/2006/relationships/worksheet" Target="worksheets/sheet3.xml" /><Relationship Id="rId33" Type="http://schemas.openxmlformats.org/officeDocument/2006/relationships/externalLink" Target="externalLinks/externalLink2.xml" /><Relationship Id="rId27" Type="http://schemas.openxmlformats.org/officeDocument/2006/relationships/worksheet" Target="worksheets/sheet26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7" Type="http://schemas.openxmlformats.org/officeDocument/2006/relationships/worksheet" Target="worksheets/sheet6.xml" /><Relationship Id="rId3" Type="http://schemas.openxmlformats.org/officeDocument/2006/relationships/worksheet" Target="worksheets/sheet2.xml" /><Relationship Id="rId30" Type="http://schemas.openxmlformats.org/officeDocument/2006/relationships/styles" Target="styles.xml" /><Relationship Id="rId21" Type="http://schemas.openxmlformats.org/officeDocument/2006/relationships/worksheet" Target="worksheets/sheet20.xml" /><Relationship Id="rId32" Type="http://schemas.openxmlformats.org/officeDocument/2006/relationships/externalLink" Target="externalLinks/externalLink1.xml" /><Relationship Id="rId16" Type="http://schemas.openxmlformats.org/officeDocument/2006/relationships/worksheet" Target="worksheets/sheet15.xml" /><Relationship Id="rId22" Type="http://schemas.openxmlformats.org/officeDocument/2006/relationships/worksheet" Target="worksheets/sheet21.xml" /><Relationship Id="rId24" Type="http://schemas.openxmlformats.org/officeDocument/2006/relationships/worksheet" Target="worksheets/sheet23.xml" /><Relationship Id="rId14" Type="http://schemas.openxmlformats.org/officeDocument/2006/relationships/worksheet" Target="worksheets/sheet13.xml" /><Relationship Id="rId28" Type="http://schemas.openxmlformats.org/officeDocument/2006/relationships/worksheet" Target="worksheets/sheet27.xml" /><Relationship Id="rId29" Type="http://schemas.openxmlformats.org/officeDocument/2006/relationships/worksheet" Target="worksheets/sheet28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23" Type="http://schemas.openxmlformats.org/officeDocument/2006/relationships/worksheet" Target="worksheets/sheet22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15" Type="http://schemas.openxmlformats.org/officeDocument/2006/relationships/worksheet" Target="worksheets/sheet14.xml" /><Relationship Id="rId20" Type="http://schemas.openxmlformats.org/officeDocument/2006/relationships/worksheet" Target="worksheets/sheet19.xml" /><Relationship Id="rId17" Type="http://schemas.openxmlformats.org/officeDocument/2006/relationships/worksheet" Target="worksheets/sheet16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16811\AppData\Local\Microsoft\Windows\INetCache\Content.Outlook\6FYAYJOC\V&#225;z&#225;n&#237;_n&#225;vrh_nov&#233;%20(002)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Pril%204%20SR%202001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16811\Desktop\Novela%209_4\9_4%20SB&#205;RKA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\Odbor11\Odd111\KolitschM\MF%202025\Novela%202025%20vyhl&#225;&#353;ky%20&#269;.%20133-2013%20Sb\eSb&#237;rka%20-%20verze%2016.06.2025\Vzory%20formul&#225;&#345;&#367;%20v%20Excelu%20Sb&#237;rka%20z&#225;kon&#367;%20verze%2016.06.2025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  <sheetName val="1. čtvrtletí"/>
      <sheetName val="2. čtvrtletí"/>
      <sheetName val="3. čtvrtletí"/>
      <sheetName val="4. čtvrtletí"/>
      <sheetName val="Souhrn"/>
      <sheetName val="Data"/>
    </sheetNames>
    <sheetDataSet>
      <sheetData sheetId="0">
        <row r="38">
          <cell r="B38" t="str">
            <v>Prac.poměr</v>
          </cell>
        </row>
        <row r="39">
          <cell r="B39" t="str">
            <v>St.zaměstnanci</v>
          </cell>
        </row>
        <row r="40">
          <cell r="B40" t="str">
            <v>Příslušníci</v>
          </cell>
        </row>
        <row r="41">
          <cell r="B41" t="str">
            <v>Vojáci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6">
          <cell r="V6">
            <v>1</v>
          </cell>
          <cell r="W6">
            <v>1</v>
          </cell>
          <cell r="X6">
            <v>1</v>
          </cell>
        </row>
        <row r="7">
          <cell r="V7">
            <v>2</v>
          </cell>
          <cell r="W7">
            <v>2</v>
          </cell>
          <cell r="X7">
            <v>2</v>
          </cell>
        </row>
        <row r="8">
          <cell r="V8">
            <v>3</v>
          </cell>
          <cell r="W8">
            <v>3</v>
          </cell>
          <cell r="X8">
            <v>3</v>
          </cell>
        </row>
        <row r="9">
          <cell r="V9">
            <v>4</v>
          </cell>
          <cell r="W9">
            <v>4</v>
          </cell>
          <cell r="X9">
            <v>4</v>
          </cell>
        </row>
        <row r="10">
          <cell r="V10">
            <v>5</v>
          </cell>
          <cell r="W10">
            <v>6</v>
          </cell>
          <cell r="X10">
            <v>5</v>
          </cell>
        </row>
        <row r="11">
          <cell r="V11">
            <v>7</v>
          </cell>
          <cell r="W11">
            <v>8</v>
          </cell>
          <cell r="X11">
            <v>7</v>
          </cell>
        </row>
        <row r="12">
          <cell r="V12">
            <v>8</v>
          </cell>
          <cell r="W12">
            <v>9</v>
          </cell>
          <cell r="X12">
            <v>8</v>
          </cell>
        </row>
        <row r="13">
          <cell r="V13">
            <v>9</v>
          </cell>
          <cell r="W13">
            <v>12</v>
          </cell>
          <cell r="X13">
            <v>9</v>
          </cell>
        </row>
        <row r="14">
          <cell r="V14">
            <v>10</v>
          </cell>
          <cell r="W14">
            <v>13</v>
          </cell>
          <cell r="X14">
            <v>10</v>
          </cell>
        </row>
        <row r="15">
          <cell r="V15">
            <v>11</v>
          </cell>
          <cell r="W15">
            <v>14</v>
          </cell>
          <cell r="X15">
            <v>11</v>
          </cell>
        </row>
        <row r="16">
          <cell r="V16">
            <v>12</v>
          </cell>
          <cell r="W16">
            <v>15</v>
          </cell>
          <cell r="X16">
            <v>12</v>
          </cell>
        </row>
        <row r="17">
          <cell r="W17">
            <v>16</v>
          </cell>
        </row>
        <row r="18">
          <cell r="W18">
            <v>17</v>
          </cell>
        </row>
        <row r="19">
          <cell r="W19">
            <v>18</v>
          </cell>
        </row>
        <row r="20">
          <cell r="W20">
            <v>19</v>
          </cell>
        </row>
        <row r="21">
          <cell r="W21">
            <v>20</v>
          </cell>
        </row>
        <row r="22">
          <cell r="W22">
            <v>21</v>
          </cell>
        </row>
        <row r="23">
          <cell r="W23">
            <v>22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3-MPSV"/>
      <sheetName val="314-MV"/>
      <sheetName val="315-MŽP"/>
      <sheetName val="317-MMR"/>
      <sheetName val="321-GA"/>
      <sheetName val="322-MPO"/>
      <sheetName val="327-MDS"/>
      <sheetName val="328-ČTÚ"/>
      <sheetName val="329-MZe"/>
      <sheetName val="333-MŠMT"/>
      <sheetName val="334-MK"/>
      <sheetName val="335-MZd"/>
      <sheetName val="336-MSp"/>
      <sheetName val="341-ÚVIS"/>
      <sheetName val="343-ÚOOÚ"/>
      <sheetName val="344-ÚPV"/>
      <sheetName val="345-ČSÚ"/>
      <sheetName val="346-ČÚZK"/>
      <sheetName val="347-KCP"/>
      <sheetName val="348-ČBÚ"/>
      <sheetName val="353-ÚOHS"/>
      <sheetName val="358-ÚS"/>
      <sheetName val="361-AV"/>
      <sheetName val="372-RRTV"/>
      <sheetName val="374-SSHR"/>
      <sheetName val="375-SÚJB"/>
      <sheetName val="380-OÚ"/>
      <sheetName val="380BE"/>
      <sheetName val="380BI"/>
      <sheetName val="380BK"/>
      <sheetName val="380BN"/>
      <sheetName val="380BR"/>
      <sheetName val="380BV"/>
      <sheetName val="380CB"/>
      <sheetName val="380CH"/>
      <sheetName val="380CK"/>
      <sheetName val="380CL"/>
      <sheetName val="380CR"/>
      <sheetName val="380CV"/>
      <sheetName val="380DC"/>
      <sheetName val="380DO"/>
      <sheetName val="380FM"/>
      <sheetName val="380HB"/>
      <sheetName val="380HK"/>
      <sheetName val="380HO"/>
      <sheetName val="380JC"/>
      <sheetName val="380JE"/>
      <sheetName val="380JH"/>
      <sheetName val="380JI"/>
      <sheetName val="380JN"/>
      <sheetName val="380KD"/>
      <sheetName val="380KH"/>
      <sheetName val="380KI"/>
      <sheetName val="380KM"/>
      <sheetName val="380KO"/>
      <sheetName val="380KT"/>
      <sheetName val="380KV"/>
      <sheetName val="380LI"/>
      <sheetName val="380LN"/>
      <sheetName val="380LT"/>
      <sheetName val="380MB"/>
      <sheetName val="380ME"/>
      <sheetName val="380MO"/>
      <sheetName val="380NA"/>
      <sheetName val="380NB"/>
      <sheetName val="380NJ"/>
      <sheetName val="380OC"/>
      <sheetName val="380OP"/>
      <sheetName val="380PB"/>
      <sheetName val="380PE"/>
      <sheetName val="380PI"/>
      <sheetName val="380PJ"/>
      <sheetName val="380PR"/>
      <sheetName val="380PS"/>
      <sheetName val="380PT"/>
      <sheetName val="380PU"/>
      <sheetName val="380PV"/>
      <sheetName val="380PY"/>
      <sheetName val="380PZ"/>
      <sheetName val="380RA"/>
      <sheetName val="380RK"/>
      <sheetName val="380RO"/>
      <sheetName val="380SM"/>
      <sheetName val="380SO"/>
      <sheetName val="380ST"/>
      <sheetName val="380SU"/>
      <sheetName val="380SY"/>
      <sheetName val="380TA"/>
      <sheetName val="380TC"/>
      <sheetName val="380TP"/>
      <sheetName val="380TR"/>
      <sheetName val="380TU"/>
      <sheetName val="380UH"/>
      <sheetName val="380UL"/>
      <sheetName val="380UO"/>
      <sheetName val="380VS"/>
      <sheetName val="380VY"/>
      <sheetName val="380ZL"/>
      <sheetName val="380ZN"/>
      <sheetName val="380ZR"/>
      <sheetName val="381-NKÚ"/>
      <sheetName val="396-SD"/>
      <sheetName val="397-SFA"/>
      <sheetName val="398-VPS"/>
      <sheetName val="301_KPR"/>
      <sheetName val="SOUHRN 314"/>
      <sheetName val="314020"/>
      <sheetName val="314030"/>
      <sheetName val="314040"/>
      <sheetName val="314050"/>
      <sheetName val="314060"/>
      <sheetName val="314070"/>
      <sheetName val="314120"/>
      <sheetName val="314130"/>
      <sheetName val="314140"/>
      <sheetName val="314210"/>
      <sheetName val="314310"/>
      <sheetName val="314610"/>
      <sheetName val="314620"/>
      <sheetName val="Poznámky"/>
      <sheetName val="List1"/>
      <sheetName val="List3"/>
      <sheetName val="SOUHRN_314"/>
      <sheetName val="314Poz_Boris"/>
      <sheetName val="ISPROFIN_314"/>
      <sheetName val="ISPROFIN 2003_314"/>
      <sheetName val="314 volné 1"/>
      <sheetName val="214 volné 2"/>
      <sheetName val="214 názvy prg"/>
      <sheetName val="List2"/>
      <sheetName val="ISPROFIN 2003_SOUHRN_314"/>
      <sheetName val="REZERVA"/>
      <sheetName val="možnosti výběru"/>
      <sheetName val="SOUHRN_3141"/>
      <sheetName val="ISPROFIN_2003_314"/>
      <sheetName val="314_volné_1"/>
      <sheetName val="214_volné_2"/>
      <sheetName val="214_názvy_prg"/>
      <sheetName val="ISPROFIN_2003_SOUHRN_314"/>
      <sheetName val="možnosti_výbě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znamy pro roz. menu"/>
      <sheetName val="Číselník úřadů"/>
      <sheetName val="NM06"/>
      <sheetName val="List2"/>
      <sheetName val="Vysvětlivky"/>
      <sheetName val="VZOR VYPLNĚNÍ"/>
      <sheetName val="Vstupní data 9_4"/>
      <sheetName val="Tabulka 9_4"/>
      <sheetName val="List1"/>
      <sheetName val="List4"/>
      <sheetName val="List3"/>
      <sheetName val="Kontingenční tab. - Sumarizace"/>
      <sheetName val="Kontingenční tab. - typy org."/>
      <sheetName val="Číselník nástrojů"/>
    </sheetNames>
    <sheetDataSet>
      <sheetData sheetId="0"/>
      <sheetData sheetId="1">
        <row r="1">
          <cell r="A1">
            <v>301</v>
          </cell>
          <cell r="B1" t="str">
            <v>_301</v>
          </cell>
          <cell r="C1" t="str">
            <v>Kancelář prezidenta republiky</v>
          </cell>
        </row>
        <row r="2">
          <cell r="A2">
            <v>302</v>
          </cell>
          <cell r="B2" t="str">
            <v>_302</v>
          </cell>
          <cell r="C2" t="str">
            <v>Poslanecká sněmovna Parlamentu</v>
          </cell>
        </row>
        <row r="3">
          <cell r="A3">
            <v>303</v>
          </cell>
          <cell r="B3" t="str">
            <v>_303</v>
          </cell>
          <cell r="C3" t="str">
            <v>Senát Parlamentu</v>
          </cell>
        </row>
        <row r="4">
          <cell r="A4">
            <v>304</v>
          </cell>
          <cell r="B4" t="str">
            <v>_304</v>
          </cell>
          <cell r="C4" t="str">
            <v>Úřad vlády České republiky</v>
          </cell>
        </row>
        <row r="5">
          <cell r="A5">
            <v>306</v>
          </cell>
          <cell r="B5" t="str">
            <v>_306</v>
          </cell>
          <cell r="C5" t="str">
            <v>Ministerstvo zahraničních věcí</v>
          </cell>
        </row>
        <row r="6">
          <cell r="A6">
            <v>307</v>
          </cell>
          <cell r="B6" t="str">
            <v>_307</v>
          </cell>
          <cell r="C6" t="str">
            <v>Ministerstvo obrany</v>
          </cell>
        </row>
        <row r="7">
          <cell r="A7">
            <v>308</v>
          </cell>
          <cell r="B7" t="str">
            <v>_308</v>
          </cell>
          <cell r="C7" t="str">
            <v>Národní bezpečnostní úřad</v>
          </cell>
        </row>
        <row r="8">
          <cell r="A8">
            <v>309</v>
          </cell>
          <cell r="B8" t="str">
            <v>_309</v>
          </cell>
          <cell r="C8" t="str">
            <v>Kancelář veřejného ochránce práv</v>
          </cell>
        </row>
        <row r="9">
          <cell r="A9">
            <v>312</v>
          </cell>
          <cell r="B9" t="str">
            <v>_312</v>
          </cell>
          <cell r="C9" t="str">
            <v>Ministerstvo financí</v>
          </cell>
        </row>
        <row r="10">
          <cell r="A10">
            <v>313</v>
          </cell>
          <cell r="B10" t="str">
            <v>_313</v>
          </cell>
          <cell r="C10" t="str">
            <v>Ministerstvo práce a sociálních věcí</v>
          </cell>
        </row>
        <row r="11">
          <cell r="A11">
            <v>314</v>
          </cell>
          <cell r="B11" t="str">
            <v>_314</v>
          </cell>
          <cell r="C11" t="str">
            <v>Ministerstvo vnitra</v>
          </cell>
        </row>
        <row r="12">
          <cell r="A12">
            <v>315</v>
          </cell>
          <cell r="B12" t="str">
            <v>_315</v>
          </cell>
          <cell r="C12" t="str">
            <v>Ministerstvo životního prostředí</v>
          </cell>
        </row>
        <row r="13">
          <cell r="A13">
            <v>317</v>
          </cell>
          <cell r="B13" t="str">
            <v>_317</v>
          </cell>
          <cell r="C13" t="str">
            <v>Ministerstvo pro místní rozvoj</v>
          </cell>
        </row>
        <row r="14">
          <cell r="A14">
            <v>321</v>
          </cell>
          <cell r="B14" t="str">
            <v>_321</v>
          </cell>
          <cell r="C14" t="str">
            <v>Grantová agentura České republiky</v>
          </cell>
        </row>
        <row r="15">
          <cell r="A15">
            <v>322</v>
          </cell>
          <cell r="B15" t="str">
            <v>_322</v>
          </cell>
          <cell r="C15" t="str">
            <v>Ministerstvo průmyslu a obchodu</v>
          </cell>
        </row>
        <row r="16">
          <cell r="A16">
            <v>327</v>
          </cell>
          <cell r="B16" t="str">
            <v>_327</v>
          </cell>
          <cell r="C16" t="str">
            <v>Ministerstvo dopravy</v>
          </cell>
        </row>
        <row r="17">
          <cell r="A17">
            <v>328</v>
          </cell>
          <cell r="B17" t="str">
            <v>_328</v>
          </cell>
          <cell r="C17" t="str">
            <v>Český telekomunikační úřad</v>
          </cell>
        </row>
        <row r="18">
          <cell r="A18">
            <v>329</v>
          </cell>
          <cell r="B18" t="str">
            <v>_329</v>
          </cell>
          <cell r="C18" t="str">
            <v>Ministerstvo zemědělství</v>
          </cell>
        </row>
        <row r="19">
          <cell r="A19">
            <v>333</v>
          </cell>
          <cell r="B19" t="str">
            <v>_333</v>
          </cell>
          <cell r="C19" t="str">
            <v>Ministerstvo školství, mládeže a tělovýchovy</v>
          </cell>
        </row>
        <row r="20">
          <cell r="A20">
            <v>334</v>
          </cell>
          <cell r="B20" t="str">
            <v>_334</v>
          </cell>
          <cell r="C20" t="str">
            <v>Ministerstvo kultury</v>
          </cell>
        </row>
        <row r="21">
          <cell r="A21">
            <v>335</v>
          </cell>
          <cell r="B21" t="str">
            <v>_335</v>
          </cell>
          <cell r="C21" t="str">
            <v>Ministerstvo zdravotnictví</v>
          </cell>
        </row>
        <row r="22">
          <cell r="A22">
            <v>336</v>
          </cell>
          <cell r="B22" t="str">
            <v>_336</v>
          </cell>
          <cell r="C22" t="str">
            <v>Ministerstvo spravedlnosti</v>
          </cell>
        </row>
        <row r="23">
          <cell r="A23">
            <v>343</v>
          </cell>
          <cell r="B23" t="str">
            <v>_343</v>
          </cell>
          <cell r="C23" t="str">
            <v>Úřad pro ochranu osobních údajů</v>
          </cell>
        </row>
        <row r="24">
          <cell r="A24">
            <v>344</v>
          </cell>
          <cell r="B24" t="str">
            <v>_344</v>
          </cell>
          <cell r="C24" t="str">
            <v>Úřad průmyslového vlastnictví</v>
          </cell>
        </row>
        <row r="25">
          <cell r="A25">
            <v>345</v>
          </cell>
          <cell r="B25" t="str">
            <v>_345</v>
          </cell>
          <cell r="C25" t="str">
            <v>Český statistický úřad</v>
          </cell>
        </row>
        <row r="26">
          <cell r="A26">
            <v>346</v>
          </cell>
          <cell r="B26" t="str">
            <v>_346</v>
          </cell>
          <cell r="C26" t="str">
            <v>Český úřad zeměměřický a katastrální</v>
          </cell>
        </row>
        <row r="27">
          <cell r="A27">
            <v>348</v>
          </cell>
          <cell r="B27" t="str">
            <v>_348</v>
          </cell>
          <cell r="C27" t="str">
            <v>Český báňský úřad</v>
          </cell>
        </row>
        <row r="28">
          <cell r="A28">
            <v>349</v>
          </cell>
          <cell r="B28" t="str">
            <v>_349</v>
          </cell>
          <cell r="C28" t="str">
            <v>Energetický regulační úřad</v>
          </cell>
        </row>
        <row r="29">
          <cell r="A29">
            <v>353</v>
          </cell>
          <cell r="B29" t="str">
            <v>_353</v>
          </cell>
          <cell r="C29" t="str">
            <v>Úřad pro ochranu hospodářské soutěže</v>
          </cell>
        </row>
        <row r="30">
          <cell r="A30">
            <v>355</v>
          </cell>
          <cell r="B30" t="str">
            <v>_355</v>
          </cell>
          <cell r="C30" t="str">
            <v>Ústav pro studium totalitních režimů</v>
          </cell>
        </row>
        <row r="31">
          <cell r="A31">
            <v>358</v>
          </cell>
          <cell r="B31" t="str">
            <v>_358</v>
          </cell>
          <cell r="C31" t="str">
            <v>Ústavní soud</v>
          </cell>
        </row>
        <row r="32">
          <cell r="A32">
            <v>359</v>
          </cell>
          <cell r="B32" t="str">
            <v>_359</v>
          </cell>
          <cell r="C32" t="str">
            <v>Úřad Národní rozpočtové rady</v>
          </cell>
        </row>
        <row r="33">
          <cell r="A33">
            <v>361</v>
          </cell>
          <cell r="B33" t="str">
            <v>_361</v>
          </cell>
          <cell r="C33" t="str">
            <v>Akademie věd České republiky</v>
          </cell>
        </row>
        <row r="34">
          <cell r="A34">
            <v>362</v>
          </cell>
          <cell r="B34" t="str">
            <v>_362</v>
          </cell>
          <cell r="C34" t="str">
            <v>Národní sportovní agentura</v>
          </cell>
        </row>
        <row r="35">
          <cell r="A35">
            <v>364</v>
          </cell>
          <cell r="B35" t="str">
            <v>_364</v>
          </cell>
          <cell r="C35" t="str">
            <v>Digitální a informační agentura</v>
          </cell>
        </row>
        <row r="36">
          <cell r="A36">
            <v>371</v>
          </cell>
          <cell r="B36" t="str">
            <v>_371</v>
          </cell>
          <cell r="C36" t="str">
            <v>Úřad pro dohled nad hospodařením politických stran a politických hnutí</v>
          </cell>
        </row>
        <row r="37">
          <cell r="A37">
            <v>372</v>
          </cell>
          <cell r="B37" t="str">
            <v>_372</v>
          </cell>
          <cell r="C37" t="str">
            <v>Rada pro rozhlasové a televizní vysílání</v>
          </cell>
        </row>
        <row r="38">
          <cell r="A38">
            <v>374</v>
          </cell>
          <cell r="B38" t="str">
            <v>_374</v>
          </cell>
          <cell r="C38" t="str">
            <v>Správa státních hmotných rezerv</v>
          </cell>
        </row>
        <row r="39">
          <cell r="A39">
            <v>375</v>
          </cell>
          <cell r="B39" t="str">
            <v>_375</v>
          </cell>
          <cell r="C39" t="str">
            <v>Státní úřad pro jadernou bezpečnost</v>
          </cell>
        </row>
        <row r="40">
          <cell r="A40">
            <v>376</v>
          </cell>
          <cell r="B40" t="str">
            <v>_376</v>
          </cell>
          <cell r="C40" t="str">
            <v>Generální inspekce bezpečnostních sborů</v>
          </cell>
        </row>
        <row r="41">
          <cell r="A41">
            <v>377</v>
          </cell>
          <cell r="B41" t="str">
            <v>_377</v>
          </cell>
          <cell r="C41" t="str">
            <v>Technologická agentura České republiky</v>
          </cell>
        </row>
        <row r="42">
          <cell r="A42">
            <v>378</v>
          </cell>
          <cell r="B42" t="str">
            <v>_378</v>
          </cell>
          <cell r="C42" t="str">
            <v>Národní úřad pro kybernetickou a informační bezpečnost</v>
          </cell>
        </row>
        <row r="43">
          <cell r="A43">
            <v>381</v>
          </cell>
          <cell r="B43" t="str">
            <v>_381</v>
          </cell>
          <cell r="C43" t="str">
            <v>Nejvyšší kontrolní úřad</v>
          </cell>
        </row>
      </sheetData>
      <sheetData sheetId="2">
        <row r="2">
          <cell r="A2" t="str">
            <v>Agentura ochrany přírody a krajiny ČR</v>
          </cell>
          <cell r="B2" t="str">
            <v>OSS_státní správa</v>
          </cell>
        </row>
        <row r="3">
          <cell r="A3" t="str">
            <v>Agentura pro podnikání a inovace</v>
          </cell>
          <cell r="B3" t="str">
            <v>SPO</v>
          </cell>
        </row>
        <row r="4">
          <cell r="A4" t="str">
            <v>Agentura pro zdravotnický výzkum České republiky</v>
          </cell>
          <cell r="B4" t="str">
            <v>Ostatní OSS</v>
          </cell>
        </row>
        <row r="5">
          <cell r="A5" t="str">
            <v>Agentury</v>
          </cell>
          <cell r="B5" t="str">
            <v>Ostatní OSS</v>
          </cell>
        </row>
        <row r="6">
          <cell r="A6" t="str">
            <v>Akademie věd České republiky</v>
          </cell>
          <cell r="B6" t="str">
            <v>Ostatní OSS</v>
          </cell>
        </row>
        <row r="7">
          <cell r="A7" t="str">
            <v>Antidopingový výbor ČR</v>
          </cell>
          <cell r="B7" t="str">
            <v>SPO</v>
          </cell>
        </row>
        <row r="8">
          <cell r="A8" t="str">
            <v>Archiv bezpečnostních složek</v>
          </cell>
          <cell r="B8" t="str">
            <v>OSS_státní správa</v>
          </cell>
        </row>
        <row r="9">
          <cell r="A9" t="str">
            <v>Armáda ČR</v>
          </cell>
          <cell r="B9" t="str">
            <v>Ostatní OSS</v>
          </cell>
        </row>
        <row r="10">
          <cell r="A10" t="str">
            <v>Armádní servisní Praha</v>
          </cell>
          <cell r="B10" t="str">
            <v>SPO</v>
          </cell>
        </row>
        <row r="11">
          <cell r="A11" t="str">
            <v>CASRI - Vědecké a servisní pracoviště tělesné výchovy</v>
          </cell>
          <cell r="B11" t="str">
            <v>SPO</v>
          </cell>
        </row>
        <row r="12">
          <cell r="A12" t="str">
            <v>CENIA, česká informační agentura životního prostředí</v>
          </cell>
          <cell r="B12" t="str">
            <v>SPO</v>
          </cell>
        </row>
        <row r="13">
          <cell r="A13" t="str">
            <v>Centrum Kociánka</v>
          </cell>
          <cell r="B13" t="str">
            <v>SPO</v>
          </cell>
        </row>
        <row r="14">
          <cell r="A14" t="str">
            <v>Centrum pobytových a terénních sociálních služeb Zbůch</v>
          </cell>
          <cell r="B14" t="str">
            <v>SPO</v>
          </cell>
        </row>
        <row r="15">
          <cell r="A15" t="str">
            <v>Centrum pro regionální rozvoj České republiky</v>
          </cell>
          <cell r="B15" t="str">
            <v>SPO</v>
          </cell>
        </row>
        <row r="16">
          <cell r="A16" t="str">
            <v>Centrum pro zjišťování výsledků vzdělávání</v>
          </cell>
          <cell r="B16" t="str">
            <v>SPO</v>
          </cell>
        </row>
        <row r="17">
          <cell r="A17" t="str">
            <v>Centrum služeb pro silniční dopravu</v>
          </cell>
          <cell r="B17" t="str">
            <v>SPO</v>
          </cell>
        </row>
        <row r="18">
          <cell r="A18" t="str">
            <v>Centrum sociálních služeb Hrabyně</v>
          </cell>
          <cell r="B18" t="str">
            <v>SPO</v>
          </cell>
        </row>
        <row r="19">
          <cell r="A19" t="str">
            <v>Centrum sociálních služeb pro osoby se zrakovým postižením</v>
          </cell>
          <cell r="B19" t="str">
            <v>SPO</v>
          </cell>
        </row>
        <row r="20">
          <cell r="A20" t="str">
            <v>Centrum sociálních služeb Tloskov</v>
          </cell>
          <cell r="B20" t="str">
            <v>SPO</v>
          </cell>
        </row>
        <row r="21">
          <cell r="A21" t="str">
            <v>CzechInvest</v>
          </cell>
          <cell r="B21" t="str">
            <v>SPO</v>
          </cell>
        </row>
        <row r="22">
          <cell r="A22" t="str">
            <v>Česká agentura na podporu obchodu</v>
          </cell>
          <cell r="B22" t="str">
            <v>SPO</v>
          </cell>
        </row>
        <row r="23">
          <cell r="A23" t="str">
            <v>Česká akademie zemědělských věd</v>
          </cell>
          <cell r="B23" t="str">
            <v>SPO</v>
          </cell>
        </row>
        <row r="24">
          <cell r="A24" t="str">
            <v>Česká centra</v>
          </cell>
          <cell r="B24" t="str">
            <v>SPO</v>
          </cell>
        </row>
        <row r="25">
          <cell r="A25" t="str">
            <v>Česká centrála cestovního ruchu</v>
          </cell>
          <cell r="B25" t="str">
            <v>SPO</v>
          </cell>
        </row>
        <row r="26">
          <cell r="A26" t="str">
            <v>Česká geologická služba</v>
          </cell>
          <cell r="B26" t="str">
            <v>SPO</v>
          </cell>
        </row>
        <row r="27">
          <cell r="A27" t="str">
            <v>Česká inspekce životního prostředí</v>
          </cell>
          <cell r="B27" t="str">
            <v>OSS_státní správa</v>
          </cell>
        </row>
        <row r="28">
          <cell r="A28" t="str">
            <v>Česká obchodní inspekce</v>
          </cell>
          <cell r="B28" t="str">
            <v>OSS_státní správa</v>
          </cell>
        </row>
        <row r="29">
          <cell r="A29" t="str">
            <v>Česká plemenářská inspekce</v>
          </cell>
          <cell r="B29" t="str">
            <v>OSS_státní správa</v>
          </cell>
        </row>
        <row r="30">
          <cell r="A30" t="str">
            <v>Česká správa sociálního zabezpečení</v>
          </cell>
          <cell r="B30" t="str">
            <v>OSS_státní správa</v>
          </cell>
        </row>
        <row r="31">
          <cell r="A31" t="str">
            <v>Česká školní inspekce</v>
          </cell>
          <cell r="B31" t="str">
            <v>OSS_státní správa</v>
          </cell>
        </row>
        <row r="32">
          <cell r="A32" t="str">
            <v>Český báňský úřad</v>
          </cell>
          <cell r="B32" t="str">
            <v>Ústřední orgány</v>
          </cell>
        </row>
        <row r="33">
          <cell r="A33" t="str">
            <v>Český hydrometeorologický ústav</v>
          </cell>
          <cell r="B33" t="str">
            <v>SPO</v>
          </cell>
        </row>
        <row r="34">
          <cell r="A34" t="str">
            <v>Český statistický úřad</v>
          </cell>
          <cell r="B34" t="str">
            <v>Ústřední orgány</v>
          </cell>
        </row>
        <row r="35">
          <cell r="A35" t="str">
            <v>Český telekomunikační úřad</v>
          </cell>
          <cell r="B35" t="str">
            <v>Ústřední orgány</v>
          </cell>
        </row>
        <row r="36">
          <cell r="A36" t="str">
            <v>Český úřad pro zkoušení zbraní a střeliva</v>
          </cell>
          <cell r="B36" t="str">
            <v>OSS_státní správa</v>
          </cell>
        </row>
        <row r="37">
          <cell r="A37" t="str">
            <v>Český úřad zeměměřický a katastrální</v>
          </cell>
          <cell r="B37" t="str">
            <v>Ústřední orgány</v>
          </cell>
        </row>
        <row r="38">
          <cell r="A38" t="str">
            <v>ČRA</v>
          </cell>
          <cell r="B38" t="str">
            <v>Ostatní OSS</v>
          </cell>
        </row>
        <row r="39">
          <cell r="A39" t="str">
            <v>Digitální informační agentura</v>
          </cell>
          <cell r="B39" t="str">
            <v>Ústřední orgány</v>
          </cell>
        </row>
        <row r="40">
          <cell r="A40" t="str">
            <v>Diplomatická akademie</v>
          </cell>
          <cell r="B40" t="str">
            <v>SPO</v>
          </cell>
        </row>
        <row r="41">
          <cell r="A41" t="str">
            <v>Dopravní a energetický stavební úřad</v>
          </cell>
          <cell r="B41" t="str">
            <v>OSS_státní správa</v>
          </cell>
        </row>
        <row r="42">
          <cell r="A42" t="str">
            <v>Drážní inspekce</v>
          </cell>
          <cell r="B42" t="str">
            <v>OSS_státní správa</v>
          </cell>
        </row>
        <row r="43">
          <cell r="A43" t="str">
            <v>Drážní úřad</v>
          </cell>
          <cell r="B43" t="str">
            <v>OSS_státní správa</v>
          </cell>
        </row>
        <row r="44">
          <cell r="A44" t="str">
            <v>Dům zahraniční spolupráce</v>
          </cell>
          <cell r="B44" t="str">
            <v>SPO</v>
          </cell>
        </row>
        <row r="45">
          <cell r="A45" t="str">
            <v>Energetický regulační úřad</v>
          </cell>
          <cell r="B45" t="str">
            <v>Ústřední orgány</v>
          </cell>
        </row>
        <row r="46">
          <cell r="A46" t="str">
            <v>Finanční analytický úřad</v>
          </cell>
          <cell r="B46" t="str">
            <v>OSS_státní správa</v>
          </cell>
        </row>
        <row r="47">
          <cell r="A47" t="str">
            <v>Generální finanční ředitelství</v>
          </cell>
          <cell r="B47" t="str">
            <v>OSS_státní správa</v>
          </cell>
        </row>
        <row r="48">
          <cell r="A48" t="str">
            <v>Generální inspekce bezpečnostních sborů</v>
          </cell>
          <cell r="B48" t="str">
            <v>Ostatní OSS</v>
          </cell>
        </row>
        <row r="49">
          <cell r="A49" t="str">
            <v>Generální ředitelství cel</v>
          </cell>
          <cell r="B49" t="str">
            <v>SOBCPO</v>
          </cell>
        </row>
        <row r="50">
          <cell r="A50" t="str">
            <v>Generální ředitetelství HZS ČR</v>
          </cell>
          <cell r="B50" t="str">
            <v>Ústřední orgány</v>
          </cell>
        </row>
        <row r="51">
          <cell r="A51" t="str">
            <v>Generální štáb Armády ČR</v>
          </cell>
          <cell r="B51" t="str">
            <v>Ústřední orgány</v>
          </cell>
        </row>
        <row r="52">
          <cell r="A52" t="str">
            <v>Grantová agentura</v>
          </cell>
          <cell r="B52" t="str">
            <v>Ostatní OSS</v>
          </cell>
        </row>
        <row r="53">
          <cell r="A53" t="str">
            <v>Handball Club Dukla Praha</v>
          </cell>
          <cell r="B53" t="str">
            <v>SPO</v>
          </cell>
        </row>
        <row r="54">
          <cell r="A54" t="str">
            <v>Hasičský záchranný sbor ČR - ostatní OSS</v>
          </cell>
          <cell r="B54" t="str">
            <v>Ostatní OSS</v>
          </cell>
        </row>
        <row r="55">
          <cell r="A55" t="str">
            <v>Hasičský záchranný sbor ČR v krajích</v>
          </cell>
          <cell r="B55" t="str">
            <v>SOBCPO</v>
          </cell>
        </row>
        <row r="56">
          <cell r="A56" t="str">
            <v>Hradní stráž a Kancelář prezidenta republiky</v>
          </cell>
          <cell r="B56" t="str">
            <v>Ostatní OSS</v>
          </cell>
        </row>
        <row r="57">
          <cell r="A57" t="str">
            <v>Institut pro kriminologii a sociální prevenci</v>
          </cell>
          <cell r="B57" t="str">
            <v>Ostatní OSS</v>
          </cell>
        </row>
        <row r="58">
          <cell r="A58" t="str">
            <v>Institut pro veřejnou správu Praha</v>
          </cell>
          <cell r="B58" t="str">
            <v>SPO</v>
          </cell>
        </row>
        <row r="59">
          <cell r="A59" t="str">
            <v>Justiční akademie</v>
          </cell>
          <cell r="B59" t="str">
            <v>Ostatní OSS</v>
          </cell>
        </row>
        <row r="60">
          <cell r="A60" t="str">
            <v>Kancelář finančního arbitra</v>
          </cell>
          <cell r="B60" t="str">
            <v>Ostatní OSS</v>
          </cell>
        </row>
        <row r="61">
          <cell r="A61" t="str">
            <v>Kancelář prezidenta republiky</v>
          </cell>
          <cell r="B61" t="str">
            <v>Ostatní OSS</v>
          </cell>
        </row>
        <row r="62">
          <cell r="A62" t="str">
            <v>Kancelář veřejného ochránce práv</v>
          </cell>
          <cell r="B62" t="str">
            <v>Ostatní OSS</v>
          </cell>
        </row>
        <row r="63">
          <cell r="A63" t="str">
            <v>Katastrální úřady</v>
          </cell>
          <cell r="B63" t="str">
            <v>OSS_státní správa</v>
          </cell>
        </row>
        <row r="64">
          <cell r="A64" t="str">
            <v>Koordinační středisko transplantací</v>
          </cell>
          <cell r="B64" t="str">
            <v>Ostatní OSS</v>
          </cell>
        </row>
        <row r="65">
          <cell r="A65" t="str">
            <v>Krajská vojenská velitelství</v>
          </cell>
          <cell r="B65" t="str">
            <v>SOBCPO</v>
          </cell>
        </row>
        <row r="66">
          <cell r="A66" t="str">
            <v>Krajské hygienické stanice</v>
          </cell>
          <cell r="B66" t="str">
            <v>OSS_státní správa</v>
          </cell>
        </row>
        <row r="67">
          <cell r="A67" t="str">
            <v>Mateřská škola Klásek s. p. o.</v>
          </cell>
          <cell r="B67" t="str">
            <v>SPO</v>
          </cell>
        </row>
        <row r="68">
          <cell r="A68" t="str">
            <v>Ministerstvo dopravy</v>
          </cell>
          <cell r="B68" t="str">
            <v>Ústřední orgány</v>
          </cell>
        </row>
        <row r="69">
          <cell r="A69" t="str">
            <v>Ministerstvo financí</v>
          </cell>
          <cell r="B69" t="str">
            <v>Ústřední orgány</v>
          </cell>
        </row>
        <row r="70">
          <cell r="A70" t="str">
            <v>Ministerstvo kultury</v>
          </cell>
          <cell r="B70" t="str">
            <v>Ústřední orgány</v>
          </cell>
        </row>
        <row r="71">
          <cell r="A71" t="str">
            <v>Ministerstvo obrany</v>
          </cell>
          <cell r="B71" t="str">
            <v>Ústřední orgány</v>
          </cell>
        </row>
        <row r="72">
          <cell r="A72" t="str">
            <v>Ministerstvo práce a sociálních věcí</v>
          </cell>
          <cell r="B72" t="str">
            <v>Ústřední orgány</v>
          </cell>
        </row>
        <row r="73">
          <cell r="A73" t="str">
            <v>Ministerstvo pro místní rozvoj</v>
          </cell>
          <cell r="B73" t="str">
            <v>Ústřední orgány</v>
          </cell>
        </row>
        <row r="74">
          <cell r="A74" t="str">
            <v>Ministerstvo průmyslu a obchodu</v>
          </cell>
          <cell r="B74" t="str">
            <v>Ústřední orgány</v>
          </cell>
        </row>
        <row r="75">
          <cell r="A75" t="str">
            <v>Ministerstvo spravedlnosti</v>
          </cell>
          <cell r="B75" t="str">
            <v>Ústřední orgány</v>
          </cell>
        </row>
        <row r="76">
          <cell r="A76" t="str">
            <v>Ministerstvo školství, mládeže a tělovýchovy</v>
          </cell>
          <cell r="B76" t="str">
            <v>Ústřední orgány</v>
          </cell>
        </row>
        <row r="77">
          <cell r="A77" t="str">
            <v>Ministerstvo vnitra</v>
          </cell>
          <cell r="B77" t="str">
            <v>Ústřední orgány</v>
          </cell>
        </row>
        <row r="78">
          <cell r="A78" t="str">
            <v>Ministerstvo vnitra - ostatní OSS</v>
          </cell>
          <cell r="B78" t="str">
            <v>Ostatní OSS</v>
          </cell>
        </row>
        <row r="79">
          <cell r="A79" t="str">
            <v>Ministerstvo zahraničních věcí</v>
          </cell>
          <cell r="B79" t="str">
            <v>Ústřední orgány</v>
          </cell>
        </row>
        <row r="80">
          <cell r="A80" t="str">
            <v>Ministerstvo zdravotnictví</v>
          </cell>
          <cell r="B80" t="str">
            <v>Ústřední orgány</v>
          </cell>
        </row>
        <row r="81">
          <cell r="A81" t="str">
            <v>Ministerstvo zemědělství</v>
          </cell>
          <cell r="B81" t="str">
            <v>Ústřední orgány</v>
          </cell>
        </row>
        <row r="82">
          <cell r="A82" t="str">
            <v>Ministerstvo životního prostředí</v>
          </cell>
          <cell r="B82" t="str">
            <v>Ústřední orgány</v>
          </cell>
        </row>
        <row r="83">
          <cell r="A83" t="str">
            <v>MŠMT - ostatní pedagogové</v>
          </cell>
          <cell r="B83" t="str">
            <v>RGŠ - pedagogové</v>
          </cell>
        </row>
        <row r="84">
          <cell r="A84" t="str">
            <v>MŠMT - UČITELÉ</v>
          </cell>
          <cell r="B84" t="str">
            <v>RGŠ - pedagogové</v>
          </cell>
        </row>
        <row r="85">
          <cell r="A85" t="str">
            <v>Národní bezpečnostní úřad</v>
          </cell>
          <cell r="B85" t="str">
            <v>Ústřední orgány</v>
          </cell>
        </row>
        <row r="86">
          <cell r="A86" t="str">
            <v>Národní hřebčín Kladruby nad Labem</v>
          </cell>
          <cell r="B86" t="str">
            <v>SPO</v>
          </cell>
        </row>
        <row r="87">
          <cell r="A87" t="str">
            <v>Národní lékařská knihovna</v>
          </cell>
          <cell r="B87" t="str">
            <v>Ostatní OSS</v>
          </cell>
        </row>
        <row r="88">
          <cell r="A88" t="str">
            <v>Národní pedagogické muzeum a knihovna J. A. Komenského</v>
          </cell>
          <cell r="B88" t="str">
            <v>SPO</v>
          </cell>
        </row>
        <row r="89">
          <cell r="A89" t="str">
            <v>Národní pedagogický institut</v>
          </cell>
          <cell r="B89" t="str">
            <v>SPO</v>
          </cell>
        </row>
        <row r="90">
          <cell r="A90" t="str">
            <v>Národní sportovní agentura</v>
          </cell>
          <cell r="B90" t="str">
            <v>Ústřední orgány</v>
          </cell>
        </row>
        <row r="91">
          <cell r="A91" t="str">
            <v>Národní technická knihovna</v>
          </cell>
          <cell r="B91" t="str">
            <v>SPO</v>
          </cell>
        </row>
        <row r="92">
          <cell r="A92" t="str">
            <v>Národní úřad pro kybernetickou a informační bezpečnost</v>
          </cell>
          <cell r="B92" t="str">
            <v>Ústřední orgány</v>
          </cell>
        </row>
        <row r="93">
          <cell r="A93" t="str">
            <v>Národní zemědělské muzeum </v>
          </cell>
          <cell r="B93" t="str">
            <v>SPO</v>
          </cell>
        </row>
        <row r="94">
          <cell r="A94" t="str">
            <v>Nejvyšší kontrolní úřad</v>
          </cell>
          <cell r="B94" t="str">
            <v>Ostatní OSS</v>
          </cell>
        </row>
        <row r="95">
          <cell r="A95" t="str">
            <v>Pedagogické centrum pro polské národnostní školství</v>
          </cell>
          <cell r="B95" t="str">
            <v>SPO</v>
          </cell>
        </row>
        <row r="96">
          <cell r="A96" t="str">
            <v>Policejní prezidium ČR</v>
          </cell>
          <cell r="B96" t="str">
            <v>Ústřední orgány</v>
          </cell>
        </row>
        <row r="97">
          <cell r="A97" t="str">
            <v>Policie ČR - ostatní OSS</v>
          </cell>
          <cell r="B97" t="str">
            <v>Ostatní OSS</v>
          </cell>
        </row>
        <row r="98">
          <cell r="A98" t="str">
            <v>Policie ČR v krajích</v>
          </cell>
          <cell r="B98" t="str">
            <v>SOBCPO</v>
          </cell>
        </row>
        <row r="99">
          <cell r="A99" t="str">
            <v>Poslanecká sněmovna Parlamentu</v>
          </cell>
          <cell r="B99" t="str">
            <v>Ostatní OSS</v>
          </cell>
        </row>
        <row r="100">
          <cell r="A100" t="str">
            <v>Probační a mediační služba</v>
          </cell>
          <cell r="B100" t="str">
            <v>Ostatní OSS</v>
          </cell>
        </row>
        <row r="101">
          <cell r="A101" t="str">
            <v>Puncovní úřad Praha</v>
          </cell>
          <cell r="B101" t="str">
            <v>OSS_státní správa</v>
          </cell>
        </row>
        <row r="102">
          <cell r="A102" t="str">
            <v>Rada pro rozhlasové a televizní vysílání</v>
          </cell>
          <cell r="B102" t="str">
            <v>Ústřední orgány</v>
          </cell>
        </row>
        <row r="103">
          <cell r="A103" t="str">
            <v>Regionální školství MŠMT - nepedagogové</v>
          </cell>
          <cell r="B103" t="str">
            <v>RGŠ - nepedagogové</v>
          </cell>
        </row>
        <row r="104">
          <cell r="A104" t="str">
            <v>Regionální školství MŠMT - pedagogové</v>
          </cell>
          <cell r="B104" t="str">
            <v>RGŠ - pedagogové</v>
          </cell>
        </row>
        <row r="105">
          <cell r="A105" t="str">
            <v>Regionální školství územních celků - nepedagogové</v>
          </cell>
          <cell r="B105" t="str">
            <v>RGŠ - nepedagogové</v>
          </cell>
        </row>
        <row r="106">
          <cell r="A106" t="str">
            <v>Regionální školství územních celků - pedagogové</v>
          </cell>
          <cell r="B106" t="str">
            <v>RGŠ - pedagogové</v>
          </cell>
        </row>
        <row r="107">
          <cell r="A107" t="str">
            <v>Rejstřík trestů</v>
          </cell>
          <cell r="B107" t="str">
            <v>Ostatní OSS</v>
          </cell>
        </row>
        <row r="108">
          <cell r="A108" t="str">
            <v>Ředitelství vodních cest České republiky</v>
          </cell>
          <cell r="B108" t="str">
            <v>Ostatní OSS</v>
          </cell>
        </row>
        <row r="109">
          <cell r="A109" t="str">
            <v>Senát Parlamentu</v>
          </cell>
          <cell r="B109" t="str">
            <v>Ostatní OSS</v>
          </cell>
        </row>
        <row r="110">
          <cell r="A110" t="str">
            <v>Soudy</v>
          </cell>
          <cell r="B110" t="str">
            <v>SOBCPO</v>
          </cell>
        </row>
        <row r="111">
          <cell r="A111" t="str">
            <v>SPO (muzea atd.)</v>
          </cell>
          <cell r="B111" t="str">
            <v>SPO</v>
          </cell>
        </row>
        <row r="112">
          <cell r="A112" t="str">
            <v>Sportovní reprezentace</v>
          </cell>
          <cell r="B112" t="str">
            <v>Ostatní OSS</v>
          </cell>
        </row>
        <row r="113">
          <cell r="A113" t="str">
            <v>Správa Krkonošského národního parku Vrchlabí</v>
          </cell>
          <cell r="B113" t="str">
            <v>SPO</v>
          </cell>
        </row>
        <row r="114">
          <cell r="A114" t="str">
            <v>Správa Národního parku a chráněné krajinné oblasti Šumava</v>
          </cell>
          <cell r="B114" t="str">
            <v>SPO</v>
          </cell>
        </row>
        <row r="115">
          <cell r="A115" t="str">
            <v>Správa Národního parku České Švýcarsko</v>
          </cell>
          <cell r="B115" t="str">
            <v>SPO</v>
          </cell>
        </row>
        <row r="116">
          <cell r="A116" t="str">
            <v>Správa Národního parku Podyjí</v>
          </cell>
          <cell r="B116" t="str">
            <v>SPO</v>
          </cell>
        </row>
        <row r="117">
          <cell r="A117" t="str">
            <v>Správa Pražského hradu</v>
          </cell>
          <cell r="B117" t="str">
            <v>SPO</v>
          </cell>
        </row>
        <row r="118">
          <cell r="A118" t="str">
            <v>Správa služeb Ministerstva průmyslu a obchodu ČR</v>
          </cell>
          <cell r="B118" t="str">
            <v>SPO</v>
          </cell>
        </row>
        <row r="119">
          <cell r="A119" t="str">
            <v>Správa státních hmotných rezerv</v>
          </cell>
          <cell r="B119" t="str">
            <v>Ústřední orgány</v>
          </cell>
        </row>
        <row r="120">
          <cell r="A120" t="str">
            <v>Správa státních služeb vytvářejících důvěru</v>
          </cell>
          <cell r="B120" t="str">
            <v>SPO</v>
          </cell>
        </row>
        <row r="121">
          <cell r="A121" t="str">
            <v>Správa úložišť radioaktivních odpadů</v>
          </cell>
          <cell r="B121" t="str">
            <v>Ostatní OSS</v>
          </cell>
        </row>
        <row r="122">
          <cell r="A122" t="str">
            <v>Státní archivy</v>
          </cell>
          <cell r="B122" t="str">
            <v>OSS_státní správa</v>
          </cell>
        </row>
        <row r="123">
          <cell r="A123" t="str">
            <v>Státní energetická inspekce</v>
          </cell>
          <cell r="B123" t="str">
            <v>OSS_státní správa</v>
          </cell>
        </row>
        <row r="124">
          <cell r="A124" t="str">
            <v>Státní plavební správa</v>
          </cell>
          <cell r="B124" t="str">
            <v>OSS_státní správa</v>
          </cell>
        </row>
        <row r="125">
          <cell r="A125" t="str">
            <v>Státní pozemkový úřad</v>
          </cell>
          <cell r="B125" t="str">
            <v>OSS_státní správa</v>
          </cell>
        </row>
        <row r="126">
          <cell r="A126" t="str">
            <v>Státní úřad inspekce práce</v>
          </cell>
          <cell r="B126" t="str">
            <v>OSS_státní správa</v>
          </cell>
        </row>
        <row r="127">
          <cell r="A127" t="str">
            <v>Státní úřad pro jadernou bezpečnost</v>
          </cell>
          <cell r="B127" t="str">
            <v>Ústřední orgány</v>
          </cell>
        </row>
        <row r="128">
          <cell r="A128" t="str">
            <v>Státní ústav pro kontrolu léčiv</v>
          </cell>
          <cell r="B128" t="str">
            <v>OSS_státní správa</v>
          </cell>
        </row>
        <row r="129">
          <cell r="A129" t="str">
            <v>Státní veterinární správa</v>
          </cell>
          <cell r="B129" t="str">
            <v>OSS_státní správa</v>
          </cell>
        </row>
        <row r="130">
          <cell r="A130" t="str">
            <v>Státní zastupitelství </v>
          </cell>
          <cell r="B130" t="str">
            <v>SOBCPO</v>
          </cell>
        </row>
        <row r="131">
          <cell r="A131" t="str">
            <v>Státní zdravotní ústav</v>
          </cell>
          <cell r="B131" t="str">
            <v>SPO</v>
          </cell>
        </row>
        <row r="132">
          <cell r="A132" t="str">
            <v>Státní zemědělská a potravinářská inspekce</v>
          </cell>
          <cell r="B132" t="str">
            <v>OSS_státní správa</v>
          </cell>
        </row>
        <row r="133">
          <cell r="A133" t="str">
            <v>Školy Ministerstva obrany</v>
          </cell>
          <cell r="B133" t="str">
            <v>Ostatní OSS</v>
          </cell>
        </row>
        <row r="134">
          <cell r="A134" t="str">
            <v>Technologická agentura České republiky</v>
          </cell>
          <cell r="B134" t="str">
            <v>Ostatní OSS</v>
          </cell>
        </row>
        <row r="135">
          <cell r="A135" t="str">
            <v>Úřad národní rozpočtové rady</v>
          </cell>
          <cell r="B135" t="str">
            <v>Ostatní OSS</v>
          </cell>
        </row>
        <row r="136">
          <cell r="A136" t="str">
            <v>Úřad práce</v>
          </cell>
          <cell r="B136" t="str">
            <v>OSS_státní správa</v>
          </cell>
        </row>
        <row r="137">
          <cell r="A137" t="str">
            <v>Úřad pro civilní letectví</v>
          </cell>
          <cell r="B137" t="str">
            <v>OSS_státní správa</v>
          </cell>
        </row>
        <row r="138">
          <cell r="A138" t="str">
            <v>Úřad pro dohled nad hospodařením politických stran a politických hnutí</v>
          </cell>
          <cell r="B138" t="str">
            <v>Ústřední orgány</v>
          </cell>
        </row>
        <row r="139">
          <cell r="A139" t="str">
            <v>Úřad pro mezinárodněprávní ochranu dětí </v>
          </cell>
          <cell r="B139" t="str">
            <v>OSS_státní správa</v>
          </cell>
        </row>
        <row r="140">
          <cell r="A140" t="str">
            <v>Úřad pro obranu, standardizaci, katalogizaci a státní zkušebnictví</v>
          </cell>
          <cell r="B140" t="str">
            <v>SOBCPO</v>
          </cell>
        </row>
        <row r="141">
          <cell r="A141" t="str">
            <v>Úřad pro ochranu hospodářské soutěže</v>
          </cell>
          <cell r="B141" t="str">
            <v>Ústřední orgány</v>
          </cell>
        </row>
        <row r="142">
          <cell r="A142" t="str">
            <v>Úřad pro ochranu osobních údajů</v>
          </cell>
          <cell r="B142" t="str">
            <v>Ústřední orgány</v>
          </cell>
        </row>
        <row r="143">
          <cell r="A143" t="str">
            <v>Úřad pro technickou normalizaci,metrologii a státní zkušebni</v>
          </cell>
          <cell r="B143" t="str">
            <v>OSS_státní správa</v>
          </cell>
        </row>
        <row r="144">
          <cell r="A144" t="str">
            <v>Úřad pro zastupování státu ve věcech majetkových</v>
          </cell>
          <cell r="B144" t="str">
            <v>Ostatní OSS</v>
          </cell>
        </row>
        <row r="145">
          <cell r="A145" t="str">
            <v>Úřad průmyslového vlastnictví</v>
          </cell>
          <cell r="B145" t="str">
            <v>Ústřední orgány</v>
          </cell>
        </row>
        <row r="146">
          <cell r="A146" t="str">
            <v>Úřad vlády České republiky</v>
          </cell>
          <cell r="B146" t="str">
            <v>Ústřední orgány</v>
          </cell>
        </row>
        <row r="147">
          <cell r="A147" t="str">
            <v>ÚSC - ostatní pedagogové</v>
          </cell>
          <cell r="B147" t="str">
            <v>RGŠ - pedagogové</v>
          </cell>
        </row>
        <row r="148">
          <cell r="A148" t="str">
            <v>ÚSC - UČITELÉ</v>
          </cell>
          <cell r="B148" t="str">
            <v>RGŠ - pedagogové</v>
          </cell>
        </row>
        <row r="149">
          <cell r="A149" t="str">
            <v>Ústav pro hospodářskou úpravu lesů Brandýs nad Labem</v>
          </cell>
          <cell r="B149" t="str">
            <v>Ostatní OSS</v>
          </cell>
        </row>
        <row r="150">
          <cell r="A150" t="str">
            <v>Ústav pro odborné zjišťování příčin leteckých nehod</v>
          </cell>
          <cell r="B150" t="str">
            <v>OSS_státní správa</v>
          </cell>
        </row>
        <row r="151">
          <cell r="A151" t="str">
            <v>Ústav pro státní kontrolu veterinárních biopreparátů a léčiv</v>
          </cell>
          <cell r="B151" t="str">
            <v>OSS_státní správa</v>
          </cell>
        </row>
        <row r="152">
          <cell r="A152" t="str">
            <v>Ústav pro studium totalitních režimů</v>
          </cell>
          <cell r="B152" t="str">
            <v>Ostatní OSS</v>
          </cell>
        </row>
        <row r="153">
          <cell r="A153" t="str">
            <v>Ústav územního rozvoje</v>
          </cell>
          <cell r="B153" t="str">
            <v>Ostatní OSS</v>
          </cell>
        </row>
        <row r="154">
          <cell r="A154" t="str">
            <v>Ústav zdravotnických informací a statistiky ČR</v>
          </cell>
          <cell r="B154" t="str">
            <v>Ostatní OSS</v>
          </cell>
        </row>
        <row r="155">
          <cell r="A155" t="str">
            <v>Ústav zemědělské ekonomiky a informací</v>
          </cell>
          <cell r="B155" t="str">
            <v>SPO</v>
          </cell>
        </row>
        <row r="156">
          <cell r="A156" t="str">
            <v>Ústavní soud</v>
          </cell>
          <cell r="B156" t="str">
            <v>Ostatní OSS</v>
          </cell>
        </row>
        <row r="157">
          <cell r="A157" t="str">
            <v>Ústřední kontrolní a zkušební ústav zemědělský</v>
          </cell>
          <cell r="B157" t="str">
            <v>OSS_státní správa</v>
          </cell>
        </row>
        <row r="158">
          <cell r="A158" t="str">
            <v>Vězeňská služba České republiky</v>
          </cell>
          <cell r="B158" t="str">
            <v>SOBCPO</v>
          </cell>
        </row>
        <row r="159">
          <cell r="A159" t="str">
            <v>Vojenská a lázeňská rekreační zařízení</v>
          </cell>
          <cell r="B159" t="str">
            <v>SPO</v>
          </cell>
        </row>
        <row r="160">
          <cell r="A160" t="str">
            <v>Vojenská policie</v>
          </cell>
          <cell r="B160" t="str">
            <v>Ostatní OSS</v>
          </cell>
        </row>
        <row r="161">
          <cell r="A161" t="str">
            <v>Vojenské újezdy</v>
          </cell>
          <cell r="B161" t="str">
            <v>SOBCPO</v>
          </cell>
        </row>
        <row r="162">
          <cell r="A162" t="str">
            <v>Vojenský historický ústav, Vojenský umělecký soubor Ondráš</v>
          </cell>
          <cell r="B162" t="str">
            <v>Ostatní OSS</v>
          </cell>
        </row>
        <row r="163">
          <cell r="A163" t="str">
            <v>Vojenský klub Dukla Liberec</v>
          </cell>
          <cell r="B163" t="str">
            <v>SPO</v>
          </cell>
        </row>
        <row r="164">
          <cell r="A164" t="str">
            <v>Vojenský lesní úřad</v>
          </cell>
          <cell r="B164" t="str">
            <v>SOBCPO</v>
          </cell>
        </row>
        <row r="165">
          <cell r="A165" t="str">
            <v>Vojenský ústřední archiv</v>
          </cell>
          <cell r="B165" t="str">
            <v>SOBCPO</v>
          </cell>
        </row>
        <row r="166">
          <cell r="A166" t="str">
            <v>Vysokoškolské sportovní centrum MŠMT ČR</v>
          </cell>
          <cell r="B166" t="str">
            <v>Ostatní OSS</v>
          </cell>
        </row>
        <row r="167">
          <cell r="A167" t="str">
            <v>Zařízení služeb Mze s. p. o.</v>
          </cell>
          <cell r="B167" t="str">
            <v>SPO</v>
          </cell>
        </row>
        <row r="168">
          <cell r="A168" t="str">
            <v>Zařízení služeb pro Ministerstvo vnitra</v>
          </cell>
          <cell r="B168" t="str">
            <v>SPO</v>
          </cell>
        </row>
        <row r="169">
          <cell r="A169" t="str">
            <v>Zdravotnické zařízení MSp</v>
          </cell>
          <cell r="B169" t="str">
            <v>SPO</v>
          </cell>
        </row>
        <row r="170">
          <cell r="A170" t="str">
            <v>Zeměměřické a katastrální inspektoráty</v>
          </cell>
          <cell r="B170" t="str">
            <v>OSS_státní správa</v>
          </cell>
        </row>
        <row r="171">
          <cell r="A171" t="str">
            <v>Zeměměřický úřad</v>
          </cell>
          <cell r="B171" t="str">
            <v>OSS_státní správa</v>
          </cell>
        </row>
        <row r="172">
          <cell r="A172" t="str">
            <v>Zemský hřebčinec Písek s. p. o.</v>
          </cell>
          <cell r="B172" t="str">
            <v>SPO</v>
          </cell>
        </row>
        <row r="173">
          <cell r="A173" t="str">
            <v>Zemský hřebčinec Tlumočov s. p. o.</v>
          </cell>
          <cell r="B173" t="str">
            <v>SPO</v>
          </cell>
        </row>
        <row r="174">
          <cell r="A174" t="str">
            <v>Zotavovna Vězeňské služby České republiky Pracov</v>
          </cell>
          <cell r="B174" t="str">
            <v>SPO</v>
          </cell>
        </row>
        <row r="175">
          <cell r="A175" t="str">
            <v>Zotavovna Vězeňské služby České republiky Praha</v>
          </cell>
          <cell r="B175" t="str">
            <v>SPO</v>
          </cell>
        </row>
        <row r="176">
          <cell r="A176" t="str">
            <v>Zotavovna Vězeňské služby České republiky Přední Labská</v>
          </cell>
          <cell r="B176" t="str">
            <v>SPO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100</v>
          </cell>
          <cell r="B2">
            <v>1100100</v>
          </cell>
          <cell r="C2" t="str">
            <v>SR - PHARE</v>
          </cell>
          <cell r="D2" t="str">
            <v>PHARE</v>
          </cell>
        </row>
        <row r="3">
          <cell r="A3">
            <v>200</v>
          </cell>
          <cell r="B3">
            <v>1100200</v>
          </cell>
          <cell r="C3" t="str">
            <v>SR - ISPA</v>
          </cell>
          <cell r="D3" t="str">
            <v>ISPA</v>
          </cell>
        </row>
        <row r="4">
          <cell r="A4">
            <v>300</v>
          </cell>
          <cell r="B4">
            <v>1100300</v>
          </cell>
          <cell r="C4" t="str">
            <v>SR - SAPARD</v>
          </cell>
          <cell r="D4" t="str">
            <v>SAPARD</v>
          </cell>
        </row>
        <row r="5">
          <cell r="A5">
            <v>400</v>
          </cell>
          <cell r="B5">
            <v>1100400</v>
          </cell>
          <cell r="C5" t="str">
            <v>SR - OP rozvoj venkova a multifunkčního zemědělství</v>
          </cell>
          <cell r="D5" t="str">
            <v>OP rozvoj venkova a multifunkčního zemědělství</v>
          </cell>
        </row>
        <row r="6">
          <cell r="A6">
            <v>500</v>
          </cell>
          <cell r="B6">
            <v>1100500</v>
          </cell>
          <cell r="C6" t="str">
            <v>SR - Horizontální plán rozvoje venkova</v>
          </cell>
          <cell r="D6" t="str">
            <v>Horizontální plán rozvoje venkova</v>
          </cell>
        </row>
        <row r="7">
          <cell r="A7">
            <v>600</v>
          </cell>
          <cell r="B7">
            <v>1100600</v>
          </cell>
          <cell r="C7" t="str">
            <v>SR - Společný regionální operační program</v>
          </cell>
          <cell r="D7" t="str">
            <v>Společný regionální operační program</v>
          </cell>
        </row>
        <row r="8">
          <cell r="A8">
            <v>700</v>
          </cell>
          <cell r="B8">
            <v>1100700</v>
          </cell>
          <cell r="C8" t="str">
            <v>SR - OP průmysl a podnikání</v>
          </cell>
          <cell r="D8" t="str">
            <v>OP průmysl a podnikání</v>
          </cell>
        </row>
        <row r="9">
          <cell r="A9">
            <v>800</v>
          </cell>
          <cell r="B9">
            <v>1100800</v>
          </cell>
          <cell r="C9" t="str">
            <v>SR - OP infrastruktura</v>
          </cell>
          <cell r="D9" t="str">
            <v>OP infrastruktura</v>
          </cell>
        </row>
        <row r="10">
          <cell r="A10">
            <v>900</v>
          </cell>
          <cell r="B10">
            <v>1100900</v>
          </cell>
          <cell r="C10" t="str">
            <v>SR - OP rozvoj lidských zdrojů</v>
          </cell>
          <cell r="D10" t="str">
            <v>OP rozvoj lidských zdrojů</v>
          </cell>
        </row>
        <row r="11">
          <cell r="A11">
            <v>1001</v>
          </cell>
          <cell r="B11">
            <v>1101001</v>
          </cell>
          <cell r="C11" t="str">
            <v>SR - Fond soudržnosti (Kohezní fond)</v>
          </cell>
          <cell r="D11" t="str">
            <v>Fond soudržnosti (Kohezní fond)</v>
          </cell>
        </row>
        <row r="12">
          <cell r="A12">
            <v>1002</v>
          </cell>
          <cell r="B12">
            <v>1101002</v>
          </cell>
          <cell r="C12" t="str">
            <v>SR - Fond soudržnosti - Technická pomoc</v>
          </cell>
          <cell r="D12" t="str">
            <v>Fond soudržnosti - Technická pomoc</v>
          </cell>
        </row>
        <row r="13">
          <cell r="A13">
            <v>1100</v>
          </cell>
          <cell r="B13">
            <v>1101100</v>
          </cell>
          <cell r="C13" t="str">
            <v>SR - Jednotný programový dokument pro cíl 2</v>
          </cell>
          <cell r="D13" t="str">
            <v>Jednotný programový dokument pro cíl 2</v>
          </cell>
        </row>
        <row r="14">
          <cell r="A14">
            <v>1200</v>
          </cell>
          <cell r="B14">
            <v>1101200</v>
          </cell>
          <cell r="C14" t="str">
            <v>SR - Jednotný programový dokument pro cíl 3</v>
          </cell>
          <cell r="D14" t="str">
            <v>Jednotný programový dokument pro cíl 3</v>
          </cell>
        </row>
        <row r="15">
          <cell r="A15">
            <v>1300</v>
          </cell>
          <cell r="B15">
            <v>1101300</v>
          </cell>
          <cell r="C15" t="str">
            <v>SR - Program Iniciativy Společenství Interreg IIIA</v>
          </cell>
          <cell r="D15" t="str">
            <v>Program Iniciativy Společenství Interreg IIIA</v>
          </cell>
        </row>
        <row r="16">
          <cell r="A16">
            <v>1400</v>
          </cell>
          <cell r="B16">
            <v>1101400</v>
          </cell>
          <cell r="C16" t="str">
            <v>SR - Program iniciativy společenství interreg IIIB</v>
          </cell>
          <cell r="D16" t="str">
            <v>Program iniciativy společenství interreg IIIB</v>
          </cell>
        </row>
        <row r="17">
          <cell r="A17">
            <v>1500</v>
          </cell>
          <cell r="B17">
            <v>1101500</v>
          </cell>
          <cell r="C17" t="str">
            <v>SR - Program iniciativy společenství interreg IIIC</v>
          </cell>
          <cell r="D17" t="str">
            <v>Program iniciativy společenství interreg IIIC</v>
          </cell>
        </row>
        <row r="18">
          <cell r="A18">
            <v>1600</v>
          </cell>
          <cell r="B18">
            <v>1101600</v>
          </cell>
          <cell r="C18" t="str">
            <v>SR - Program iniciativy společenství ESPON</v>
          </cell>
          <cell r="D18" t="str">
            <v>Program iniciativy společenství ESPON</v>
          </cell>
        </row>
        <row r="19">
          <cell r="A19">
            <v>1700</v>
          </cell>
          <cell r="B19">
            <v>1101700</v>
          </cell>
          <cell r="C19" t="str">
            <v>SR - Program iniciativy společenství INTERACT</v>
          </cell>
          <cell r="D19" t="str">
            <v>Program iniciativy společenství INTERACT</v>
          </cell>
        </row>
        <row r="20">
          <cell r="A20">
            <v>1800</v>
          </cell>
          <cell r="B20">
            <v>1101800</v>
          </cell>
          <cell r="C20" t="str">
            <v>SR - Iniciativa společenství EQUAL</v>
          </cell>
          <cell r="D20" t="str">
            <v>Iniciativa společenství EQUAL</v>
          </cell>
        </row>
        <row r="21">
          <cell r="A21">
            <v>1900</v>
          </cell>
          <cell r="B21">
            <v>1101900</v>
          </cell>
          <cell r="C21" t="str">
            <v>SR - Twinning</v>
          </cell>
          <cell r="D21" t="str">
            <v>Twinning</v>
          </cell>
        </row>
        <row r="22">
          <cell r="A22">
            <v>2000</v>
          </cell>
          <cell r="B22">
            <v>1102000</v>
          </cell>
          <cell r="C22" t="str">
            <v>SR - Fond solidarity</v>
          </cell>
          <cell r="D22" t="str">
            <v>Fond solidarity</v>
          </cell>
        </row>
        <row r="23">
          <cell r="A23">
            <v>2100</v>
          </cell>
          <cell r="B23">
            <v>1102100</v>
          </cell>
          <cell r="C23" t="str">
            <v>SR - Transition facility</v>
          </cell>
          <cell r="D23" t="str">
            <v>Transition facility</v>
          </cell>
        </row>
        <row r="24">
          <cell r="A24">
            <v>2200</v>
          </cell>
          <cell r="B24">
            <v>1102200</v>
          </cell>
          <cell r="C24" t="str">
            <v>SR - Jiné programy/projekty EU</v>
          </cell>
          <cell r="D24" t="str">
            <v>Jiné programy/projekty EU</v>
          </cell>
        </row>
        <row r="25">
          <cell r="A25">
            <v>2300</v>
          </cell>
          <cell r="B25">
            <v>1102300</v>
          </cell>
          <cell r="C25" t="str">
            <v>SR  - Komunitární programy</v>
          </cell>
          <cell r="D25" t="str">
            <v> Komunitární programy</v>
          </cell>
        </row>
        <row r="26">
          <cell r="A26">
            <v>2400</v>
          </cell>
          <cell r="B26">
            <v>1102400</v>
          </cell>
          <cell r="C26" t="str">
            <v>SR - Přímé platby zemědělců</v>
          </cell>
          <cell r="D26" t="str">
            <v>Přímé platby zemědělců</v>
          </cell>
        </row>
        <row r="27">
          <cell r="A27">
            <v>2500</v>
          </cell>
          <cell r="B27">
            <v>1102500</v>
          </cell>
          <cell r="C27" t="str">
            <v>SR - Přímé platby zemědělcům</v>
          </cell>
          <cell r="D27" t="str">
            <v>Přímé platby zemědělcům</v>
          </cell>
        </row>
        <row r="28">
          <cell r="A28">
            <v>2601</v>
          </cell>
          <cell r="B28">
            <v>1102601</v>
          </cell>
          <cell r="C28" t="str">
            <v>SR - Společná organizace trhu - mimo včely</v>
          </cell>
          <cell r="D28" t="str">
            <v>Společná organizace trhu - mimo včely</v>
          </cell>
        </row>
        <row r="29">
          <cell r="A29">
            <v>2602</v>
          </cell>
          <cell r="B29">
            <v>1102602</v>
          </cell>
          <cell r="C29" t="str">
            <v>SR - Společná organizace trhu - včely</v>
          </cell>
          <cell r="D29" t="str">
            <v>Společná organizace trhu - včely</v>
          </cell>
        </row>
        <row r="30">
          <cell r="A30">
            <v>2700</v>
          </cell>
          <cell r="B30">
            <v>1102700</v>
          </cell>
          <cell r="C30" t="str">
            <v>SR - Program rozvoje venkova</v>
          </cell>
          <cell r="D30" t="str">
            <v>Program rozvoje venkova</v>
          </cell>
        </row>
        <row r="31">
          <cell r="A31">
            <v>2800</v>
          </cell>
          <cell r="B31">
            <v>1102800</v>
          </cell>
          <cell r="C31" t="str">
            <v>SR - OP Rybářství</v>
          </cell>
          <cell r="D31" t="str">
            <v>OP Rybářství</v>
          </cell>
        </row>
        <row r="32">
          <cell r="A32">
            <v>3000</v>
          </cell>
          <cell r="B32">
            <v>1103000</v>
          </cell>
          <cell r="C32" t="str">
            <v>SR - OP Podnikání a inovace</v>
          </cell>
          <cell r="D32" t="str">
            <v>OP Podnikání a inovace</v>
          </cell>
        </row>
        <row r="33">
          <cell r="A33">
            <v>3100</v>
          </cell>
          <cell r="B33">
            <v>1103100</v>
          </cell>
          <cell r="C33" t="str">
            <v>SR - OP Výzkum a vývoj pro inovace</v>
          </cell>
          <cell r="D33" t="str">
            <v>OP Výzkum a vývoj pro inovace</v>
          </cell>
        </row>
        <row r="34">
          <cell r="A34">
            <v>3200</v>
          </cell>
          <cell r="B34">
            <v>1103200</v>
          </cell>
          <cell r="C34" t="str">
            <v>SR - OP Vzdělávání pro konkurenceschopnost</v>
          </cell>
          <cell r="D34" t="str">
            <v>OP Vzdělávání pro konkurenceschopnost</v>
          </cell>
        </row>
        <row r="35">
          <cell r="A35">
            <v>3300</v>
          </cell>
          <cell r="B35">
            <v>1103300</v>
          </cell>
          <cell r="C35" t="str">
            <v>SR - OP Lidské zdroje a zaměstnanost</v>
          </cell>
          <cell r="D35" t="str">
            <v>OP Lidské zdroje a zaměstnanost</v>
          </cell>
        </row>
        <row r="36">
          <cell r="A36">
            <v>3600</v>
          </cell>
          <cell r="B36">
            <v>1103600</v>
          </cell>
          <cell r="C36" t="str">
            <v>SR - Integrovaný operační program</v>
          </cell>
          <cell r="D36" t="str">
            <v>Integrovaný operační program</v>
          </cell>
        </row>
        <row r="37">
          <cell r="A37">
            <v>3701</v>
          </cell>
          <cell r="B37">
            <v>1103701</v>
          </cell>
          <cell r="C37" t="str">
            <v>SR - OP Technická pomoc - MMR</v>
          </cell>
          <cell r="D37" t="str">
            <v>OP Technická pomoc - MMR</v>
          </cell>
        </row>
        <row r="38">
          <cell r="A38">
            <v>3702</v>
          </cell>
          <cell r="B38">
            <v>1103702</v>
          </cell>
          <cell r="C38" t="str">
            <v>SR - OP Technická pomoc - Auditní orgán</v>
          </cell>
          <cell r="D38" t="str">
            <v>OP Technická pomoc - Auditní orgán</v>
          </cell>
        </row>
        <row r="39">
          <cell r="A39">
            <v>3703</v>
          </cell>
          <cell r="B39">
            <v>1103703</v>
          </cell>
          <cell r="C39" t="str">
            <v>SR - OP Technická pomoc - Platební a certifikační orgán</v>
          </cell>
          <cell r="D39" t="str">
            <v>OP Technická pomoc - Platební a certifikační orgán</v>
          </cell>
        </row>
        <row r="40">
          <cell r="A40">
            <v>3704</v>
          </cell>
          <cell r="B40">
            <v>1103704</v>
          </cell>
          <cell r="C40" t="str">
            <v>SR - OP Technická pomoc - Pověřené auditní subjekty</v>
          </cell>
          <cell r="D40" t="str">
            <v>OP Technická pomoc - Pověřené auditní subjekty</v>
          </cell>
        </row>
        <row r="41">
          <cell r="A41">
            <v>3705</v>
          </cell>
          <cell r="B41">
            <v>1103705</v>
          </cell>
          <cell r="C41" t="str">
            <v>SR - OP Technická pomoc - CKB AFCOS</v>
          </cell>
          <cell r="D41" t="str">
            <v>OP Technická pomoc - CKB AFCOS</v>
          </cell>
        </row>
        <row r="42">
          <cell r="A42">
            <v>3800</v>
          </cell>
          <cell r="B42">
            <v>1103800</v>
          </cell>
          <cell r="C42" t="str">
            <v>SR - Regionální operační programy</v>
          </cell>
          <cell r="D42" t="str">
            <v>Regionální operační programy</v>
          </cell>
        </row>
        <row r="43">
          <cell r="A43">
            <v>3900</v>
          </cell>
          <cell r="B43">
            <v>1103900</v>
          </cell>
          <cell r="C43" t="str">
            <v>SR - OP Praha Konkurenceschopnost</v>
          </cell>
          <cell r="D43" t="str">
            <v>OP Praha Konkurenceschopnost</v>
          </cell>
        </row>
        <row r="44">
          <cell r="A44">
            <v>4000</v>
          </cell>
          <cell r="B44">
            <v>1104000</v>
          </cell>
          <cell r="C44" t="str">
            <v>SR - OP Praha Adaptabilita</v>
          </cell>
          <cell r="D44" t="str">
            <v>OP Praha Adaptabilita</v>
          </cell>
        </row>
        <row r="45">
          <cell r="A45">
            <v>4100</v>
          </cell>
          <cell r="B45">
            <v>1104100</v>
          </cell>
          <cell r="C45" t="str">
            <v>SR - OP Přeshraniční spolupráce pro cíl EÚS - MMR</v>
          </cell>
          <cell r="D45" t="str">
            <v>OP Přeshraniční spolupráce pro cíl EÚS - MMR</v>
          </cell>
        </row>
        <row r="46">
          <cell r="A46">
            <v>4101</v>
          </cell>
          <cell r="B46">
            <v>1104101</v>
          </cell>
          <cell r="C46" t="str">
            <v>SR - OP Přeshraniční spolupráce pro cíl EÚS ČR - Bavorsko</v>
          </cell>
          <cell r="D46" t="str">
            <v>OP Přeshraniční spolupráce pro cíl EÚS ČR - Bavorsko</v>
          </cell>
        </row>
        <row r="47">
          <cell r="A47">
            <v>4102</v>
          </cell>
          <cell r="B47">
            <v>1104102</v>
          </cell>
          <cell r="C47" t="str">
            <v>SR - OP Přeshraniční spolupráce pro cíl EÚS ČR - Polsko</v>
          </cell>
          <cell r="D47" t="str">
            <v>OP Přeshraniční spolupráce pro cíl EÚS ČR - Polsko</v>
          </cell>
        </row>
        <row r="48">
          <cell r="A48">
            <v>4103</v>
          </cell>
          <cell r="B48">
            <v>1104103</v>
          </cell>
          <cell r="C48" t="str">
            <v>SR - OP Přeshraniční spolupráce pro cíl EÚS ČR - Rakousko</v>
          </cell>
          <cell r="D48" t="str">
            <v>OP Přeshraniční spolupráce pro cíl EÚS ČR - Rakousko</v>
          </cell>
        </row>
        <row r="49">
          <cell r="A49">
            <v>4104</v>
          </cell>
          <cell r="B49">
            <v>1104104</v>
          </cell>
          <cell r="C49" t="str">
            <v>SR - OP Přeshraniční spolupráce pro cíl EÚS ČR - Slovensko</v>
          </cell>
          <cell r="D49" t="str">
            <v>OP Přeshraniční spolupráce pro cíl EÚS ČR - Slovensko</v>
          </cell>
        </row>
        <row r="50">
          <cell r="A50">
            <v>4105</v>
          </cell>
          <cell r="B50">
            <v>1104105</v>
          </cell>
          <cell r="C50" t="str">
            <v>SR - OP Přeshraniční spolupráce pro cíl EÚS ČR - Sasko</v>
          </cell>
          <cell r="D50" t="str">
            <v>OP Přeshraniční spolupráce pro cíl EÚS ČR - Sasko</v>
          </cell>
        </row>
        <row r="51">
          <cell r="A51">
            <v>4200</v>
          </cell>
          <cell r="B51">
            <v>1104200</v>
          </cell>
          <cell r="C51" t="str">
            <v>SR - OP Meziregionální spolupráce pro cíl EÚS</v>
          </cell>
          <cell r="D51" t="str">
            <v>OP Meziregionální spolupráce pro cíl EÚS</v>
          </cell>
        </row>
        <row r="52">
          <cell r="A52">
            <v>4300</v>
          </cell>
          <cell r="B52">
            <v>1104300</v>
          </cell>
          <cell r="C52" t="str">
            <v>SR - OP Nadnárodní spolupráce pro cíl EÚS</v>
          </cell>
          <cell r="D52" t="str">
            <v>OP Nadnárodní spolupráce pro cíl EÚS</v>
          </cell>
        </row>
        <row r="53">
          <cell r="A53">
            <v>4400</v>
          </cell>
          <cell r="B53">
            <v>1104400</v>
          </cell>
          <cell r="C53" t="str">
            <v>SR - OP ESPON pro cíl EÚS</v>
          </cell>
          <cell r="D53" t="str">
            <v>OP ESPON pro cíl EÚS</v>
          </cell>
        </row>
        <row r="54">
          <cell r="A54">
            <v>4500</v>
          </cell>
          <cell r="B54">
            <v>1104500</v>
          </cell>
          <cell r="C54" t="str">
            <v>SR - OP INTERACT pro cíl EÚS</v>
          </cell>
          <cell r="D54" t="str">
            <v>OP INTERACT pro cíl EÚS</v>
          </cell>
        </row>
        <row r="55">
          <cell r="A55">
            <v>4601</v>
          </cell>
          <cell r="B55">
            <v>1104601</v>
          </cell>
          <cell r="C55" t="str">
            <v>SR - Jiné programy/projekty EU - EURES/T</v>
          </cell>
          <cell r="D55" t="str">
            <v>Jiné programy/projekty EU - EURES/T</v>
          </cell>
        </row>
        <row r="56">
          <cell r="A56">
            <v>4602</v>
          </cell>
          <cell r="B56">
            <v>1104602</v>
          </cell>
          <cell r="C56" t="str">
            <v>SR - Jiné programy/projekty EU - EMCDDA</v>
          </cell>
          <cell r="D56" t="str">
            <v>Jiné programy/projekty EU - EMCDDA</v>
          </cell>
        </row>
        <row r="57">
          <cell r="A57">
            <v>4603</v>
          </cell>
          <cell r="B57">
            <v>1104603</v>
          </cell>
          <cell r="C57" t="str">
            <v>SR - Jiné programy/projekty EU - Veterinární opatření</v>
          </cell>
          <cell r="D57" t="str">
            <v>Jiné programy/projekty EU - Veterinární opatření</v>
          </cell>
        </row>
        <row r="58">
          <cell r="A58">
            <v>4604</v>
          </cell>
          <cell r="B58">
            <v>1104604</v>
          </cell>
          <cell r="C58" t="str">
            <v>SR - Jiné programy/projekty EU - Evropská migrační síť</v>
          </cell>
          <cell r="D58" t="str">
            <v>Jiné programy/projekty EU - Evropská migrační síť</v>
          </cell>
        </row>
        <row r="59">
          <cell r="A59">
            <v>4605</v>
          </cell>
          <cell r="B59">
            <v>1104605</v>
          </cell>
          <cell r="C59" t="str">
            <v>SR - Jiné programy/projekty EU - IEE/CA</v>
          </cell>
          <cell r="D59" t="str">
            <v>Jiné programy/projekty EU - IEE/CA</v>
          </cell>
        </row>
        <row r="60">
          <cell r="A60">
            <v>4606</v>
          </cell>
          <cell r="B60">
            <v>1104606</v>
          </cell>
          <cell r="C60" t="str">
            <v>SR - Jiné programy/projekty EU - Samostatné granty EK</v>
          </cell>
          <cell r="D60" t="str">
            <v>Jiné programy/projekty EU - Samostatné granty EK</v>
          </cell>
        </row>
        <row r="61">
          <cell r="A61">
            <v>4607</v>
          </cell>
          <cell r="B61">
            <v>1104607</v>
          </cell>
          <cell r="C61" t="str">
            <v>SR - Jiné programy/projekty EU - Dunajská strategie</v>
          </cell>
          <cell r="D61" t="str">
            <v>Jiné programy/projekty EU - Dunajská strategie</v>
          </cell>
        </row>
        <row r="62">
          <cell r="A62">
            <v>4608</v>
          </cell>
          <cell r="B62">
            <v>1104608</v>
          </cell>
          <cell r="C62" t="str">
            <v>SR - Jiné programy/projekty EU - Konference, semináře</v>
          </cell>
          <cell r="D62" t="str">
            <v>Jiné programy/projekty EU - Konference, semináře</v>
          </cell>
        </row>
        <row r="63">
          <cell r="A63">
            <v>4701</v>
          </cell>
          <cell r="B63">
            <v>1104701</v>
          </cell>
          <cell r="C63" t="str">
            <v>SR - KP Progress</v>
          </cell>
          <cell r="D63" t="str">
            <v>KP Progress</v>
          </cell>
        </row>
        <row r="64">
          <cell r="A64">
            <v>4702</v>
          </cell>
          <cell r="B64">
            <v>1104702</v>
          </cell>
          <cell r="C64" t="str">
            <v>SR - KP LLP</v>
          </cell>
          <cell r="D64" t="str">
            <v>KP LLP</v>
          </cell>
        </row>
        <row r="65">
          <cell r="A65">
            <v>4703</v>
          </cell>
          <cell r="B65">
            <v>1104703</v>
          </cell>
          <cell r="C65" t="str">
            <v>SR - KP Life+</v>
          </cell>
          <cell r="D65" t="str">
            <v>KP Life+</v>
          </cell>
        </row>
        <row r="66">
          <cell r="A66">
            <v>4704</v>
          </cell>
          <cell r="B66">
            <v>1104704</v>
          </cell>
          <cell r="C66" t="str">
            <v>SR - KP PEPPOL (CIP)</v>
          </cell>
          <cell r="D66" t="str">
            <v>KP PEPPOL (CIP)</v>
          </cell>
        </row>
        <row r="67">
          <cell r="A67">
            <v>4705</v>
          </cell>
          <cell r="B67">
            <v>1104705</v>
          </cell>
          <cell r="C67" t="str">
            <v>SR - KP CIP</v>
          </cell>
          <cell r="D67" t="str">
            <v>KP CIP</v>
          </cell>
        </row>
        <row r="68">
          <cell r="A68">
            <v>4706</v>
          </cell>
          <cell r="B68">
            <v>1104706</v>
          </cell>
          <cell r="C68" t="str">
            <v>SR - KP Connect</v>
          </cell>
          <cell r="D68" t="str">
            <v>KP Connect</v>
          </cell>
        </row>
        <row r="69">
          <cell r="A69">
            <v>4707</v>
          </cell>
          <cell r="B69">
            <v>1104707</v>
          </cell>
          <cell r="C69" t="str">
            <v>SR - KP Easyway</v>
          </cell>
          <cell r="D69" t="str">
            <v>KP Easyway</v>
          </cell>
        </row>
        <row r="70">
          <cell r="A70">
            <v>4708</v>
          </cell>
          <cell r="B70">
            <v>1104708</v>
          </cell>
          <cell r="C70" t="str">
            <v>SR - KP IRIS EUROPE II</v>
          </cell>
          <cell r="D70" t="str">
            <v>KP IRIS EUROPE II</v>
          </cell>
        </row>
        <row r="71">
          <cell r="A71">
            <v>4709</v>
          </cell>
          <cell r="B71">
            <v>1104709</v>
          </cell>
          <cell r="C71" t="str">
            <v>SR - KP Dálnice D47 (TEN-T)</v>
          </cell>
          <cell r="D71" t="str">
            <v>KP Dálnice D47 (TEN-T)</v>
          </cell>
        </row>
        <row r="72">
          <cell r="A72">
            <v>4710</v>
          </cell>
          <cell r="B72">
            <v>1104710</v>
          </cell>
          <cell r="C72" t="str">
            <v>SR - KP Eurostar</v>
          </cell>
          <cell r="D72" t="str">
            <v>KP Eurostar</v>
          </cell>
        </row>
        <row r="73">
          <cell r="A73">
            <v>4711</v>
          </cell>
          <cell r="B73">
            <v>1104711</v>
          </cell>
          <cell r="C73" t="str">
            <v>SR - KP Občanská spravedlnost, Civil Justice</v>
          </cell>
          <cell r="D73" t="str">
            <v>KP Občanská spravedlnost, Civil Justice</v>
          </cell>
        </row>
        <row r="74">
          <cell r="A74">
            <v>4712</v>
          </cell>
          <cell r="B74">
            <v>1104712</v>
          </cell>
          <cell r="C74" t="str">
            <v>SR - KP Trestní spravedlnost, Crime Justice</v>
          </cell>
          <cell r="D74" t="str">
            <v>KP Trestní spravedlnost, Crime Justice</v>
          </cell>
        </row>
        <row r="75">
          <cell r="A75">
            <v>4713</v>
          </cell>
          <cell r="B75">
            <v>1104713</v>
          </cell>
          <cell r="C75" t="str">
            <v>SR - KP CIPS</v>
          </cell>
          <cell r="D75" t="str">
            <v>KP CIPS</v>
          </cell>
        </row>
        <row r="76">
          <cell r="A76">
            <v>4714</v>
          </cell>
          <cell r="B76">
            <v>1104714</v>
          </cell>
          <cell r="C76" t="str">
            <v>SR - KP Prevention and Fight against Crime</v>
          </cell>
          <cell r="D76" t="str">
            <v>KP Prevention and Fight against Crime</v>
          </cell>
        </row>
        <row r="77">
          <cell r="A77">
            <v>4715</v>
          </cell>
          <cell r="B77">
            <v>1104715</v>
          </cell>
          <cell r="C77" t="str">
            <v>SR - KP Leonardo da Vinci</v>
          </cell>
          <cell r="D77" t="str">
            <v>KP Leonardo da Vinci</v>
          </cell>
        </row>
        <row r="78">
          <cell r="A78">
            <v>4716</v>
          </cell>
          <cell r="B78">
            <v>1104716</v>
          </cell>
          <cell r="C78" t="str">
            <v>SR - KP Kooperační program s EUIPO</v>
          </cell>
          <cell r="D78" t="str">
            <v>KP Kooperační program s EUIPO</v>
          </cell>
        </row>
        <row r="79">
          <cell r="A79">
            <v>4717</v>
          </cell>
          <cell r="B79">
            <v>1104717</v>
          </cell>
          <cell r="C79" t="str">
            <v>SR - KP Evropa pro občany</v>
          </cell>
          <cell r="D79" t="str">
            <v>KP Evropa pro občany</v>
          </cell>
        </row>
        <row r="80">
          <cell r="A80">
            <v>4718</v>
          </cell>
          <cell r="B80">
            <v>1104718</v>
          </cell>
          <cell r="C80" t="str">
            <v>SR - KP Statistický program ES</v>
          </cell>
          <cell r="D80" t="str">
            <v>KP Statistický program ES</v>
          </cell>
        </row>
        <row r="81">
          <cell r="A81">
            <v>4719</v>
          </cell>
          <cell r="B81">
            <v>1104719</v>
          </cell>
          <cell r="C81" t="str">
            <v>SR - KP Erasmus</v>
          </cell>
          <cell r="D81" t="str">
            <v>KP Erasmus</v>
          </cell>
        </row>
        <row r="82">
          <cell r="A82">
            <v>4720</v>
          </cell>
          <cell r="B82">
            <v>1104720</v>
          </cell>
          <cell r="C82" t="str">
            <v>SR - KP Babel</v>
          </cell>
          <cell r="D82" t="str">
            <v>KP Babel</v>
          </cell>
        </row>
        <row r="83">
          <cell r="A83">
            <v>4721</v>
          </cell>
          <cell r="B83">
            <v>1104721</v>
          </cell>
          <cell r="C83" t="str">
            <v>SR - KP eContentPlus</v>
          </cell>
          <cell r="D83" t="str">
            <v>KP eContentPlus</v>
          </cell>
        </row>
        <row r="84">
          <cell r="A84">
            <v>4722</v>
          </cell>
          <cell r="B84">
            <v>1104722</v>
          </cell>
          <cell r="C84" t="str">
            <v>SR - KP Stork (CIP)</v>
          </cell>
          <cell r="D84" t="str">
            <v>KP Stork (CIP)</v>
          </cell>
        </row>
        <row r="85">
          <cell r="A85">
            <v>4723</v>
          </cell>
          <cell r="B85">
            <v>1104723</v>
          </cell>
          <cell r="C85" t="str">
            <v>SR - Solidarita a řízení migračních toků EUF</v>
          </cell>
          <cell r="D85" t="str">
            <v>Solidarita a řízení migračních toků EUF</v>
          </cell>
        </row>
        <row r="86">
          <cell r="A86">
            <v>4724</v>
          </cell>
          <cell r="B86">
            <v>1104724</v>
          </cell>
          <cell r="C86" t="str">
            <v>SR - Solidarita a řízení migračních toků ENF</v>
          </cell>
          <cell r="D86" t="str">
            <v>Solidarita a řízení migračních toků ENF</v>
          </cell>
        </row>
        <row r="87">
          <cell r="A87">
            <v>4725</v>
          </cell>
          <cell r="B87">
            <v>1104725</v>
          </cell>
          <cell r="C87" t="str">
            <v>SR - Solidarita a řízení migračních toků FVH</v>
          </cell>
          <cell r="D87" t="str">
            <v>Solidarita a řízení migračních toků FVH</v>
          </cell>
        </row>
        <row r="88">
          <cell r="A88">
            <v>4726</v>
          </cell>
          <cell r="B88">
            <v>1104726</v>
          </cell>
          <cell r="C88" t="str">
            <v>SR - Solidarita a řízení migračních toků EIF</v>
          </cell>
          <cell r="D88" t="str">
            <v>Solidarita a řízení migračních toků EIF</v>
          </cell>
        </row>
        <row r="89">
          <cell r="A89">
            <v>4727</v>
          </cell>
          <cell r="B89">
            <v>1104727</v>
          </cell>
          <cell r="C89" t="str">
            <v>SR - KP Euroguidance</v>
          </cell>
          <cell r="D89" t="str">
            <v>KP Euroguidance</v>
          </cell>
        </row>
        <row r="90">
          <cell r="A90">
            <v>4728</v>
          </cell>
          <cell r="B90">
            <v>1104728</v>
          </cell>
          <cell r="C90" t="str">
            <v>SR - KP Bologna Experts</v>
          </cell>
          <cell r="D90" t="str">
            <v>KP Bologna Experts</v>
          </cell>
        </row>
        <row r="91">
          <cell r="A91">
            <v>4729</v>
          </cell>
          <cell r="B91">
            <v>1104729</v>
          </cell>
          <cell r="C91" t="str">
            <v>SR - KP Eurydice</v>
          </cell>
          <cell r="D91" t="str">
            <v>KP Eurydice</v>
          </cell>
        </row>
        <row r="92">
          <cell r="A92">
            <v>4730</v>
          </cell>
          <cell r="B92">
            <v>1104730</v>
          </cell>
          <cell r="C92" t="str">
            <v>SR - KP Mládež v akci</v>
          </cell>
          <cell r="D92" t="str">
            <v>KP Mládež v akci</v>
          </cell>
        </row>
        <row r="93">
          <cell r="A93">
            <v>4731</v>
          </cell>
          <cell r="B93">
            <v>1104731</v>
          </cell>
          <cell r="C93" t="str">
            <v>SR - KP Eurodesk</v>
          </cell>
          <cell r="D93" t="str">
            <v>KP Eurodesk</v>
          </cell>
        </row>
        <row r="94">
          <cell r="A94">
            <v>4732</v>
          </cell>
          <cell r="B94">
            <v>1104732</v>
          </cell>
          <cell r="C94" t="str">
            <v>SR - KP IRIS EUROPE III</v>
          </cell>
          <cell r="D94" t="str">
            <v>KP IRIS EUROPE III</v>
          </cell>
        </row>
        <row r="95">
          <cell r="A95">
            <v>4733</v>
          </cell>
          <cell r="B95">
            <v>1104733</v>
          </cell>
          <cell r="C95" t="str">
            <v>SR - KP HeERO</v>
          </cell>
          <cell r="D95" t="str">
            <v>KP HeERO</v>
          </cell>
        </row>
        <row r="96">
          <cell r="A96">
            <v>4734</v>
          </cell>
          <cell r="B96">
            <v>1104734</v>
          </cell>
          <cell r="C96" t="str">
            <v>SR - KP INWAPO</v>
          </cell>
          <cell r="D96" t="str">
            <v>KP INWAPO</v>
          </cell>
        </row>
        <row r="97">
          <cell r="A97">
            <v>4735</v>
          </cell>
          <cell r="B97">
            <v>1104735</v>
          </cell>
          <cell r="C97" t="str">
            <v>SR - KP ATIS4ALL</v>
          </cell>
          <cell r="D97" t="str">
            <v>KP ATIS4ALL</v>
          </cell>
        </row>
        <row r="98">
          <cell r="A98">
            <v>4736</v>
          </cell>
          <cell r="B98">
            <v>1104736</v>
          </cell>
          <cell r="C98" t="str">
            <v>SR - KP GEN6</v>
          </cell>
          <cell r="D98" t="str">
            <v>KP GEN6</v>
          </cell>
        </row>
        <row r="99">
          <cell r="A99">
            <v>4737</v>
          </cell>
          <cell r="B99">
            <v>1104737</v>
          </cell>
          <cell r="C99" t="str">
            <v>SR - KP ISEC</v>
          </cell>
          <cell r="D99" t="str">
            <v>KP ISEC</v>
          </cell>
        </row>
        <row r="100">
          <cell r="A100">
            <v>4738</v>
          </cell>
          <cell r="B100">
            <v>1104738</v>
          </cell>
          <cell r="C100" t="str">
            <v>SR - KP Spolupráce v oblasti dopravního zpravodajství</v>
          </cell>
          <cell r="D100" t="str">
            <v>KP Spolupráce v oblasti dopravního zpravodajství</v>
          </cell>
        </row>
        <row r="101">
          <cell r="A101">
            <v>4739</v>
          </cell>
          <cell r="B101">
            <v>1104739</v>
          </cell>
          <cell r="C101" t="str">
            <v>SR - KP Fond pro vnitřní bezpečnost</v>
          </cell>
          <cell r="D101" t="str">
            <v>KP Fond pro vnitřní bezpečnost</v>
          </cell>
        </row>
        <row r="102">
          <cell r="A102">
            <v>4740</v>
          </cell>
          <cell r="B102">
            <v>1104740</v>
          </cell>
          <cell r="C102" t="str">
            <v>SR - KP Azylový a migrační fond</v>
          </cell>
          <cell r="D102" t="str">
            <v>KP Azylový a migrační fond</v>
          </cell>
        </row>
        <row r="103">
          <cell r="A103">
            <v>4741</v>
          </cell>
          <cell r="B103">
            <v>1104741</v>
          </cell>
          <cell r="C103" t="str">
            <v>SR - KP ICT PSP</v>
          </cell>
          <cell r="D103" t="str">
            <v>KP ICT PSP</v>
          </cell>
        </row>
        <row r="104">
          <cell r="A104">
            <v>4742</v>
          </cell>
          <cell r="B104">
            <v>1104742</v>
          </cell>
          <cell r="C104" t="str">
            <v>SR - KP Justice</v>
          </cell>
          <cell r="D104" t="str">
            <v>KP Justice</v>
          </cell>
        </row>
        <row r="105">
          <cell r="A105">
            <v>4743</v>
          </cell>
          <cell r="B105">
            <v>1104743</v>
          </cell>
          <cell r="C105" t="str">
            <v>SR - KP Rights, Equality and Citizenship</v>
          </cell>
          <cell r="D105" t="str">
            <v>KP Rights, Equality and Citizenship</v>
          </cell>
        </row>
        <row r="106">
          <cell r="A106">
            <v>4744</v>
          </cell>
          <cell r="B106">
            <v>1104744</v>
          </cell>
          <cell r="C106" t="str">
            <v>SR - KP Tempus</v>
          </cell>
          <cell r="D106" t="str">
            <v>KP Tempus</v>
          </cell>
        </row>
        <row r="107">
          <cell r="A107">
            <v>4745</v>
          </cell>
          <cell r="B107">
            <v>1104745</v>
          </cell>
          <cell r="C107" t="str">
            <v>SR - KP Customs 2013</v>
          </cell>
          <cell r="D107" t="str">
            <v>KP Customs 2013</v>
          </cell>
        </row>
        <row r="108">
          <cell r="A108">
            <v>4746</v>
          </cell>
          <cell r="B108">
            <v>1104746</v>
          </cell>
          <cell r="C108" t="str">
            <v>SR - KP Hercule</v>
          </cell>
          <cell r="D108" t="str">
            <v>KP Hercule</v>
          </cell>
        </row>
        <row r="109">
          <cell r="A109">
            <v>4747</v>
          </cell>
          <cell r="B109">
            <v>1104747</v>
          </cell>
          <cell r="C109" t="str">
            <v>SR - KP Grundtvig</v>
          </cell>
          <cell r="D109" t="str">
            <v>KP Grundtvig</v>
          </cell>
        </row>
        <row r="110">
          <cell r="A110">
            <v>4748</v>
          </cell>
          <cell r="B110">
            <v>1104748</v>
          </cell>
          <cell r="C110" t="str">
            <v>SR - KP 2. akční program v oblasti zdraví</v>
          </cell>
          <cell r="D110" t="str">
            <v>KP 2. akční program v oblasti zdraví</v>
          </cell>
        </row>
        <row r="111">
          <cell r="A111">
            <v>4749</v>
          </cell>
          <cell r="B111">
            <v>1104749</v>
          </cell>
          <cell r="C111" t="str">
            <v>SR - KP Civilní ochrana</v>
          </cell>
          <cell r="D111" t="str">
            <v>KP Civilní ochrana</v>
          </cell>
        </row>
        <row r="112">
          <cell r="A112">
            <v>4800</v>
          </cell>
          <cell r="B112">
            <v>1104800</v>
          </cell>
          <cell r="C112" t="str">
            <v>SR - Twinning out</v>
          </cell>
          <cell r="D112" t="str">
            <v>Twinning out</v>
          </cell>
        </row>
        <row r="113">
          <cell r="A113">
            <v>4900</v>
          </cell>
          <cell r="B113">
            <v>1104900</v>
          </cell>
          <cell r="C113" t="str">
            <v>SR - Fond solidarity</v>
          </cell>
          <cell r="D113" t="str">
            <v>Fond solidarity</v>
          </cell>
        </row>
        <row r="114">
          <cell r="A114">
            <v>5000</v>
          </cell>
          <cell r="B114">
            <v>1105000</v>
          </cell>
          <cell r="C114" t="str">
            <v>SR - Transition facility</v>
          </cell>
          <cell r="D114" t="str">
            <v>Transition facility</v>
          </cell>
        </row>
        <row r="115">
          <cell r="A115">
            <v>5100</v>
          </cell>
          <cell r="B115">
            <v>1105100</v>
          </cell>
          <cell r="C115" t="str">
            <v>SR - OP Doprava - ERDF</v>
          </cell>
          <cell r="D115" t="str">
            <v>OP Doprava - ERDF</v>
          </cell>
        </row>
        <row r="116">
          <cell r="A116">
            <v>5200</v>
          </cell>
          <cell r="B116">
            <v>1105200</v>
          </cell>
          <cell r="C116" t="str">
            <v>SR - OP Doprava - CF</v>
          </cell>
          <cell r="D116" t="str">
            <v>OP Doprava - CF</v>
          </cell>
        </row>
        <row r="117">
          <cell r="A117">
            <v>5300</v>
          </cell>
          <cell r="B117">
            <v>1105300</v>
          </cell>
          <cell r="C117" t="str">
            <v>SR - OP Životní prostředí - ERDF</v>
          </cell>
          <cell r="D117" t="str">
            <v>OP Životní prostředí - ERDF</v>
          </cell>
        </row>
        <row r="118">
          <cell r="A118">
            <v>5400</v>
          </cell>
          <cell r="B118">
            <v>1105400</v>
          </cell>
          <cell r="C118" t="str">
            <v>SR - OP Životní prostředí - CF</v>
          </cell>
          <cell r="D118" t="str">
            <v>OP Životní prostředí - CF</v>
          </cell>
        </row>
        <row r="119">
          <cell r="A119">
            <v>6001</v>
          </cell>
          <cell r="B119">
            <v>1106001</v>
          </cell>
          <cell r="C119" t="str">
            <v>SR - EHP/Norsko 1</v>
          </cell>
          <cell r="D119" t="str">
            <v>EHP/Norsko 1</v>
          </cell>
        </row>
        <row r="120">
          <cell r="A120">
            <v>6002</v>
          </cell>
          <cell r="B120">
            <v>1106002</v>
          </cell>
          <cell r="C120" t="str">
            <v>SR - Program švýcarsko-české spolupráce</v>
          </cell>
          <cell r="D120" t="str">
            <v>Program švýcarsko-české spolupráce</v>
          </cell>
        </row>
        <row r="121">
          <cell r="A121">
            <v>6003</v>
          </cell>
          <cell r="B121">
            <v>1106003</v>
          </cell>
          <cell r="C121" t="str">
            <v>SR - FM EHP/Norsko 2</v>
          </cell>
          <cell r="D121" t="str">
            <v>FM EHP/Norsko 2</v>
          </cell>
        </row>
        <row r="122">
          <cell r="A122">
            <v>6004</v>
          </cell>
          <cell r="B122">
            <v>1106004</v>
          </cell>
          <cell r="C122" t="str">
            <v>SR - EHP/Norsko 3</v>
          </cell>
          <cell r="D122" t="str">
            <v>EHP/Norsko 3</v>
          </cell>
        </row>
        <row r="123">
          <cell r="A123">
            <v>6005</v>
          </cell>
          <cell r="B123">
            <v>1106005</v>
          </cell>
          <cell r="C123" t="str">
            <v>SR - Program švýcarsko-české spolupráce 2</v>
          </cell>
          <cell r="D123" t="str">
            <v>Program švýcarsko-české spolupráce 2</v>
          </cell>
        </row>
        <row r="124">
          <cell r="A124">
            <v>6006</v>
          </cell>
          <cell r="B124">
            <v>1106006</v>
          </cell>
          <cell r="C124" t="str">
            <v>SR - EHP/Norsko 4</v>
          </cell>
          <cell r="D124" t="str">
            <v>EHP/Norsko 4</v>
          </cell>
        </row>
        <row r="125">
          <cell r="A125">
            <v>8700</v>
          </cell>
          <cell r="B125">
            <v>1108700</v>
          </cell>
          <cell r="C125" t="str">
            <v>SR - Program rozvoje venkova ÚO</v>
          </cell>
          <cell r="D125" t="str">
            <v>Program rozvoje venkova ÚO</v>
          </cell>
        </row>
        <row r="126">
          <cell r="A126">
            <v>9000</v>
          </cell>
          <cell r="B126">
            <v>1109000</v>
          </cell>
          <cell r="C126" t="str">
            <v>SR - Jiné prostředky ze zahraničí</v>
          </cell>
          <cell r="D126" t="str">
            <v>Jiné prostředky ze zahraničí</v>
          </cell>
        </row>
        <row r="127">
          <cell r="A127">
            <v>10100</v>
          </cell>
          <cell r="B127">
            <v>1110100</v>
          </cell>
          <cell r="C127" t="str">
            <v>SR - OP Rybářství 2014+</v>
          </cell>
          <cell r="D127" t="str">
            <v>OP Rybářství 2014+</v>
          </cell>
        </row>
        <row r="128">
          <cell r="A128">
            <v>10200</v>
          </cell>
          <cell r="B128">
            <v>1110200</v>
          </cell>
          <cell r="C128" t="str">
            <v>SR - OP Podnikání a inovace pro konkurenceschopnost 2014+</v>
          </cell>
          <cell r="D128" t="str">
            <v>OP Podnikání a inovace pro konkurenceschopnost 2014+</v>
          </cell>
        </row>
        <row r="129">
          <cell r="A129">
            <v>10300</v>
          </cell>
          <cell r="B129">
            <v>1110300</v>
          </cell>
          <cell r="C129" t="str">
            <v>SR - OP Výzkum,vývoj a vzdělávání 2014+</v>
          </cell>
          <cell r="D129" t="str">
            <v>OP Výzkum,vývoj a vzdělávání 2014+</v>
          </cell>
        </row>
        <row r="130">
          <cell r="A130">
            <v>10400</v>
          </cell>
          <cell r="B130">
            <v>1110400</v>
          </cell>
          <cell r="C130" t="str">
            <v>SR - OP Zaměstnanost 2014+</v>
          </cell>
          <cell r="D130" t="str">
            <v>OP Zaměstnanost 2014+</v>
          </cell>
        </row>
        <row r="131">
          <cell r="A131">
            <v>10501</v>
          </cell>
          <cell r="B131">
            <v>1110501</v>
          </cell>
          <cell r="C131" t="str">
            <v>SR - OP Doprava - ERDF 2014+</v>
          </cell>
          <cell r="D131" t="str">
            <v>OP Doprava - ERDF 2014+</v>
          </cell>
        </row>
        <row r="132">
          <cell r="A132">
            <v>10502</v>
          </cell>
          <cell r="B132">
            <v>1110502</v>
          </cell>
          <cell r="C132" t="str">
            <v>SR - OP Doprava - CF 2014+</v>
          </cell>
          <cell r="D132" t="str">
            <v>OP Doprava - CF 2014+</v>
          </cell>
        </row>
        <row r="133">
          <cell r="A133">
            <v>10601</v>
          </cell>
          <cell r="B133">
            <v>1110601</v>
          </cell>
          <cell r="C133" t="str">
            <v>SR - OP Životní prostředí - ERDF2014+</v>
          </cell>
          <cell r="D133" t="str">
            <v>OP Životní prostředí - ERDF2014+</v>
          </cell>
        </row>
        <row r="134">
          <cell r="A134">
            <v>10602</v>
          </cell>
          <cell r="B134">
            <v>1110602</v>
          </cell>
          <cell r="C134" t="str">
            <v>SR - OP Životní prostředí - CF 2014+</v>
          </cell>
          <cell r="D134" t="str">
            <v>OP Životní prostředí - CF 2014+</v>
          </cell>
        </row>
        <row r="135">
          <cell r="A135">
            <v>10700</v>
          </cell>
          <cell r="B135">
            <v>1110700</v>
          </cell>
          <cell r="C135" t="str">
            <v>SR - Integrovaný regionální operační program 2014+</v>
          </cell>
          <cell r="D135" t="str">
            <v>Integrovaný regionální operační program 2014+</v>
          </cell>
        </row>
        <row r="136">
          <cell r="A136">
            <v>10701</v>
          </cell>
          <cell r="B136">
            <v>1110701</v>
          </cell>
          <cell r="C136" t="str">
            <v>SR - Integrovaný regionální operační program REACT-EU 2014+</v>
          </cell>
          <cell r="D136" t="str">
            <v>Integrovaný regionální operační program REACT-EU 2014+</v>
          </cell>
        </row>
        <row r="137">
          <cell r="A137">
            <v>10800</v>
          </cell>
          <cell r="B137">
            <v>1110800</v>
          </cell>
          <cell r="C137" t="str">
            <v>SR - OP Praha - pól růstu ČR 2014+</v>
          </cell>
          <cell r="D137" t="str">
            <v>OP Praha - pól růstu ČR 2014+</v>
          </cell>
        </row>
        <row r="138">
          <cell r="A138">
            <v>10901</v>
          </cell>
          <cell r="B138">
            <v>1110901</v>
          </cell>
          <cell r="C138" t="str">
            <v>SR - OP Technická pomoc - MMR 2014+</v>
          </cell>
          <cell r="D138" t="str">
            <v>OP Technická pomoc - MMR 2014+</v>
          </cell>
        </row>
        <row r="139">
          <cell r="A139">
            <v>10902</v>
          </cell>
          <cell r="B139">
            <v>1110902</v>
          </cell>
          <cell r="C139" t="str">
            <v>SR - OP Technická pomoc Auditní orgán 2014+</v>
          </cell>
          <cell r="D139" t="str">
            <v>OP Technická pomoc Auditní orgán 2014+</v>
          </cell>
        </row>
        <row r="140">
          <cell r="A140">
            <v>10903</v>
          </cell>
          <cell r="B140">
            <v>1110903</v>
          </cell>
          <cell r="C140" t="str">
            <v>SR - OP Technická pomoc Platební a certifikační orgán 2014+</v>
          </cell>
          <cell r="D140" t="str">
            <v>OP Technická pomoc Platební a certifikační orgán 2014+</v>
          </cell>
        </row>
        <row r="141">
          <cell r="A141">
            <v>10904</v>
          </cell>
          <cell r="B141">
            <v>1110904</v>
          </cell>
          <cell r="C141" t="str">
            <v>SR - OP Technická pomoc CKB AFCOS 2014+</v>
          </cell>
          <cell r="D141" t="str">
            <v>OP Technická pomoc CKB AFCOS 2014+</v>
          </cell>
        </row>
        <row r="142">
          <cell r="A142">
            <v>10905</v>
          </cell>
          <cell r="B142">
            <v>1110905</v>
          </cell>
          <cell r="C142" t="str">
            <v>SR - OP Technická pomoc - Ostatní 2014+</v>
          </cell>
          <cell r="D142" t="str">
            <v>OP Technická pomoc - Ostatní 2014+</v>
          </cell>
        </row>
        <row r="143">
          <cell r="A143">
            <v>11000</v>
          </cell>
          <cell r="B143">
            <v>1111000</v>
          </cell>
          <cell r="C143" t="str">
            <v>SR - Programy přeshraniční spolupráce INTERREG V-A TP 2014+</v>
          </cell>
          <cell r="D143" t="str">
            <v>Programy přeshraniční spolupráce INTERREG V-A TP 2014+</v>
          </cell>
        </row>
        <row r="144">
          <cell r="A144">
            <v>11001</v>
          </cell>
          <cell r="B144">
            <v>1111001</v>
          </cell>
          <cell r="C144" t="str">
            <v>SR - Programy přeshraniční spolupráce INTERREG V-A ČR-Pl 2014+</v>
          </cell>
          <cell r="D144" t="str">
            <v>Programy přeshraniční spolupráce INTERREG V-A ČR-Pl 2014+</v>
          </cell>
        </row>
        <row r="145">
          <cell r="A145">
            <v>11002</v>
          </cell>
          <cell r="B145">
            <v>1111002</v>
          </cell>
          <cell r="C145" t="str">
            <v>SR - Programy přeshraniční spolupráce INTERREG V-A ČR-Sl 2014+</v>
          </cell>
          <cell r="D145" t="str">
            <v>Programy přeshraniční spolupráce INTERREG V-A ČR-Sl 2014+</v>
          </cell>
        </row>
        <row r="146">
          <cell r="A146">
            <v>11003</v>
          </cell>
          <cell r="B146">
            <v>1111003</v>
          </cell>
          <cell r="C146" t="str">
            <v>SR - Programy přeshraniční spolupráce INTERREG V-A ČR-Rk 2014+</v>
          </cell>
          <cell r="D146" t="str">
            <v>Programy přeshraniční spolupráce INTERREG V-A ČR-Rk 2014+</v>
          </cell>
        </row>
        <row r="147">
          <cell r="A147">
            <v>11004</v>
          </cell>
          <cell r="B147">
            <v>1111004</v>
          </cell>
          <cell r="C147" t="str">
            <v>SR - Programy přeshraniční spolupráce INTERREG V-A ČR-Bv 2014+</v>
          </cell>
          <cell r="D147" t="str">
            <v>Programy přeshraniční spolupráce INTERREG V-A ČR-Bv 2014+</v>
          </cell>
        </row>
        <row r="148">
          <cell r="A148">
            <v>11005</v>
          </cell>
          <cell r="B148">
            <v>1111005</v>
          </cell>
          <cell r="C148" t="str">
            <v>SR - Programy přeshraniční spolupráce INTERREG V-A ČR-Ss 2014+</v>
          </cell>
          <cell r="D148" t="str">
            <v>Programy přeshraniční spolupráce INTERREG V-A ČR-Ss 2014+</v>
          </cell>
        </row>
        <row r="149">
          <cell r="A149">
            <v>11100</v>
          </cell>
          <cell r="B149">
            <v>1111100</v>
          </cell>
          <cell r="C149" t="str">
            <v>SR - OP nadnárodní spolupráce - Technická pomoc 2014+</v>
          </cell>
          <cell r="D149" t="str">
            <v>OP nadnárodní spolupráce - Technická pomoc 2014+</v>
          </cell>
        </row>
        <row r="150">
          <cell r="A150">
            <v>11101</v>
          </cell>
          <cell r="B150">
            <v>1111101</v>
          </cell>
          <cell r="C150" t="str">
            <v>SR - OP nadnárodní spolupráce Central Europe 2014+</v>
          </cell>
          <cell r="D150" t="str">
            <v>OP nadnárodní spolupráce Central Europe 2014+</v>
          </cell>
        </row>
        <row r="151">
          <cell r="A151">
            <v>11102</v>
          </cell>
          <cell r="B151">
            <v>1111102</v>
          </cell>
          <cell r="C151" t="str">
            <v>SR - OP nadnárodní spolupráce Danube 2014+</v>
          </cell>
          <cell r="D151" t="str">
            <v>OP nadnárodní spolupráce Danube 2014+</v>
          </cell>
        </row>
        <row r="152">
          <cell r="A152">
            <v>11200</v>
          </cell>
          <cell r="B152">
            <v>1111200</v>
          </cell>
          <cell r="C152" t="str">
            <v>SR - OP meziregionální spolupráce 2014+</v>
          </cell>
          <cell r="D152" t="str">
            <v>OP meziregionální spolupráce 2014+</v>
          </cell>
        </row>
        <row r="153">
          <cell r="A153">
            <v>12000</v>
          </cell>
          <cell r="B153">
            <v>1112000</v>
          </cell>
          <cell r="C153" t="str">
            <v>SR - Jiné EU 2014+</v>
          </cell>
          <cell r="D153" t="str">
            <v>Jiné EU 2014+</v>
          </cell>
        </row>
        <row r="154">
          <cell r="A154">
            <v>12001</v>
          </cell>
          <cell r="B154">
            <v>1112001</v>
          </cell>
          <cell r="C154" t="str">
            <v>SR - Jiné EU - Fond pro vnitřní bezpečnost 2014+</v>
          </cell>
          <cell r="D154" t="str">
            <v>Jiné EU - Fond pro vnitřní bezpečnost 2014+</v>
          </cell>
        </row>
        <row r="155">
          <cell r="A155">
            <v>12002</v>
          </cell>
          <cell r="B155">
            <v>1112002</v>
          </cell>
          <cell r="C155" t="str">
            <v>SR - Jiné EU - Azylový a migrační fond 2014+</v>
          </cell>
          <cell r="D155" t="str">
            <v>Jiné EU - Azylový a migrační fond 2014+</v>
          </cell>
        </row>
        <row r="156">
          <cell r="A156">
            <v>12003</v>
          </cell>
          <cell r="B156">
            <v>1112003</v>
          </cell>
          <cell r="C156" t="str">
            <v>SR - Jiné EU - Operační program Potravinové a materiální pomoci 2014+</v>
          </cell>
          <cell r="D156" t="str">
            <v>Jiné EU - Operační program Potravinové a materiální pomoci 2</v>
          </cell>
        </row>
        <row r="157">
          <cell r="A157">
            <v>12004</v>
          </cell>
          <cell r="B157">
            <v>1112004</v>
          </cell>
          <cell r="C157" t="str">
            <v>SR - Jiné EU - Evropský fond pro přizpůsobení se globalizaci 2014+</v>
          </cell>
          <cell r="D157" t="str">
            <v>Jiné EU - Evropský fond pro přizpůsobení se globalizaci 2014</v>
          </cell>
        </row>
        <row r="158">
          <cell r="A158">
            <v>12005</v>
          </cell>
          <cell r="B158">
            <v>1112005</v>
          </cell>
          <cell r="C158" t="str">
            <v>SR - Jiné EU - zahraniční rozvojová spolupráce s EK 2014+</v>
          </cell>
          <cell r="D158" t="str">
            <v>Jiné EU - zahraniční rozvojová spolupráce s EK 2014+</v>
          </cell>
        </row>
        <row r="159">
          <cell r="A159">
            <v>12101</v>
          </cell>
          <cell r="B159">
            <v>1112101</v>
          </cell>
          <cell r="C159" t="str">
            <v>SR - KP - Nástroj pro propojení Evropy 2014+</v>
          </cell>
          <cell r="D159" t="str">
            <v>KP - Nástroj pro propojení Evropy 2014+</v>
          </cell>
        </row>
        <row r="160">
          <cell r="A160">
            <v>12102</v>
          </cell>
          <cell r="B160">
            <v>1112102</v>
          </cell>
          <cell r="C160" t="str">
            <v>SR - KP- Crocodile 2014+</v>
          </cell>
          <cell r="D160" t="str">
            <v>KP- Crocodile 2014+</v>
          </cell>
        </row>
        <row r="161">
          <cell r="A161">
            <v>12103</v>
          </cell>
          <cell r="B161">
            <v>1112103</v>
          </cell>
          <cell r="C161" t="str">
            <v>SR - KP COSME</v>
          </cell>
          <cell r="D161" t="str">
            <v>KP COSME</v>
          </cell>
        </row>
        <row r="162">
          <cell r="A162">
            <v>12104</v>
          </cell>
          <cell r="B162">
            <v>1112104</v>
          </cell>
          <cell r="C162" t="str">
            <v>SR - KP Horizont 2020</v>
          </cell>
          <cell r="D162" t="str">
            <v>KP Horizont 2020</v>
          </cell>
        </row>
        <row r="163">
          <cell r="A163">
            <v>12105</v>
          </cell>
          <cell r="B163">
            <v>1112105</v>
          </cell>
          <cell r="C163" t="str">
            <v>SR - KP Program pro zaměstnanost a sociální inovace (EASI)</v>
          </cell>
          <cell r="D163" t="str">
            <v>KP Program pro zaměstnanost a sociální inovace (EASI)</v>
          </cell>
        </row>
        <row r="164">
          <cell r="A164">
            <v>12106</v>
          </cell>
          <cell r="B164">
            <v>1112106</v>
          </cell>
          <cell r="C164" t="str">
            <v>SR - KP Statistický program ES</v>
          </cell>
          <cell r="D164" t="str">
            <v>KP Statistický program ES</v>
          </cell>
        </row>
        <row r="165">
          <cell r="A165">
            <v>12107</v>
          </cell>
          <cell r="B165">
            <v>1112107</v>
          </cell>
          <cell r="C165" t="str">
            <v>SR - KP Customs 2020</v>
          </cell>
          <cell r="D165" t="str">
            <v>KP Customs 2020</v>
          </cell>
        </row>
        <row r="166">
          <cell r="A166">
            <v>12108</v>
          </cell>
          <cell r="B166">
            <v>1112108</v>
          </cell>
          <cell r="C166" t="str">
            <v>SR - KP Erasmus +</v>
          </cell>
          <cell r="D166" t="str">
            <v>KP Erasmus +</v>
          </cell>
        </row>
        <row r="167">
          <cell r="A167">
            <v>12109</v>
          </cell>
          <cell r="B167">
            <v>1112109</v>
          </cell>
          <cell r="C167" t="str">
            <v>SR - KP 3. Akční program v oblasti zdraví</v>
          </cell>
          <cell r="D167" t="str">
            <v>KP 3. Akční program v oblasti zdraví</v>
          </cell>
        </row>
        <row r="168">
          <cell r="A168">
            <v>12200</v>
          </cell>
          <cell r="B168">
            <v>1112200</v>
          </cell>
          <cell r="C168" t="str">
            <v>SR - Program ELENA (Horizont 2020)</v>
          </cell>
          <cell r="D168" t="str">
            <v>Program ELENA (Horizont 2020)</v>
          </cell>
        </row>
        <row r="169">
          <cell r="A169">
            <v>12900</v>
          </cell>
          <cell r="B169">
            <v>1112900</v>
          </cell>
          <cell r="C169" t="str">
            <v>SR-Program rozvoje venkova 2014+ EURI</v>
          </cell>
          <cell r="D169" t="str">
            <v>ogram rozvoje venkova 2014+ EURI</v>
          </cell>
        </row>
        <row r="170">
          <cell r="A170">
            <v>13000</v>
          </cell>
          <cell r="B170">
            <v>1113000</v>
          </cell>
          <cell r="C170" t="str">
            <v>SR - Program rozvoje venkova 2014+</v>
          </cell>
          <cell r="D170" t="str">
            <v>Program rozvoje venkova 2014+</v>
          </cell>
        </row>
        <row r="171">
          <cell r="A171">
            <v>13100</v>
          </cell>
          <cell r="B171">
            <v>1113100</v>
          </cell>
          <cell r="C171" t="str">
            <v>SR - Přímé platby zemědělcům 2014+</v>
          </cell>
          <cell r="D171" t="str">
            <v>Přímé platby zemědělcům 2014+</v>
          </cell>
        </row>
        <row r="172">
          <cell r="A172">
            <v>13201</v>
          </cell>
          <cell r="B172">
            <v>1113201</v>
          </cell>
          <cell r="C172" t="str">
            <v>SR - Společná organizace trhu - mimo včely 2014+</v>
          </cell>
          <cell r="D172" t="str">
            <v>Společná organizace trhu - mimo včely 2014+</v>
          </cell>
        </row>
        <row r="173">
          <cell r="A173">
            <v>13202</v>
          </cell>
          <cell r="B173">
            <v>1113202</v>
          </cell>
          <cell r="C173" t="str">
            <v>SR - Společná organizace trhu - včely 2014+</v>
          </cell>
          <cell r="D173" t="str">
            <v>Společná organizace trhu - včely 2014+</v>
          </cell>
        </row>
        <row r="174">
          <cell r="A174">
            <v>14000</v>
          </cell>
          <cell r="B174">
            <v>1114000</v>
          </cell>
          <cell r="C174" t="str">
            <v>SR - OP Spravedlivá transformace</v>
          </cell>
          <cell r="D174" t="str">
            <v>OP Spravedlivá transformace</v>
          </cell>
        </row>
        <row r="175">
          <cell r="A175">
            <v>14100</v>
          </cell>
          <cell r="B175">
            <v>1114100</v>
          </cell>
          <cell r="C175" t="str">
            <v>SR - OP Rybářství 2021+</v>
          </cell>
          <cell r="D175" t="str">
            <v>OP Rybářství 2021+</v>
          </cell>
        </row>
        <row r="176">
          <cell r="A176">
            <v>14200</v>
          </cell>
          <cell r="B176">
            <v>1114200</v>
          </cell>
          <cell r="C176" t="str">
            <v>SR - OP Technologie a aplikace pro konkurenceschopnost</v>
          </cell>
          <cell r="D176" t="str">
            <v>OP Technologie a aplikace pro konkurenceschopnost</v>
          </cell>
        </row>
        <row r="177">
          <cell r="A177">
            <v>14300</v>
          </cell>
          <cell r="B177">
            <v>1114300</v>
          </cell>
          <cell r="C177" t="str">
            <v>SR - OP Jan Amos Komenský</v>
          </cell>
          <cell r="D177" t="str">
            <v>OP Jan Amos Komenský</v>
          </cell>
        </row>
        <row r="178">
          <cell r="A178">
            <v>14400</v>
          </cell>
          <cell r="B178">
            <v>1114400</v>
          </cell>
          <cell r="C178" t="str">
            <v>SR - OP Zaměstnanost plus 2021+</v>
          </cell>
          <cell r="D178" t="str">
            <v>OP Zaměstnanost plus 2021+</v>
          </cell>
        </row>
        <row r="179">
          <cell r="A179">
            <v>14500</v>
          </cell>
          <cell r="B179">
            <v>1114500</v>
          </cell>
          <cell r="C179" t="str">
            <v>SR - OP Doprava - ERDF 2021+</v>
          </cell>
          <cell r="D179" t="str">
            <v>OP Doprava - ERDF 2021+</v>
          </cell>
        </row>
        <row r="180">
          <cell r="A180">
            <v>14600</v>
          </cell>
          <cell r="B180">
            <v>1114600</v>
          </cell>
          <cell r="C180" t="str">
            <v>SR - OP Doprava - CF 2021+</v>
          </cell>
          <cell r="D180" t="str">
            <v>OP Doprava - CF 2021+</v>
          </cell>
        </row>
        <row r="181">
          <cell r="A181">
            <v>14700</v>
          </cell>
          <cell r="B181">
            <v>1114700</v>
          </cell>
          <cell r="C181" t="str">
            <v>SR - OP Životní prostředí - ERDF 2021+</v>
          </cell>
          <cell r="D181" t="str">
            <v>OP Životní prostředí - ERDF 2021+</v>
          </cell>
        </row>
        <row r="182">
          <cell r="A182">
            <v>14800</v>
          </cell>
          <cell r="B182">
            <v>1114800</v>
          </cell>
          <cell r="C182" t="str">
            <v>SR - OP Životní prostředí - CF 2021+</v>
          </cell>
          <cell r="D182" t="str">
            <v>OP Životní prostředí - CF 2021+</v>
          </cell>
        </row>
        <row r="183">
          <cell r="A183">
            <v>14900</v>
          </cell>
          <cell r="B183">
            <v>1114900</v>
          </cell>
          <cell r="C183" t="str">
            <v>SR - Integrovaný regionální operační program 2021+</v>
          </cell>
          <cell r="D183" t="str">
            <v>Integrovaný regionální operační program 2021+</v>
          </cell>
        </row>
        <row r="184">
          <cell r="A184">
            <v>15001</v>
          </cell>
          <cell r="B184">
            <v>1115001</v>
          </cell>
          <cell r="C184" t="str">
            <v>SR - OP Technická pomoc - MMR 2021+</v>
          </cell>
          <cell r="D184" t="str">
            <v>OP Technická pomoc - MMR 2021+</v>
          </cell>
        </row>
        <row r="185">
          <cell r="A185">
            <v>15002</v>
          </cell>
          <cell r="B185">
            <v>1115002</v>
          </cell>
          <cell r="C185" t="str">
            <v>SR - OP Technická pomoc Auditní orgán 2021+</v>
          </cell>
          <cell r="D185" t="str">
            <v>OP Technická pomoc Auditní orgán 2021+</v>
          </cell>
        </row>
        <row r="186">
          <cell r="A186">
            <v>15003</v>
          </cell>
          <cell r="B186">
            <v>1115003</v>
          </cell>
          <cell r="C186" t="str">
            <v>SR - OP Technická pomoc Platební orgán 2021+</v>
          </cell>
          <cell r="D186" t="str">
            <v>OP Technická pomoc Platební orgán 2021+</v>
          </cell>
        </row>
        <row r="187">
          <cell r="A187">
            <v>15004</v>
          </cell>
          <cell r="B187">
            <v>1115004</v>
          </cell>
          <cell r="C187" t="str">
            <v>SR - OP Technická pomoc CKB AFCOS 2021+</v>
          </cell>
          <cell r="D187" t="str">
            <v>OP Technická pomoc CKB AFCOS 2021+</v>
          </cell>
        </row>
        <row r="188">
          <cell r="A188">
            <v>15005</v>
          </cell>
          <cell r="B188">
            <v>1115005</v>
          </cell>
          <cell r="C188" t="str">
            <v>SR - OP Technická pomoc - Ostatní 2021+</v>
          </cell>
          <cell r="D188" t="str">
            <v>OP Technická pomoc - Ostatní 2021+</v>
          </cell>
        </row>
        <row r="189">
          <cell r="A189">
            <v>15101</v>
          </cell>
          <cell r="B189">
            <v>1115101</v>
          </cell>
          <cell r="C189" t="str">
            <v>SR - Programy přeshraniční spolupráce INTERREG VI-A TP 2021+</v>
          </cell>
          <cell r="D189" t="str">
            <v>Programy přeshraniční spolupráce INTERREG VI-A TP 2021+</v>
          </cell>
        </row>
        <row r="190">
          <cell r="A190">
            <v>15102</v>
          </cell>
          <cell r="B190">
            <v>1115102</v>
          </cell>
          <cell r="C190" t="str">
            <v>SR - Program přeshraniční spolupráce INTERREG VI-A ČR-Pl 2021+</v>
          </cell>
          <cell r="D190" t="str">
            <v>Program přeshraniční spolupráce INTERREG VI-A ČR-Pl 2021+</v>
          </cell>
        </row>
        <row r="191">
          <cell r="A191">
            <v>15103</v>
          </cell>
          <cell r="B191">
            <v>1115103</v>
          </cell>
          <cell r="C191" t="str">
            <v>SR - Program přeshraniční spolupráce INTERREG VI-A ČR-Sl 2021+</v>
          </cell>
          <cell r="D191" t="str">
            <v>Program přeshraniční spolupráce INTERREG VI-A ČR-Sl 2021+</v>
          </cell>
        </row>
        <row r="192">
          <cell r="A192">
            <v>15104</v>
          </cell>
          <cell r="B192">
            <v>1115104</v>
          </cell>
          <cell r="C192" t="str">
            <v>SR - Program přeshraniční spolupráce INTERREG VI-A ČR-Rk 2021+</v>
          </cell>
          <cell r="D192" t="str">
            <v>Program přeshraniční spolupráce INTERREG VI-A ČR-Rk 2021+</v>
          </cell>
        </row>
        <row r="193">
          <cell r="A193">
            <v>15105</v>
          </cell>
          <cell r="B193">
            <v>1115105</v>
          </cell>
          <cell r="C193" t="str">
            <v>SR - Program přeshraniční spolupráce INTERREG VI-A ČR-Bv 2021+</v>
          </cell>
          <cell r="D193" t="str">
            <v>Program přeshraniční spolupráce INTERREG VI-A ČR-Bv 2021+</v>
          </cell>
        </row>
        <row r="194">
          <cell r="A194">
            <v>15106</v>
          </cell>
          <cell r="B194">
            <v>1115106</v>
          </cell>
          <cell r="C194" t="str">
            <v>SR - Program přeshraniční spolupráce INTERREG VI-A ČR-Ss 2021+</v>
          </cell>
          <cell r="D194" t="str">
            <v>Program přeshraniční spolupráce INTERREG VI-A ČR-Ss 2021+</v>
          </cell>
        </row>
        <row r="195">
          <cell r="A195">
            <v>15201</v>
          </cell>
          <cell r="B195">
            <v>1115201</v>
          </cell>
          <cell r="C195" t="str">
            <v>SR - Programy nadnárodní spolupráce - Technická pomoc 2021+</v>
          </cell>
          <cell r="D195" t="str">
            <v>Programy nadnárodní spolupráce - Technická pomoc 2021+</v>
          </cell>
        </row>
        <row r="196">
          <cell r="A196">
            <v>15202</v>
          </cell>
          <cell r="B196">
            <v>1115202</v>
          </cell>
          <cell r="C196" t="str">
            <v>SR - Program nadnárodní spolupráce Central Europe 2021+</v>
          </cell>
          <cell r="D196" t="str">
            <v>Program nadnárodní spolupráce Central Europe 2021+</v>
          </cell>
        </row>
        <row r="197">
          <cell r="A197">
            <v>15203</v>
          </cell>
          <cell r="B197">
            <v>1115203</v>
          </cell>
          <cell r="C197" t="str">
            <v>SR - Program nadnárodní spolupráce Danube 2021+</v>
          </cell>
          <cell r="D197" t="str">
            <v>Program nadnárodní spolupráce Danube 2021+</v>
          </cell>
        </row>
        <row r="198">
          <cell r="A198">
            <v>15300</v>
          </cell>
          <cell r="B198">
            <v>1115300</v>
          </cell>
          <cell r="C198" t="str">
            <v>SR - Programy meziregionální spolupráce 2021+</v>
          </cell>
          <cell r="D198" t="str">
            <v>Programy meziregionální spolupráce 2021+</v>
          </cell>
        </row>
        <row r="199">
          <cell r="A199">
            <v>15400</v>
          </cell>
          <cell r="B199">
            <v>1115400</v>
          </cell>
          <cell r="C199" t="str">
            <v>SR - OP Azylového, migračního a integračního fondu (OP AMIF)</v>
          </cell>
          <cell r="D199" t="str">
            <v>OP Azylového, migračního a integračního fondu (OP AMIF)</v>
          </cell>
        </row>
        <row r="200">
          <cell r="A200">
            <v>15500</v>
          </cell>
          <cell r="B200">
            <v>1115500</v>
          </cell>
          <cell r="C200" t="str">
            <v>SR - OP Fondu pro vnitřní bezpečnost (OP ISF)</v>
          </cell>
          <cell r="D200" t="str">
            <v>OP Fondu pro vnitřní bezpečnost (OP ISF)</v>
          </cell>
        </row>
        <row r="201">
          <cell r="A201">
            <v>15600</v>
          </cell>
          <cell r="B201">
            <v>1115600</v>
          </cell>
          <cell r="C201" t="str">
            <v>SR - OP Nástroje pro finanční podporu správy hranic a víz (OP BMVI)</v>
          </cell>
          <cell r="D201" t="str">
            <v>OP Nástroje pro finanční podporu správy hranic a víz (OP BMV</v>
          </cell>
        </row>
        <row r="202">
          <cell r="A202">
            <v>16000</v>
          </cell>
          <cell r="B202">
            <v>1116000</v>
          </cell>
          <cell r="C202" t="str">
            <v>SR - Strategický plán SZP - Rozvoj venkova 2023+</v>
          </cell>
          <cell r="D202" t="str">
            <v>Strategický plán SZP - Rozvoj venkova 2023+</v>
          </cell>
        </row>
        <row r="203">
          <cell r="A203">
            <v>16100</v>
          </cell>
          <cell r="B203">
            <v>1116100</v>
          </cell>
          <cell r="C203" t="str">
            <v>SR - Strategický plán SZP - Přímé platby 2023+</v>
          </cell>
          <cell r="D203" t="str">
            <v>Strategický plán SZP - Přímé platby 2023+</v>
          </cell>
        </row>
        <row r="204">
          <cell r="A204">
            <v>16201</v>
          </cell>
          <cell r="B204">
            <v>1116201</v>
          </cell>
          <cell r="C204" t="str">
            <v>SR - Strategický plán SZP - SOT mimo včely 2023+</v>
          </cell>
          <cell r="D204" t="str">
            <v>Strategický plán SZP - SOT mimo včely 2023+</v>
          </cell>
        </row>
        <row r="205">
          <cell r="A205">
            <v>16202</v>
          </cell>
          <cell r="B205">
            <v>1116202</v>
          </cell>
          <cell r="C205" t="str">
            <v>SR - Strategický plán SZP - SOT včely 2023+</v>
          </cell>
          <cell r="D205" t="str">
            <v>Strategický plán SZP - SOT včely 2023+</v>
          </cell>
        </row>
        <row r="206">
          <cell r="A206">
            <v>16203</v>
          </cell>
          <cell r="B206">
            <v>1116203</v>
          </cell>
          <cell r="C206" t="str">
            <v>SR - SOT - mimo Strategický plán 2023+</v>
          </cell>
          <cell r="D206" t="str">
            <v>SOT - mimo Strategický plán 2023+</v>
          </cell>
        </row>
        <row r="207">
          <cell r="A207">
            <v>16300</v>
          </cell>
          <cell r="B207">
            <v>1116300</v>
          </cell>
          <cell r="C207" t="str">
            <v>SR - Úvěrový nástroj pro veřejný sektor JTM - grantová část</v>
          </cell>
          <cell r="D207" t="str">
            <v>Úvěrový nástroj pro veřejný sektor JTM - grantová část</v>
          </cell>
        </row>
        <row r="208">
          <cell r="A208">
            <v>16500</v>
          </cell>
          <cell r="B208">
            <v>1116500</v>
          </cell>
          <cell r="C208" t="str">
            <v>SR - BAR - rezerva na vyrovnání se s důsledky Brexitu</v>
          </cell>
          <cell r="D208" t="str">
            <v>BAR - rezerva na vyrovnání se s důsledky Brexitu</v>
          </cell>
        </row>
        <row r="209">
          <cell r="A209">
            <v>16600</v>
          </cell>
          <cell r="B209">
            <v>1116600</v>
          </cell>
          <cell r="C209" t="str">
            <v>SR - Horizont Evropa</v>
          </cell>
          <cell r="D209" t="str">
            <v>Horizont Evropa</v>
          </cell>
        </row>
        <row r="210">
          <cell r="A210">
            <v>16700</v>
          </cell>
          <cell r="B210">
            <v>1116700</v>
          </cell>
          <cell r="C210" t="str">
            <v>SR - Program digitální Evropa</v>
          </cell>
          <cell r="D210" t="str">
            <v>Program digitální Evropa</v>
          </cell>
        </row>
        <row r="211">
          <cell r="A211">
            <v>16801</v>
          </cell>
          <cell r="B211">
            <v>1116801</v>
          </cell>
          <cell r="C211" t="str">
            <v>SR - Program pro jednotný trh - veterinární programy pro nákazy zvířat a zoonózy</v>
          </cell>
          <cell r="D211" t="str">
            <v>Program pro jednotný trh - veterinární programy pro nákazy z</v>
          </cell>
        </row>
        <row r="212">
          <cell r="A212">
            <v>16802</v>
          </cell>
          <cell r="B212">
            <v>1116802</v>
          </cell>
          <cell r="C212" t="str">
            <v>SR - Program pro jednotný trh - Statistický program ES 2021+</v>
          </cell>
          <cell r="D212" t="str">
            <v>Program pro jednotný trh - Statistický program ES 2021+</v>
          </cell>
        </row>
        <row r="213">
          <cell r="A213">
            <v>16803</v>
          </cell>
          <cell r="B213">
            <v>1116803</v>
          </cell>
          <cell r="C213" t="str">
            <v>SR - Program pro jednotný trh - Cosme</v>
          </cell>
          <cell r="D213" t="str">
            <v>Program pro jednotný trh - Cosme</v>
          </cell>
        </row>
        <row r="214">
          <cell r="A214">
            <v>16900</v>
          </cell>
          <cell r="B214">
            <v>1116900</v>
          </cell>
          <cell r="C214" t="str">
            <v>SR - Nástroj pro propojení Evropy (CEF) 2021+</v>
          </cell>
          <cell r="D214" t="str">
            <v>Nástroj pro propojení Evropy (CEF) 2021+</v>
          </cell>
        </row>
        <row r="215">
          <cell r="A215">
            <v>17000</v>
          </cell>
          <cell r="B215">
            <v>1117000</v>
          </cell>
          <cell r="C215" t="str">
            <v>SR - Národní plán obnovy - Nástroj pro oživení a odolnosti (RRF)</v>
          </cell>
          <cell r="D215" t="str">
            <v>Národní plán obnovy - Nástroj pro oživení a odolnosti (RRF)</v>
          </cell>
        </row>
        <row r="216">
          <cell r="A216">
            <v>17011</v>
          </cell>
          <cell r="B216">
            <v>1117011</v>
          </cell>
          <cell r="C216" t="str">
            <v>SR - NPO - grant Digitální služby občanům a firmám</v>
          </cell>
          <cell r="D216" t="str">
            <v>NPO - grant Digitální služby občanům a firmám</v>
          </cell>
        </row>
        <row r="217">
          <cell r="A217">
            <v>17012</v>
          </cell>
          <cell r="B217">
            <v>1117012</v>
          </cell>
          <cell r="C217" t="str">
            <v>SR - NPO - grant Digitální systémy veřejné správy</v>
          </cell>
          <cell r="D217" t="str">
            <v>NPO - grant Digitální systémy veřejné správy</v>
          </cell>
        </row>
        <row r="218">
          <cell r="A218">
            <v>17013</v>
          </cell>
          <cell r="B218">
            <v>1117013</v>
          </cell>
          <cell r="C218" t="str">
            <v>SR - NPO Digitální vysokokapacitní sítě</v>
          </cell>
          <cell r="D218" t="str">
            <v>NPO Digitální vysokokapacitní sítě</v>
          </cell>
        </row>
        <row r="219">
          <cell r="A219">
            <v>17014</v>
          </cell>
          <cell r="B219">
            <v>1117014</v>
          </cell>
          <cell r="C219" t="str">
            <v>SR - NPO - grant Digitální ekonomika a společnost, inovativní start-upy a nové technologie</v>
          </cell>
          <cell r="D219" t="str">
            <v>NPO - grant Digitální ekonomika a společnost, inovativní sta</v>
          </cell>
        </row>
        <row r="220">
          <cell r="A220">
            <v>17015</v>
          </cell>
          <cell r="B220">
            <v>1117015</v>
          </cell>
          <cell r="C220" t="str">
            <v>SR - NPO - grant Digitální transformace podniků</v>
          </cell>
          <cell r="D220" t="str">
            <v>NPO - grant Digitální transformace podniků</v>
          </cell>
        </row>
        <row r="221">
          <cell r="A221">
            <v>17016</v>
          </cell>
          <cell r="B221">
            <v>1117016</v>
          </cell>
          <cell r="C221" t="str">
            <v>SR - NPO Zrychlení a digitalizace stavebního řízení</v>
          </cell>
          <cell r="D221" t="str">
            <v>NPO Zrychlení a digitalizace stavebního řízení</v>
          </cell>
        </row>
        <row r="222">
          <cell r="A222">
            <v>17017</v>
          </cell>
          <cell r="B222">
            <v>1117017</v>
          </cell>
          <cell r="C222" t="str">
            <v>SR - NPO Digitální transformace veřejné správy</v>
          </cell>
          <cell r="D222" t="str">
            <v>NPO Digitální transformace veřejné správy</v>
          </cell>
        </row>
        <row r="223">
          <cell r="A223">
            <v>17020</v>
          </cell>
          <cell r="B223">
            <v>1117020</v>
          </cell>
          <cell r="C223" t="str">
            <v>SR - NPO - grant Dostupné bydlení komponenta 2.10</v>
          </cell>
          <cell r="D223" t="str">
            <v>NPO - grant Dostupné bydlení komponenta 2.10</v>
          </cell>
        </row>
        <row r="224">
          <cell r="A224">
            <v>17021</v>
          </cell>
          <cell r="B224">
            <v>1117021</v>
          </cell>
          <cell r="C224" t="str">
            <v>SR - NPO Udržitelná doprava</v>
          </cell>
          <cell r="D224" t="str">
            <v>NPO Udržitelná doprava</v>
          </cell>
        </row>
        <row r="225">
          <cell r="A225">
            <v>17022</v>
          </cell>
          <cell r="B225">
            <v>1117022</v>
          </cell>
          <cell r="C225" t="str">
            <v>SR - NPO Snižování spotřeby energie ve veřejném sektoru</v>
          </cell>
          <cell r="D225" t="str">
            <v>NPO Snižování spotřeby energie ve veřejném sektoru</v>
          </cell>
        </row>
        <row r="226">
          <cell r="A226">
            <v>17023</v>
          </cell>
          <cell r="B226">
            <v>1117023</v>
          </cell>
          <cell r="C226" t="str">
            <v>SR - NPO Přechod na čistší zdroje energie</v>
          </cell>
          <cell r="D226" t="str">
            <v>NPO Přechod na čistší zdroje energie</v>
          </cell>
        </row>
        <row r="227">
          <cell r="A227">
            <v>17024</v>
          </cell>
          <cell r="B227">
            <v>1117024</v>
          </cell>
          <cell r="C227" t="str">
            <v>SR - NPO Čistá mobilita</v>
          </cell>
          <cell r="D227" t="str">
            <v>NPO Čistá mobilita</v>
          </cell>
        </row>
        <row r="228">
          <cell r="A228">
            <v>17025</v>
          </cell>
          <cell r="B228">
            <v>1117025</v>
          </cell>
          <cell r="C228" t="str">
            <v>SR - NPO Renovace budov a ochrana ovzduší</v>
          </cell>
          <cell r="D228" t="str">
            <v>NPO Renovace budov a ochrana ovzduší</v>
          </cell>
        </row>
        <row r="229">
          <cell r="A229">
            <v>17026</v>
          </cell>
          <cell r="B229">
            <v>1117026</v>
          </cell>
          <cell r="C229" t="str">
            <v>SR - NPO Ochrana přírody a adaptace na změnu klimatu</v>
          </cell>
          <cell r="D229" t="str">
            <v>NPO Ochrana přírody a adaptace na změnu klimatu</v>
          </cell>
        </row>
        <row r="230">
          <cell r="A230">
            <v>17027</v>
          </cell>
          <cell r="B230">
            <v>1117027</v>
          </cell>
          <cell r="C230" t="str">
            <v>SR - NPO Cirkulární ekonomika, recyklace a průmyslová voda</v>
          </cell>
          <cell r="D230" t="str">
            <v>NPO Cirkulární ekonomika, recyklace a průmyslová voda</v>
          </cell>
        </row>
        <row r="231">
          <cell r="A231">
            <v>17028</v>
          </cell>
          <cell r="B231">
            <v>1117028</v>
          </cell>
          <cell r="C231" t="str">
            <v>SR - NPO Revitalizace území se starou stavební zátěží</v>
          </cell>
          <cell r="D231" t="str">
            <v>NPO Revitalizace území se starou stavební zátěží</v>
          </cell>
        </row>
        <row r="232">
          <cell r="A232">
            <v>17029</v>
          </cell>
          <cell r="B232">
            <v>1117029</v>
          </cell>
          <cell r="C232" t="str">
            <v>SR - NPO Podpora biodiverzity a boj se suchem</v>
          </cell>
          <cell r="D232" t="str">
            <v>NPO Podpora biodiverzity a boj se suchem</v>
          </cell>
        </row>
        <row r="233">
          <cell r="A233">
            <v>17031</v>
          </cell>
          <cell r="B233">
            <v>1117031</v>
          </cell>
          <cell r="C233" t="str">
            <v>SR - NPO Inovace ve vzdělávání v kontextu digitalizace</v>
          </cell>
          <cell r="D233" t="str">
            <v>NPO Inovace ve vzdělávání v kontextu digitalizace</v>
          </cell>
        </row>
        <row r="234">
          <cell r="A234">
            <v>17032</v>
          </cell>
          <cell r="B234">
            <v>1117032</v>
          </cell>
          <cell r="C234" t="str">
            <v>SR - NPO Adaptace školních programů</v>
          </cell>
          <cell r="D234" t="str">
            <v>NPO Adaptace školních programů</v>
          </cell>
        </row>
        <row r="235">
          <cell r="A235">
            <v>17033</v>
          </cell>
          <cell r="B235">
            <v>1117033</v>
          </cell>
          <cell r="C235" t="str">
            <v>SR - NPO Modernizace služeb zaměstnanosti a rozvoj trhu práce</v>
          </cell>
          <cell r="D235" t="str">
            <v>NPO Modernizace služeb zaměstnanosti a rozvoj trhu práce</v>
          </cell>
        </row>
        <row r="236">
          <cell r="A236">
            <v>17041</v>
          </cell>
          <cell r="B236">
            <v>1117041</v>
          </cell>
          <cell r="C236" t="str">
            <v>SR - NPO Systémová podpora veřejných investic</v>
          </cell>
          <cell r="D236" t="str">
            <v>NPO Systémová podpora veřejných investic</v>
          </cell>
        </row>
        <row r="237">
          <cell r="A237">
            <v>17042</v>
          </cell>
          <cell r="B237">
            <v>1117042</v>
          </cell>
          <cell r="C237" t="str">
            <v>SR - NPO Nové kvazikapitálové nástroje na podporu podnikání, rozvoj ČMZRB v roli národní rozvojové banky</v>
          </cell>
          <cell r="D237" t="str">
            <v>NPO Nové kvazikapitálové nástroje na podporu podnikání, rozv</v>
          </cell>
        </row>
        <row r="238">
          <cell r="A238">
            <v>17043</v>
          </cell>
          <cell r="B238">
            <v>1117043</v>
          </cell>
          <cell r="C238" t="str">
            <v>SR - NPO Protikorupční reformy</v>
          </cell>
          <cell r="D238" t="str">
            <v>NPO Protikorupční reformy</v>
          </cell>
        </row>
        <row r="239">
          <cell r="A239">
            <v>17044</v>
          </cell>
          <cell r="B239">
            <v>1117044</v>
          </cell>
          <cell r="C239" t="str">
            <v>SR - NPO Zvýšení efektivity výkonu veřejné správy</v>
          </cell>
          <cell r="D239" t="str">
            <v>NPO Zvýšení efektivity výkonu veřejné správy</v>
          </cell>
        </row>
        <row r="240">
          <cell r="A240">
            <v>17045</v>
          </cell>
          <cell r="B240">
            <v>1117045</v>
          </cell>
          <cell r="C240" t="str">
            <v>SR - NPO Rozvoj kulturního a kreativního odvětví</v>
          </cell>
          <cell r="D240" t="str">
            <v>NPO Rozvoj kulturního a kreativního odvětví</v>
          </cell>
        </row>
        <row r="241">
          <cell r="A241">
            <v>17051</v>
          </cell>
          <cell r="B241">
            <v>1117051</v>
          </cell>
          <cell r="C241" t="str">
            <v>SR - NPO Excelentní výzkum a vývoj ve zdravotnictví</v>
          </cell>
          <cell r="D241" t="str">
            <v>NPO Excelentní výzkum a vývoj ve zdravotnictví</v>
          </cell>
        </row>
        <row r="242">
          <cell r="A242">
            <v>17052</v>
          </cell>
          <cell r="B242">
            <v>1117052</v>
          </cell>
          <cell r="C242" t="str">
            <v>SR - NPO Podpora výzkumu a vývoje v podnicích a zavádění inovací do podnikové praxe</v>
          </cell>
          <cell r="D242" t="str">
            <v>NPO Podpora výzkumu a vývoje v podnicích a zavádění inovací </v>
          </cell>
        </row>
        <row r="243">
          <cell r="A243">
            <v>17053</v>
          </cell>
          <cell r="B243">
            <v>1117053</v>
          </cell>
          <cell r="C243" t="str">
            <v>SR - NPO Strategicky řízený a mezinárodně konkurenceschopný ekosystém výzkumu, vývoje a inovací</v>
          </cell>
          <cell r="D243" t="str">
            <v>NPO Strategicky řízený a mezinárodně konkurenceschopný ekosy</v>
          </cell>
        </row>
        <row r="244">
          <cell r="A244">
            <v>17061</v>
          </cell>
          <cell r="B244">
            <v>1117061</v>
          </cell>
          <cell r="C244" t="str">
            <v>SR - NPO Zvýšení odolnosti systému zdravotní péče</v>
          </cell>
          <cell r="D244" t="str">
            <v>NPO Zvýšení odolnosti systému zdravotní péče</v>
          </cell>
        </row>
        <row r="245">
          <cell r="A245">
            <v>17062</v>
          </cell>
          <cell r="B245">
            <v>1117062</v>
          </cell>
          <cell r="C245" t="str">
            <v>SR - NPO Národní plán na posílení onkologické prevence a péče</v>
          </cell>
          <cell r="D245" t="str">
            <v>NPO Národní plán na posílení onkologické prevence a péče</v>
          </cell>
        </row>
        <row r="246">
          <cell r="A246">
            <v>17071</v>
          </cell>
          <cell r="B246">
            <v>1117071</v>
          </cell>
          <cell r="C246" t="str">
            <v>SR - NPO Infrastruktura pro obnovitelné zdroje energie a elektrizační soustava (REPowerEU)</v>
          </cell>
          <cell r="D246" t="str">
            <v>NPO Infrastruktura pro obnovitelné zdroje energie a elektriz</v>
          </cell>
        </row>
        <row r="247">
          <cell r="A247">
            <v>17072</v>
          </cell>
          <cell r="B247">
            <v>1117072</v>
          </cell>
          <cell r="C247" t="str">
            <v>SR - NPO Podpora decentralizace a digitalizace odvětví  energetiky (REPowerEU)</v>
          </cell>
          <cell r="D247" t="str">
            <v>NPO Podpora decentralizace a digitalizace odvětví  energetik</v>
          </cell>
        </row>
        <row r="248">
          <cell r="A248">
            <v>17073</v>
          </cell>
          <cell r="B248">
            <v>1117073</v>
          </cell>
          <cell r="C248" t="str">
            <v>SR - NPO Komplexní reforma poradenství týkajícího se renovační vlny v ČR (REPowerEU)</v>
          </cell>
          <cell r="D248" t="str">
            <v>NPO Komplexní reforma poradenství týkajícího se renovační vl</v>
          </cell>
        </row>
        <row r="249">
          <cell r="A249">
            <v>17074</v>
          </cell>
          <cell r="B249">
            <v>1117074</v>
          </cell>
          <cell r="C249" t="str">
            <v>SR - NPO Přizpůsobení škol - Podpora zelených dovedností a udržitelnosti na vysokých školách (REPowerEU)</v>
          </cell>
          <cell r="D249" t="str">
            <v>NPO Přizpůsobení škol - Podpora zelených dovedností a udržit</v>
          </cell>
        </row>
        <row r="250">
          <cell r="A250">
            <v>17075</v>
          </cell>
          <cell r="B250">
            <v>1117075</v>
          </cell>
          <cell r="C250" t="str">
            <v>SR - NPO Dekarbonizace silniční dopravy  (REPowerEU)</v>
          </cell>
          <cell r="D250" t="str">
            <v>NPO Dekarbonizace silniční dopravy  (REPowerEU)</v>
          </cell>
        </row>
        <row r="251">
          <cell r="A251">
            <v>17076</v>
          </cell>
          <cell r="B251">
            <v>1117076</v>
          </cell>
          <cell r="C251" t="str">
            <v>SR - NPO Elektrifikace železniční dopravy (REPowerEU)</v>
          </cell>
          <cell r="D251" t="str">
            <v>NPO Elektrifikace železniční dopravy (REPowerEU)</v>
          </cell>
        </row>
        <row r="252">
          <cell r="A252">
            <v>17077</v>
          </cell>
          <cell r="B252">
            <v>1117077</v>
          </cell>
          <cell r="C252" t="str">
            <v>SR - NPO Zjednodušení povolovacích řízení v oblasti životního prostředí a vymezení oblastí pro rozvoj obnovitelných zdrojů energie (REPowerEU)</v>
          </cell>
          <cell r="D252" t="str">
            <v>NPO Zjednodušení povolovacích řízení v oblasti životního pro</v>
          </cell>
        </row>
        <row r="253">
          <cell r="A253">
            <v>17100</v>
          </cell>
          <cell r="B253">
            <v>1117100</v>
          </cell>
          <cell r="C253" t="str">
            <v>SR - Modernizační fond</v>
          </cell>
          <cell r="D253" t="str">
            <v>Modernizační fond</v>
          </cell>
        </row>
        <row r="254">
          <cell r="A254">
            <v>17200</v>
          </cell>
          <cell r="B254">
            <v>1117200</v>
          </cell>
          <cell r="C254" t="str">
            <v>SR - Kosmický program Unie</v>
          </cell>
          <cell r="D254" t="str">
            <v>Kosmický program Unie</v>
          </cell>
        </row>
        <row r="255">
          <cell r="A255">
            <v>17300</v>
          </cell>
          <cell r="B255">
            <v>1117300</v>
          </cell>
          <cell r="C255" t="str">
            <v>SR - Program EU pro boj proti podvodům</v>
          </cell>
          <cell r="D255" t="str">
            <v>Program EU pro boj proti podvodům</v>
          </cell>
        </row>
        <row r="256">
          <cell r="A256">
            <v>17400</v>
          </cell>
          <cell r="B256">
            <v>1117400</v>
          </cell>
          <cell r="C256" t="str">
            <v>SR - Program Customs</v>
          </cell>
          <cell r="D256" t="str">
            <v>Program Customs</v>
          </cell>
        </row>
        <row r="257">
          <cell r="A257">
            <v>17500</v>
          </cell>
          <cell r="B257">
            <v>1117500</v>
          </cell>
          <cell r="C257" t="str">
            <v>SR - Program Fiscalis</v>
          </cell>
          <cell r="D257" t="str">
            <v>Program Fiscalis</v>
          </cell>
        </row>
        <row r="258">
          <cell r="A258">
            <v>17600</v>
          </cell>
          <cell r="B258">
            <v>1117600</v>
          </cell>
          <cell r="C258" t="str">
            <v>SR - Program Pericles IV</v>
          </cell>
          <cell r="D258" t="str">
            <v>Program Pericles IV</v>
          </cell>
        </row>
        <row r="259">
          <cell r="A259">
            <v>17700</v>
          </cell>
          <cell r="B259">
            <v>1117700</v>
          </cell>
          <cell r="C259" t="str">
            <v>SR - Kreativní Evropa 2021+</v>
          </cell>
          <cell r="D259" t="str">
            <v>Kreativní Evropa 2021+</v>
          </cell>
        </row>
        <row r="260">
          <cell r="A260">
            <v>17800</v>
          </cell>
          <cell r="B260">
            <v>1117800</v>
          </cell>
          <cell r="C260" t="str">
            <v>SR - Erasmus + 2021+</v>
          </cell>
          <cell r="D260" t="str">
            <v>Erasmus + 2021+</v>
          </cell>
        </row>
        <row r="261">
          <cell r="A261">
            <v>17900</v>
          </cell>
          <cell r="B261">
            <v>1117900</v>
          </cell>
          <cell r="C261" t="str">
            <v>SR - Evropský sbor solidarity</v>
          </cell>
          <cell r="D261" t="str">
            <v>Evropský sbor solidarity</v>
          </cell>
        </row>
        <row r="262">
          <cell r="A262">
            <v>18000</v>
          </cell>
          <cell r="B262">
            <v>1118000</v>
          </cell>
          <cell r="C262" t="str">
            <v>SR - Program Občané, rovnost, práva a hodnoty (Citizens, Equality, Rights and Values)</v>
          </cell>
          <cell r="D262" t="str">
            <v>Program Občané, rovnost, práva a hodnoty (Citizens, Equality</v>
          </cell>
        </row>
        <row r="263">
          <cell r="A263">
            <v>18100</v>
          </cell>
          <cell r="B263">
            <v>1118100</v>
          </cell>
          <cell r="C263" t="str">
            <v>SR - Program Spravedlnost  (Justice)</v>
          </cell>
          <cell r="D263" t="str">
            <v>Program Spravedlnost  (Justice)</v>
          </cell>
        </row>
        <row r="264">
          <cell r="A264">
            <v>18200</v>
          </cell>
          <cell r="B264">
            <v>1118200</v>
          </cell>
          <cell r="C264" t="str">
            <v>SR - Mechanismus civilní ochrany EU</v>
          </cell>
          <cell r="D264" t="str">
            <v>Mechanismus civilní ochrany EU</v>
          </cell>
        </row>
        <row r="265">
          <cell r="A265">
            <v>18300</v>
          </cell>
          <cell r="B265">
            <v>1118300</v>
          </cell>
          <cell r="C265" t="str">
            <v>SR - Nástroj pro technickou pomoc (TSI)</v>
          </cell>
          <cell r="D265" t="str">
            <v>Nástroj pro technickou pomoc (TSI)</v>
          </cell>
        </row>
        <row r="266">
          <cell r="A266">
            <v>18400</v>
          </cell>
          <cell r="B266">
            <v>1118400</v>
          </cell>
          <cell r="C266" t="str">
            <v>SR - Program v oblasti zdraví (EU4Health) 2021+</v>
          </cell>
          <cell r="D266" t="str">
            <v>Program v oblasti zdraví (EU4Health) 2021+</v>
          </cell>
        </row>
        <row r="267">
          <cell r="A267">
            <v>18500</v>
          </cell>
          <cell r="B267">
            <v>1118500</v>
          </cell>
          <cell r="C267" t="str">
            <v>SR - Program EU pro zaměstnanost a sociální inovace</v>
          </cell>
          <cell r="D267" t="str">
            <v>Program EU pro zaměstnanost a sociální inovace</v>
          </cell>
        </row>
        <row r="268">
          <cell r="A268">
            <v>18600</v>
          </cell>
          <cell r="B268">
            <v>1118600</v>
          </cell>
          <cell r="C268" t="str">
            <v>SR - Life 2021+</v>
          </cell>
          <cell r="D268" t="str">
            <v>Life 2021+</v>
          </cell>
        </row>
        <row r="269">
          <cell r="A269">
            <v>18700</v>
          </cell>
          <cell r="B269">
            <v>1118700</v>
          </cell>
          <cell r="C269" t="str">
            <v>SR - Program rozvoje venkova 2014+ ÚO</v>
          </cell>
          <cell r="D269" t="str">
            <v>Program rozvoje venkova 2014+ ÚO</v>
          </cell>
        </row>
        <row r="270">
          <cell r="A270">
            <v>18800</v>
          </cell>
          <cell r="B270">
            <v>1118800</v>
          </cell>
          <cell r="C270" t="str">
            <v>SR - Azylový, migrační a integrační fond (AMIF) 2021+</v>
          </cell>
          <cell r="D270" t="str">
            <v>Azylový, migrační a integrační fond (AMIF) 2021+</v>
          </cell>
        </row>
        <row r="271">
          <cell r="A271">
            <v>18900</v>
          </cell>
          <cell r="B271">
            <v>1118900</v>
          </cell>
          <cell r="C271" t="str">
            <v>SR - Fond pro vnitřní bezpečnost (ISF) 2021+</v>
          </cell>
          <cell r="D271" t="str">
            <v>Fond pro vnitřní bezpečnost (ISF) 2021+</v>
          </cell>
        </row>
        <row r="272">
          <cell r="A272">
            <v>19000</v>
          </cell>
          <cell r="B272">
            <v>1119000</v>
          </cell>
          <cell r="C272" t="str">
            <v>SR - Nástroj pro finanční podporu správy hranic a víz (BMVI)</v>
          </cell>
          <cell r="D272" t="str">
            <v>Nástroj pro finanční podporu správy hranic a víz (BMVI)</v>
          </cell>
        </row>
        <row r="273">
          <cell r="A273">
            <v>19100</v>
          </cell>
          <cell r="B273">
            <v>1119100</v>
          </cell>
          <cell r="C273" t="str">
            <v>SR - Nástroj pro finanční podporu vybavení pro celní kontroly</v>
          </cell>
          <cell r="D273" t="str">
            <v>Nástroj pro finanční podporu vybavení pro celní kontroly</v>
          </cell>
        </row>
        <row r="274">
          <cell r="A274">
            <v>19200</v>
          </cell>
          <cell r="B274">
            <v>1119200</v>
          </cell>
          <cell r="C274" t="str">
            <v>SR - Nástroj pro sousedství a rozvojovou a mezinárodní spolupráci (NDICI)</v>
          </cell>
          <cell r="D274" t="str">
            <v>Nástroj pro sousedství a rozvojovou a mezinárodní spolupráci</v>
          </cell>
        </row>
        <row r="275">
          <cell r="A275">
            <v>19300</v>
          </cell>
          <cell r="B275">
            <v>1119300</v>
          </cell>
          <cell r="C275" t="str">
            <v>SR - Evropský obranný fond</v>
          </cell>
          <cell r="D275" t="str">
            <v>Evropský obranný fond</v>
          </cell>
        </row>
        <row r="276">
          <cell r="A276">
            <v>19400</v>
          </cell>
          <cell r="B276">
            <v>1119400</v>
          </cell>
          <cell r="C276" t="str">
            <v>SR - Evropský fond pro přizpůsobení se globalizaci 2021+</v>
          </cell>
          <cell r="D276" t="str">
            <v>Evropský fond pro přizpůsobení se globalizaci 2021+</v>
          </cell>
        </row>
        <row r="277">
          <cell r="A277">
            <v>19500</v>
          </cell>
          <cell r="B277">
            <v>1119500</v>
          </cell>
          <cell r="C277" t="str">
            <v>SR - Jiné EU 2021+</v>
          </cell>
          <cell r="D277" t="str">
            <v>Jiné EU 2021+</v>
          </cell>
        </row>
        <row r="278">
          <cell r="A278">
            <v>19501</v>
          </cell>
          <cell r="B278">
            <v>1119501</v>
          </cell>
          <cell r="C278" t="str">
            <v>SR - Jiné EU - Frontex 2021+</v>
          </cell>
          <cell r="D278" t="str">
            <v>Jiné EU - Frontex 2021+</v>
          </cell>
        </row>
        <row r="279">
          <cell r="A279">
            <v>19502</v>
          </cell>
          <cell r="B279">
            <v>1119502</v>
          </cell>
          <cell r="C279" t="str">
            <v>SR - Jiné EU - EMCDDA/EUDA 2021+</v>
          </cell>
          <cell r="D279" t="str">
            <v>Jiné EU - EMCDDA/EUDA 2021+</v>
          </cell>
        </row>
        <row r="280">
          <cell r="A280">
            <v>19503</v>
          </cell>
          <cell r="B280">
            <v>1119503</v>
          </cell>
          <cell r="C280" t="str">
            <v>SR - Jiné EU - EUIPO 2021+</v>
          </cell>
          <cell r="D280" t="str">
            <v>Jiné EU - EUIPO 2021+</v>
          </cell>
        </row>
        <row r="281">
          <cell r="A281">
            <v>19700</v>
          </cell>
          <cell r="B281">
            <v>1119700</v>
          </cell>
          <cell r="C281" t="str">
            <v>SR - Strategický plán SZP - Rozvoj venkova 2021+ ÚO</v>
          </cell>
          <cell r="D281" t="str">
            <v>Strategický plán SZP - Rozvoj venkova 2021+ ÚO</v>
          </cell>
        </row>
        <row r="282">
          <cell r="A282">
            <v>19711</v>
          </cell>
          <cell r="B282">
            <v>1119711</v>
          </cell>
          <cell r="C282" t="str">
            <v>SR - NPO - zápůjčka Digitální služby občanům a firmám</v>
          </cell>
          <cell r="D282" t="str">
            <v>NPO - zápůjčka Digitální služby občanům a firmám</v>
          </cell>
        </row>
        <row r="283">
          <cell r="A283">
            <v>19712</v>
          </cell>
          <cell r="B283">
            <v>1119712</v>
          </cell>
          <cell r="C283" t="str">
            <v>SR - NPO - zápůjčka Digitální systémy veřejné správy</v>
          </cell>
          <cell r="D283" t="str">
            <v>NPO - zápůjčka Digitální systémy veřejné správy</v>
          </cell>
        </row>
        <row r="284">
          <cell r="A284">
            <v>19714</v>
          </cell>
          <cell r="B284">
            <v>1119714</v>
          </cell>
          <cell r="C284" t="str">
            <v>SR - NPO - zápůjčka NPO Digitální ekonomika a společnost, inovativní start-upy a nové technologie</v>
          </cell>
          <cell r="D284" t="str">
            <v>NPO - zápůjčka NPO Digitální ekonomika a společnost, inovati</v>
          </cell>
        </row>
        <row r="285">
          <cell r="A285">
            <v>19715</v>
          </cell>
          <cell r="B285">
            <v>1119715</v>
          </cell>
          <cell r="C285" t="str">
            <v>SR - NPO - zápůjčka Digitální transformace podniků</v>
          </cell>
          <cell r="D285" t="str">
            <v>NPO - zápůjčka Digitální transformace podniků</v>
          </cell>
        </row>
        <row r="286">
          <cell r="A286">
            <v>19720</v>
          </cell>
          <cell r="B286">
            <v>1119720</v>
          </cell>
          <cell r="C286" t="str">
            <v>SR - NPO - zápůjčka Dostupné bydlení komponenta 2.10</v>
          </cell>
          <cell r="D286" t="str">
            <v>NPO - zápůjčka Dostupné bydlení komponenta 2.10</v>
          </cell>
        </row>
        <row r="287">
          <cell r="A287">
            <v>19731</v>
          </cell>
          <cell r="B287">
            <v>1119731</v>
          </cell>
          <cell r="C287" t="str">
            <v>SR - NPO - DPH a další výdaje komponenta 1.1 zápůjčka Digitální služby občanům a firmám</v>
          </cell>
          <cell r="D287" t="str">
            <v>NPO - DPH a další výdaje komponenta 1.1 zápůjčka Digitální s</v>
          </cell>
        </row>
        <row r="288">
          <cell r="A288">
            <v>19732</v>
          </cell>
          <cell r="B288">
            <v>1119732</v>
          </cell>
          <cell r="C288" t="str">
            <v>SR - NPO - DPH a další výdaje komponenta 1.2 zápůjčka Digitální systémy veřejné správy</v>
          </cell>
          <cell r="D288" t="str">
            <v>NPO - DPH a další výdaje komponenta 1.2 zápůjčka Digitální s</v>
          </cell>
        </row>
        <row r="289">
          <cell r="A289">
            <v>19735</v>
          </cell>
          <cell r="B289">
            <v>1119735</v>
          </cell>
          <cell r="C289" t="str">
            <v>SR - NPO - DPH a další výdaje komponenta 1.5 zápůjčka Digitální transformace podniků</v>
          </cell>
          <cell r="D289" t="str">
            <v>NPO - DPH a další výdaje komponenta 1.5 zápůjčka Digitální t</v>
          </cell>
        </row>
        <row r="290">
          <cell r="A290">
            <v>19740</v>
          </cell>
          <cell r="B290">
            <v>1119740</v>
          </cell>
          <cell r="C290" t="str">
            <v>SR - NPO - DPH a další výdaje komponenta 2.10 zápůjčka Dostupné bydlení</v>
          </cell>
          <cell r="D290" t="str">
            <v>NPO - DPH a další výdaje komponenta 2.10 zápůjčka Dostupné b</v>
          </cell>
        </row>
        <row r="291">
          <cell r="A291">
            <v>100</v>
          </cell>
          <cell r="B291">
            <v>1500100</v>
          </cell>
          <cell r="C291" t="str">
            <v>EU - PHARE</v>
          </cell>
          <cell r="D291" t="str">
            <v>PHARE</v>
          </cell>
        </row>
        <row r="292">
          <cell r="A292">
            <v>200</v>
          </cell>
          <cell r="B292">
            <v>1500200</v>
          </cell>
          <cell r="C292" t="str">
            <v>EU - ISPA</v>
          </cell>
          <cell r="D292" t="str">
            <v>ISPA</v>
          </cell>
        </row>
        <row r="293">
          <cell r="A293">
            <v>300</v>
          </cell>
          <cell r="B293">
            <v>1500300</v>
          </cell>
          <cell r="C293" t="str">
            <v>EU - SAPARD</v>
          </cell>
          <cell r="D293" t="str">
            <v>SAPARD</v>
          </cell>
        </row>
        <row r="294">
          <cell r="A294">
            <v>400</v>
          </cell>
          <cell r="B294">
            <v>1500400</v>
          </cell>
          <cell r="C294" t="str">
            <v>EU - OP rozvoj venkova a multifunkčního zemědělství</v>
          </cell>
          <cell r="D294" t="str">
            <v>OP rozvoj venkova a multifunkčního zemědělství</v>
          </cell>
        </row>
        <row r="295">
          <cell r="A295">
            <v>500</v>
          </cell>
          <cell r="B295">
            <v>1500500</v>
          </cell>
          <cell r="C295" t="str">
            <v>EU - Horizontální plán rozvoje venkova</v>
          </cell>
          <cell r="D295" t="str">
            <v>Horizontální plán rozvoje venkova</v>
          </cell>
        </row>
        <row r="296">
          <cell r="A296">
            <v>600</v>
          </cell>
          <cell r="B296">
            <v>1500600</v>
          </cell>
          <cell r="C296" t="str">
            <v>EU - Společný regionální operační program</v>
          </cell>
          <cell r="D296" t="str">
            <v>Společný regionální operační program</v>
          </cell>
        </row>
        <row r="297">
          <cell r="A297">
            <v>700</v>
          </cell>
          <cell r="B297">
            <v>1500700</v>
          </cell>
          <cell r="C297" t="str">
            <v>EU - OP průmysl a podnikání</v>
          </cell>
          <cell r="D297" t="str">
            <v>OP průmysl a podnikání</v>
          </cell>
        </row>
        <row r="298">
          <cell r="A298">
            <v>800</v>
          </cell>
          <cell r="B298">
            <v>1500800</v>
          </cell>
          <cell r="C298" t="str">
            <v>EU - OP infrastruktura</v>
          </cell>
          <cell r="D298" t="str">
            <v>OP infrastruktura</v>
          </cell>
        </row>
        <row r="299">
          <cell r="A299">
            <v>900</v>
          </cell>
          <cell r="B299">
            <v>1500900</v>
          </cell>
          <cell r="C299" t="str">
            <v>EU - OP rozvoj lidských zdrojů</v>
          </cell>
          <cell r="D299" t="str">
            <v>OP rozvoj lidských zdrojů</v>
          </cell>
        </row>
        <row r="300">
          <cell r="A300">
            <v>1001</v>
          </cell>
          <cell r="B300">
            <v>1501001</v>
          </cell>
          <cell r="C300" t="str">
            <v>EU - Fond soudržnosti (Kohezní fond)</v>
          </cell>
          <cell r="D300" t="str">
            <v>Fond soudržnosti (Kohezní fond)</v>
          </cell>
        </row>
        <row r="301">
          <cell r="A301">
            <v>1002</v>
          </cell>
          <cell r="B301">
            <v>1501002</v>
          </cell>
          <cell r="C301" t="str">
            <v>EU - Fond soudržnosti - Technická pomoc</v>
          </cell>
          <cell r="D301" t="str">
            <v>Fond soudržnosti - Technická pomoc</v>
          </cell>
        </row>
        <row r="302">
          <cell r="A302">
            <v>1100</v>
          </cell>
          <cell r="B302">
            <v>1501100</v>
          </cell>
          <cell r="C302" t="str">
            <v>EU - Jednotný programový dokument pro cíl 2</v>
          </cell>
          <cell r="D302" t="str">
            <v>Jednotný programový dokument pro cíl 2</v>
          </cell>
        </row>
        <row r="303">
          <cell r="A303">
            <v>1200</v>
          </cell>
          <cell r="B303">
            <v>1501200</v>
          </cell>
          <cell r="C303" t="str">
            <v>EU - Jednotný programový dokument pro cíl 3</v>
          </cell>
          <cell r="D303" t="str">
            <v>Jednotný programový dokument pro cíl 3</v>
          </cell>
        </row>
        <row r="304">
          <cell r="A304">
            <v>1300</v>
          </cell>
          <cell r="B304">
            <v>1501300</v>
          </cell>
          <cell r="C304" t="str">
            <v>EU - Program Iniciativy Společenství Interreg IIIA</v>
          </cell>
          <cell r="D304" t="str">
            <v>Program Iniciativy Společenství Interreg IIIA</v>
          </cell>
        </row>
        <row r="305">
          <cell r="A305">
            <v>1400</v>
          </cell>
          <cell r="B305">
            <v>1501400</v>
          </cell>
          <cell r="C305" t="str">
            <v>EU - Program iniciativy společenství interreg IIIB</v>
          </cell>
          <cell r="D305" t="str">
            <v>Program iniciativy společenství interreg IIIB</v>
          </cell>
        </row>
        <row r="306">
          <cell r="A306">
            <v>1500</v>
          </cell>
          <cell r="B306">
            <v>1501500</v>
          </cell>
          <cell r="C306" t="str">
            <v>EU - Program iniciativy společenství interreg IIIC</v>
          </cell>
          <cell r="D306" t="str">
            <v>Program iniciativy společenství interreg IIIC</v>
          </cell>
        </row>
        <row r="307">
          <cell r="A307">
            <v>1600</v>
          </cell>
          <cell r="B307">
            <v>1501600</v>
          </cell>
          <cell r="C307" t="str">
            <v>EU - Program iniciativy společenství ESPON</v>
          </cell>
          <cell r="D307" t="str">
            <v>Program iniciativy společenství ESPON</v>
          </cell>
        </row>
        <row r="308">
          <cell r="A308">
            <v>1700</v>
          </cell>
          <cell r="B308">
            <v>1501700</v>
          </cell>
          <cell r="C308" t="str">
            <v>EU - Program iniciativy společenství INTERACT</v>
          </cell>
          <cell r="D308" t="str">
            <v>Program iniciativy společenství INTERACT</v>
          </cell>
        </row>
        <row r="309">
          <cell r="A309">
            <v>1800</v>
          </cell>
          <cell r="B309">
            <v>1501800</v>
          </cell>
          <cell r="C309" t="str">
            <v>EU - Iniciativa společenství EQUAL</v>
          </cell>
          <cell r="D309" t="str">
            <v>Iniciativa společenství EQUAL</v>
          </cell>
        </row>
        <row r="310">
          <cell r="A310">
            <v>1900</v>
          </cell>
          <cell r="B310">
            <v>1501900</v>
          </cell>
          <cell r="C310" t="str">
            <v>EU - Twinning</v>
          </cell>
          <cell r="D310" t="str">
            <v>Twinning</v>
          </cell>
        </row>
        <row r="311">
          <cell r="A311">
            <v>2000</v>
          </cell>
          <cell r="B311">
            <v>1502000</v>
          </cell>
          <cell r="C311" t="str">
            <v>EU - Fond solidarity</v>
          </cell>
          <cell r="D311" t="str">
            <v>Fond solidarity</v>
          </cell>
        </row>
        <row r="312">
          <cell r="A312">
            <v>2100</v>
          </cell>
          <cell r="B312">
            <v>1502100</v>
          </cell>
          <cell r="C312" t="str">
            <v>EU - Transition facility</v>
          </cell>
          <cell r="D312" t="str">
            <v>Transition facility</v>
          </cell>
        </row>
        <row r="313">
          <cell r="A313">
            <v>2200</v>
          </cell>
          <cell r="B313">
            <v>1502200</v>
          </cell>
          <cell r="C313" t="str">
            <v>EU - Jiné programy/projekty EU</v>
          </cell>
          <cell r="D313" t="str">
            <v>Jiné programy/projekty EU</v>
          </cell>
        </row>
        <row r="314">
          <cell r="A314">
            <v>2300</v>
          </cell>
          <cell r="B314">
            <v>1502300</v>
          </cell>
          <cell r="C314" t="str">
            <v>EU - Komunitární programy</v>
          </cell>
          <cell r="D314" t="str">
            <v>Komunitární programy</v>
          </cell>
        </row>
        <row r="315">
          <cell r="A315">
            <v>2400</v>
          </cell>
          <cell r="B315">
            <v>1502400</v>
          </cell>
          <cell r="C315" t="str">
            <v>EU - Přímé platby zemědělců</v>
          </cell>
          <cell r="D315" t="str">
            <v>Přímé platby zemědělců</v>
          </cell>
        </row>
        <row r="316">
          <cell r="A316">
            <v>2500</v>
          </cell>
          <cell r="B316">
            <v>1502500</v>
          </cell>
          <cell r="C316" t="str">
            <v>EU - Přímé platby zemědělcům</v>
          </cell>
          <cell r="D316" t="str">
            <v>Přímé platby zemědělcům</v>
          </cell>
        </row>
        <row r="317">
          <cell r="A317">
            <v>2601</v>
          </cell>
          <cell r="B317">
            <v>1502601</v>
          </cell>
          <cell r="C317" t="str">
            <v>EU - Společná organizace trhu - mimo včely</v>
          </cell>
          <cell r="D317" t="str">
            <v>Společná organizace trhu - mimo včely</v>
          </cell>
        </row>
        <row r="318">
          <cell r="A318">
            <v>2602</v>
          </cell>
          <cell r="B318">
            <v>1502602</v>
          </cell>
          <cell r="C318" t="str">
            <v>EU - Společná organizace trhu - včely</v>
          </cell>
          <cell r="D318" t="str">
            <v>Společná organizace trhu - včely</v>
          </cell>
        </row>
        <row r="319">
          <cell r="A319">
            <v>2700</v>
          </cell>
          <cell r="B319">
            <v>1502700</v>
          </cell>
          <cell r="C319" t="str">
            <v>EU - Program rozvoje venkova</v>
          </cell>
          <cell r="D319" t="str">
            <v>Program rozvoje venkova</v>
          </cell>
        </row>
        <row r="320">
          <cell r="A320">
            <v>2800</v>
          </cell>
          <cell r="B320">
            <v>1502800</v>
          </cell>
          <cell r="C320" t="str">
            <v>EU - OP Rybářství</v>
          </cell>
          <cell r="D320" t="str">
            <v>OP Rybářství</v>
          </cell>
        </row>
        <row r="321">
          <cell r="A321">
            <v>3000</v>
          </cell>
          <cell r="B321">
            <v>1503000</v>
          </cell>
          <cell r="C321" t="str">
            <v>EU - OP Podnikání a inovace</v>
          </cell>
          <cell r="D321" t="str">
            <v>OP Podnikání a inovace</v>
          </cell>
        </row>
        <row r="322">
          <cell r="A322">
            <v>3100</v>
          </cell>
          <cell r="B322">
            <v>1503100</v>
          </cell>
          <cell r="C322" t="str">
            <v>EU - OP Výzkum a vývoj pro inovace</v>
          </cell>
          <cell r="D322" t="str">
            <v>OP Výzkum a vývoj pro inovace</v>
          </cell>
        </row>
        <row r="323">
          <cell r="A323">
            <v>3200</v>
          </cell>
          <cell r="B323">
            <v>1503200</v>
          </cell>
          <cell r="C323" t="str">
            <v>EU - OP Vzdělávání pro konkurenceschopnost</v>
          </cell>
          <cell r="D323" t="str">
            <v>OP Vzdělávání pro konkurenceschopnost</v>
          </cell>
        </row>
        <row r="324">
          <cell r="A324">
            <v>3300</v>
          </cell>
          <cell r="B324">
            <v>1503300</v>
          </cell>
          <cell r="C324" t="str">
            <v>EU - OP Lidské zdroje a zaměstnanost</v>
          </cell>
          <cell r="D324" t="str">
            <v>OP Lidské zdroje a zaměstnanost</v>
          </cell>
        </row>
        <row r="325">
          <cell r="A325">
            <v>3600</v>
          </cell>
          <cell r="B325">
            <v>1503600</v>
          </cell>
          <cell r="C325" t="str">
            <v>EU - Integrovaný operační program</v>
          </cell>
          <cell r="D325" t="str">
            <v>Integrovaný operační program</v>
          </cell>
        </row>
        <row r="326">
          <cell r="A326">
            <v>3701</v>
          </cell>
          <cell r="B326">
            <v>1503701</v>
          </cell>
          <cell r="C326" t="str">
            <v>EU - OP Technická pomoc - MMR</v>
          </cell>
          <cell r="D326" t="str">
            <v>OP Technická pomoc - MMR</v>
          </cell>
        </row>
        <row r="327">
          <cell r="A327">
            <v>3702</v>
          </cell>
          <cell r="B327">
            <v>1503702</v>
          </cell>
          <cell r="C327" t="str">
            <v>EU - OP Technická pomoc - Auditní orgán</v>
          </cell>
          <cell r="D327" t="str">
            <v>OP Technická pomoc - Auditní orgán</v>
          </cell>
        </row>
        <row r="328">
          <cell r="A328">
            <v>3703</v>
          </cell>
          <cell r="B328">
            <v>1503703</v>
          </cell>
          <cell r="C328" t="str">
            <v>EU - OP Technická pomoc - Platební a certifikační orgán</v>
          </cell>
          <cell r="D328" t="str">
            <v>OP Technická pomoc - Platební a certifikační orgán</v>
          </cell>
        </row>
        <row r="329">
          <cell r="A329">
            <v>3704</v>
          </cell>
          <cell r="B329">
            <v>1503704</v>
          </cell>
          <cell r="C329" t="str">
            <v>EU - OP Technická pomoc - Pověřené auditní subjekty</v>
          </cell>
          <cell r="D329" t="str">
            <v>OP Technická pomoc - Pověřené auditní subjekty</v>
          </cell>
        </row>
        <row r="330">
          <cell r="A330">
            <v>3705</v>
          </cell>
          <cell r="B330">
            <v>1503705</v>
          </cell>
          <cell r="C330" t="str">
            <v>EU - OP Technická pomoc - CKB AFCOS</v>
          </cell>
          <cell r="D330" t="str">
            <v>OP Technická pomoc - CKB AFCOS</v>
          </cell>
        </row>
        <row r="331">
          <cell r="A331">
            <v>3800</v>
          </cell>
          <cell r="B331">
            <v>1503800</v>
          </cell>
          <cell r="C331" t="str">
            <v>EU - Regionální operační programy</v>
          </cell>
          <cell r="D331" t="str">
            <v>Regionální operační programy</v>
          </cell>
        </row>
        <row r="332">
          <cell r="A332">
            <v>3900</v>
          </cell>
          <cell r="B332">
            <v>1503900</v>
          </cell>
          <cell r="C332" t="str">
            <v>EU - OP Praha Konkurenceschopnost</v>
          </cell>
          <cell r="D332" t="str">
            <v>OP Praha Konkurenceschopnost</v>
          </cell>
        </row>
        <row r="333">
          <cell r="A333">
            <v>4000</v>
          </cell>
          <cell r="B333">
            <v>1504000</v>
          </cell>
          <cell r="C333" t="str">
            <v>EU - OP Praha Adaptabilita</v>
          </cell>
          <cell r="D333" t="str">
            <v>OP Praha Adaptabilita</v>
          </cell>
        </row>
        <row r="334">
          <cell r="A334">
            <v>4100</v>
          </cell>
          <cell r="B334">
            <v>1504100</v>
          </cell>
          <cell r="C334" t="str">
            <v>EU - OP Přeshraniční spolupráce pro cíl EÚS - MMR</v>
          </cell>
          <cell r="D334" t="str">
            <v>OP Přeshraniční spolupráce pro cíl EÚS - MMR</v>
          </cell>
        </row>
        <row r="335">
          <cell r="A335">
            <v>4101</v>
          </cell>
          <cell r="B335">
            <v>1504101</v>
          </cell>
          <cell r="C335" t="str">
            <v>EU - OP Přeshraniční spolupráce pro cíl EÚS ČR - Bavorsko</v>
          </cell>
          <cell r="D335" t="str">
            <v>OP Přeshraniční spolupráce pro cíl EÚS ČR - Bavorsko</v>
          </cell>
        </row>
        <row r="336">
          <cell r="A336">
            <v>4102</v>
          </cell>
          <cell r="B336">
            <v>1504102</v>
          </cell>
          <cell r="C336" t="str">
            <v>EU - OP Přeshraniční spolupráce pro cíl EÚS ČR - Polsko</v>
          </cell>
          <cell r="D336" t="str">
            <v>OP Přeshraniční spolupráce pro cíl EÚS ČR - Polsko</v>
          </cell>
        </row>
        <row r="337">
          <cell r="A337">
            <v>4103</v>
          </cell>
          <cell r="B337">
            <v>1504103</v>
          </cell>
          <cell r="C337" t="str">
            <v>EU - OP Přeshraniční spolupráce pro cíl EÚS ČR - Rakousko</v>
          </cell>
          <cell r="D337" t="str">
            <v>OP Přeshraniční spolupráce pro cíl EÚS ČR - Rakousko</v>
          </cell>
        </row>
        <row r="338">
          <cell r="A338">
            <v>4104</v>
          </cell>
          <cell r="B338">
            <v>1504104</v>
          </cell>
          <cell r="C338" t="str">
            <v>EU - OP Přeshraniční spolupráce pro cíl EÚS ČR - Slovensko</v>
          </cell>
          <cell r="D338" t="str">
            <v>OP Přeshraniční spolupráce pro cíl EÚS ČR - Slovensko</v>
          </cell>
        </row>
        <row r="339">
          <cell r="A339">
            <v>4105</v>
          </cell>
          <cell r="B339">
            <v>1504105</v>
          </cell>
          <cell r="C339" t="str">
            <v>EU - OP Přeshraniční spolupráce pro cíl EÚS ČR - Sasko</v>
          </cell>
          <cell r="D339" t="str">
            <v>OP Přeshraniční spolupráce pro cíl EÚS ČR - Sasko</v>
          </cell>
        </row>
        <row r="340">
          <cell r="A340">
            <v>4200</v>
          </cell>
          <cell r="B340">
            <v>1504200</v>
          </cell>
          <cell r="C340" t="str">
            <v>EU - OP Meziregionální spolupráce pro cíl EÚS</v>
          </cell>
          <cell r="D340" t="str">
            <v>OP Meziregionální spolupráce pro cíl EÚS</v>
          </cell>
        </row>
        <row r="341">
          <cell r="A341">
            <v>4300</v>
          </cell>
          <cell r="B341">
            <v>1504300</v>
          </cell>
          <cell r="C341" t="str">
            <v>EU - OP Nadnárodní spolupráce pro cíl EÚS</v>
          </cell>
          <cell r="D341" t="str">
            <v>OP Nadnárodní spolupráce pro cíl EÚS</v>
          </cell>
        </row>
        <row r="342">
          <cell r="A342">
            <v>4400</v>
          </cell>
          <cell r="B342">
            <v>1504400</v>
          </cell>
          <cell r="C342" t="str">
            <v>EU - OP ESPON pro cíl EÚS</v>
          </cell>
          <cell r="D342" t="str">
            <v>OP ESPON pro cíl EÚS</v>
          </cell>
        </row>
        <row r="343">
          <cell r="A343">
            <v>4500</v>
          </cell>
          <cell r="B343">
            <v>1504500</v>
          </cell>
          <cell r="C343" t="str">
            <v>EU - OP INTERACT pro cíl EÚS</v>
          </cell>
          <cell r="D343" t="str">
            <v>OP INTERACT pro cíl EÚS</v>
          </cell>
        </row>
        <row r="344">
          <cell r="A344">
            <v>4601</v>
          </cell>
          <cell r="B344">
            <v>1504601</v>
          </cell>
          <cell r="C344" t="str">
            <v>EU - Jiné programy/projekty EU - EURES/T</v>
          </cell>
          <cell r="D344" t="str">
            <v>Jiné programy/projekty EU - EURES/T</v>
          </cell>
        </row>
        <row r="345">
          <cell r="A345">
            <v>4602</v>
          </cell>
          <cell r="B345">
            <v>1504602</v>
          </cell>
          <cell r="C345" t="str">
            <v>EU - Jiné programy/projekty EU - EMCDDA</v>
          </cell>
          <cell r="D345" t="str">
            <v>Jiné programy/projekty EU - EMCDDA</v>
          </cell>
        </row>
        <row r="346">
          <cell r="A346">
            <v>4603</v>
          </cell>
          <cell r="B346">
            <v>1504603</v>
          </cell>
          <cell r="C346" t="str">
            <v>EU - Jiné programy/projekty EU - Veterinární opatření</v>
          </cell>
          <cell r="D346" t="str">
            <v>Jiné programy/projekty EU - Veterinární opatření</v>
          </cell>
        </row>
        <row r="347">
          <cell r="A347">
            <v>4604</v>
          </cell>
          <cell r="B347">
            <v>1504604</v>
          </cell>
          <cell r="C347" t="str">
            <v>EU - Jiné programy/projekty EU - Evropská migrační síť</v>
          </cell>
          <cell r="D347" t="str">
            <v>Jiné programy/projekty EU - Evropská migrační síť</v>
          </cell>
        </row>
        <row r="348">
          <cell r="A348">
            <v>4605</v>
          </cell>
          <cell r="B348">
            <v>1504605</v>
          </cell>
          <cell r="C348" t="str">
            <v>EU - Jiné programy/projekty EU - IEE/CA</v>
          </cell>
          <cell r="D348" t="str">
            <v>Jiné programy/projekty EU - IEE/CA</v>
          </cell>
        </row>
        <row r="349">
          <cell r="A349">
            <v>4606</v>
          </cell>
          <cell r="B349">
            <v>1504606</v>
          </cell>
          <cell r="C349" t="str">
            <v>EU - Jiné programy/projekty EU - Samostatné granty EK</v>
          </cell>
          <cell r="D349" t="str">
            <v>Jiné programy/projekty EU - Samostatné granty EK</v>
          </cell>
        </row>
        <row r="350">
          <cell r="A350">
            <v>4607</v>
          </cell>
          <cell r="B350">
            <v>1504607</v>
          </cell>
          <cell r="C350" t="str">
            <v>EU - Jiné programy/projekty EU - Dunajská strategie</v>
          </cell>
          <cell r="D350" t="str">
            <v>Jiné programy/projekty EU - Dunajská strategie</v>
          </cell>
        </row>
        <row r="351">
          <cell r="A351">
            <v>4608</v>
          </cell>
          <cell r="B351">
            <v>1504608</v>
          </cell>
          <cell r="C351" t="str">
            <v>EU - Jiné programy/projekty EU - Konference, semináře</v>
          </cell>
          <cell r="D351" t="str">
            <v>Jiné programy/projekty EU - Konference, semináře</v>
          </cell>
        </row>
        <row r="352">
          <cell r="A352">
            <v>4701</v>
          </cell>
          <cell r="B352">
            <v>1504701</v>
          </cell>
          <cell r="C352" t="str">
            <v>EU - KP Progress</v>
          </cell>
          <cell r="D352" t="str">
            <v>KP Progress</v>
          </cell>
        </row>
        <row r="353">
          <cell r="A353">
            <v>4702</v>
          </cell>
          <cell r="B353">
            <v>1504702</v>
          </cell>
          <cell r="C353" t="str">
            <v>EU - KP LLP</v>
          </cell>
          <cell r="D353" t="str">
            <v>KP LLP</v>
          </cell>
        </row>
        <row r="354">
          <cell r="A354">
            <v>4703</v>
          </cell>
          <cell r="B354">
            <v>1504703</v>
          </cell>
          <cell r="C354" t="str">
            <v>EU - KP Life+</v>
          </cell>
          <cell r="D354" t="str">
            <v>KP Life+</v>
          </cell>
        </row>
        <row r="355">
          <cell r="A355">
            <v>4704</v>
          </cell>
          <cell r="B355">
            <v>1504704</v>
          </cell>
          <cell r="C355" t="str">
            <v>EU - KP PEPPOL (CIP)</v>
          </cell>
          <cell r="D355" t="str">
            <v>KP PEPPOL (CIP)</v>
          </cell>
        </row>
        <row r="356">
          <cell r="A356">
            <v>4705</v>
          </cell>
          <cell r="B356">
            <v>1504705</v>
          </cell>
          <cell r="C356" t="str">
            <v>EU - KP CIP</v>
          </cell>
          <cell r="D356" t="str">
            <v>KP CIP</v>
          </cell>
        </row>
        <row r="357">
          <cell r="A357">
            <v>4706</v>
          </cell>
          <cell r="B357">
            <v>1504706</v>
          </cell>
          <cell r="C357" t="str">
            <v>EU - KP Connect</v>
          </cell>
          <cell r="D357" t="str">
            <v>KP Connect</v>
          </cell>
        </row>
        <row r="358">
          <cell r="A358">
            <v>4707</v>
          </cell>
          <cell r="B358">
            <v>1504707</v>
          </cell>
          <cell r="C358" t="str">
            <v>EU - KP Easyway</v>
          </cell>
          <cell r="D358" t="str">
            <v>KP Easyway</v>
          </cell>
        </row>
        <row r="359">
          <cell r="A359">
            <v>4708</v>
          </cell>
          <cell r="B359">
            <v>1504708</v>
          </cell>
          <cell r="C359" t="str">
            <v>EU - KP IRIS EUROPE II</v>
          </cell>
          <cell r="D359" t="str">
            <v>KP IRIS EUROPE II</v>
          </cell>
        </row>
        <row r="360">
          <cell r="A360">
            <v>4709</v>
          </cell>
          <cell r="B360">
            <v>1504709</v>
          </cell>
          <cell r="C360" t="str">
            <v>EU - KP Dálnice D47 (TEN-T)</v>
          </cell>
          <cell r="D360" t="str">
            <v>KP Dálnice D47 (TEN-T)</v>
          </cell>
        </row>
        <row r="361">
          <cell r="A361">
            <v>4710</v>
          </cell>
          <cell r="B361">
            <v>1504710</v>
          </cell>
          <cell r="C361" t="str">
            <v>EU - KP Eurostar</v>
          </cell>
          <cell r="D361" t="str">
            <v>KP Eurostar</v>
          </cell>
        </row>
        <row r="362">
          <cell r="A362">
            <v>4711</v>
          </cell>
          <cell r="B362">
            <v>1504711</v>
          </cell>
          <cell r="C362" t="str">
            <v>EU - KP Občanská spravedlnost, Civil Justice</v>
          </cell>
          <cell r="D362" t="str">
            <v>KP Občanská spravedlnost, Civil Justice</v>
          </cell>
        </row>
        <row r="363">
          <cell r="A363">
            <v>4712</v>
          </cell>
          <cell r="B363">
            <v>1504712</v>
          </cell>
          <cell r="C363" t="str">
            <v>EU - KP Trestní spravedlnost, Crime Justice</v>
          </cell>
          <cell r="D363" t="str">
            <v>KP Trestní spravedlnost, Crime Justice</v>
          </cell>
        </row>
        <row r="364">
          <cell r="A364">
            <v>4713</v>
          </cell>
          <cell r="B364">
            <v>1504713</v>
          </cell>
          <cell r="C364" t="str">
            <v>EU - KP CIPS</v>
          </cell>
          <cell r="D364" t="str">
            <v>KP CIPS</v>
          </cell>
        </row>
        <row r="365">
          <cell r="A365">
            <v>4714</v>
          </cell>
          <cell r="B365">
            <v>1504714</v>
          </cell>
          <cell r="C365" t="str">
            <v>EU - KP Prevention and Fight against Crime</v>
          </cell>
          <cell r="D365" t="str">
            <v>KP Prevention and Fight against Crime</v>
          </cell>
        </row>
        <row r="366">
          <cell r="A366">
            <v>4715</v>
          </cell>
          <cell r="B366">
            <v>1504715</v>
          </cell>
          <cell r="C366" t="str">
            <v>EU - KP Leonardo da Vinci</v>
          </cell>
          <cell r="D366" t="str">
            <v>KP Leonardo da Vinci</v>
          </cell>
        </row>
        <row r="367">
          <cell r="A367">
            <v>4716</v>
          </cell>
          <cell r="B367">
            <v>1504716</v>
          </cell>
          <cell r="C367" t="str">
            <v>EU - KP Kooperační program s EUIPO</v>
          </cell>
          <cell r="D367" t="str">
            <v>KP Kooperační program s EUIPO</v>
          </cell>
        </row>
        <row r="368">
          <cell r="A368">
            <v>4717</v>
          </cell>
          <cell r="B368">
            <v>1504717</v>
          </cell>
          <cell r="C368" t="str">
            <v>EU - KP Evropa pro občany</v>
          </cell>
          <cell r="D368" t="str">
            <v>KP Evropa pro občany</v>
          </cell>
        </row>
        <row r="369">
          <cell r="A369">
            <v>4718</v>
          </cell>
          <cell r="B369">
            <v>1504718</v>
          </cell>
          <cell r="C369" t="str">
            <v>EU - KP Statistický program ES</v>
          </cell>
          <cell r="D369" t="str">
            <v>KP Statistický program ES</v>
          </cell>
        </row>
        <row r="370">
          <cell r="A370">
            <v>4719</v>
          </cell>
          <cell r="B370">
            <v>1504719</v>
          </cell>
          <cell r="C370" t="str">
            <v>EU - KP Erasmus</v>
          </cell>
          <cell r="D370" t="str">
            <v>KP Erasmus</v>
          </cell>
        </row>
        <row r="371">
          <cell r="A371">
            <v>4720</v>
          </cell>
          <cell r="B371">
            <v>1504720</v>
          </cell>
          <cell r="C371" t="str">
            <v>EU - KP Babel</v>
          </cell>
          <cell r="D371" t="str">
            <v>KP Babel</v>
          </cell>
        </row>
        <row r="372">
          <cell r="A372">
            <v>4721</v>
          </cell>
          <cell r="B372">
            <v>1504721</v>
          </cell>
          <cell r="C372" t="str">
            <v>EU - KP eContentPlus</v>
          </cell>
          <cell r="D372" t="str">
            <v>KP eContentPlus</v>
          </cell>
        </row>
        <row r="373">
          <cell r="A373">
            <v>4722</v>
          </cell>
          <cell r="B373">
            <v>1504722</v>
          </cell>
          <cell r="C373" t="str">
            <v>EU - KP Stork (CIP)</v>
          </cell>
          <cell r="D373" t="str">
            <v>KP Stork (CIP)</v>
          </cell>
        </row>
        <row r="374">
          <cell r="A374">
            <v>4723</v>
          </cell>
          <cell r="B374">
            <v>1504723</v>
          </cell>
          <cell r="C374" t="str">
            <v>EU - Solidarita a řízení migračních toků EUF</v>
          </cell>
          <cell r="D374" t="str">
            <v>Solidarita a řízení migračních toků EUF</v>
          </cell>
        </row>
        <row r="375">
          <cell r="A375">
            <v>4724</v>
          </cell>
          <cell r="B375">
            <v>1504724</v>
          </cell>
          <cell r="C375" t="str">
            <v>EU - Solidarita a řízení migračních toků ENF</v>
          </cell>
          <cell r="D375" t="str">
            <v>Solidarita a řízení migračních toků ENF</v>
          </cell>
        </row>
        <row r="376">
          <cell r="A376">
            <v>4725</v>
          </cell>
          <cell r="B376">
            <v>1504725</v>
          </cell>
          <cell r="C376" t="str">
            <v>EU - Solidarita a řízení migračních toků FVH</v>
          </cell>
          <cell r="D376" t="str">
            <v>Solidarita a řízení migračních toků FVH</v>
          </cell>
        </row>
        <row r="377">
          <cell r="A377">
            <v>4726</v>
          </cell>
          <cell r="B377">
            <v>1504726</v>
          </cell>
          <cell r="C377" t="str">
            <v>EU - Solidarita a řízení migračních toků EIF</v>
          </cell>
          <cell r="D377" t="str">
            <v>Solidarita a řízení migračních toků EIF</v>
          </cell>
        </row>
        <row r="378">
          <cell r="A378">
            <v>4727</v>
          </cell>
          <cell r="B378">
            <v>1504727</v>
          </cell>
          <cell r="C378" t="str">
            <v>EU - KP Euroguidance</v>
          </cell>
          <cell r="D378" t="str">
            <v>KP Euroguidance</v>
          </cell>
        </row>
        <row r="379">
          <cell r="A379">
            <v>4728</v>
          </cell>
          <cell r="B379">
            <v>1504728</v>
          </cell>
          <cell r="C379" t="str">
            <v>EU - KP Bologna Experts</v>
          </cell>
          <cell r="D379" t="str">
            <v>KP Bologna Experts</v>
          </cell>
        </row>
        <row r="380">
          <cell r="A380">
            <v>4729</v>
          </cell>
          <cell r="B380">
            <v>1504729</v>
          </cell>
          <cell r="C380" t="str">
            <v>EU - KP Eurydice</v>
          </cell>
          <cell r="D380" t="str">
            <v>KP Eurydice</v>
          </cell>
        </row>
        <row r="381">
          <cell r="A381">
            <v>4730</v>
          </cell>
          <cell r="B381">
            <v>1504730</v>
          </cell>
          <cell r="C381" t="str">
            <v>EU - KP Mládež v akci</v>
          </cell>
          <cell r="D381" t="str">
            <v>KP Mládež v akci</v>
          </cell>
        </row>
        <row r="382">
          <cell r="A382">
            <v>4731</v>
          </cell>
          <cell r="B382">
            <v>1504731</v>
          </cell>
          <cell r="C382" t="str">
            <v>EU - KP Eurodesk</v>
          </cell>
          <cell r="D382" t="str">
            <v>KP Eurodesk</v>
          </cell>
        </row>
        <row r="383">
          <cell r="A383">
            <v>4732</v>
          </cell>
          <cell r="B383">
            <v>1504732</v>
          </cell>
          <cell r="C383" t="str">
            <v>EU - KP IRIS EUROPE III</v>
          </cell>
          <cell r="D383" t="str">
            <v>KP IRIS EUROPE III</v>
          </cell>
        </row>
        <row r="384">
          <cell r="A384">
            <v>4733</v>
          </cell>
          <cell r="B384">
            <v>1504733</v>
          </cell>
          <cell r="C384" t="str">
            <v>EU - KP HeERO</v>
          </cell>
          <cell r="D384" t="str">
            <v>KP HeERO</v>
          </cell>
        </row>
        <row r="385">
          <cell r="A385">
            <v>4734</v>
          </cell>
          <cell r="B385">
            <v>1504734</v>
          </cell>
          <cell r="C385" t="str">
            <v>EU - KP INWAPO</v>
          </cell>
          <cell r="D385" t="str">
            <v>KP INWAPO</v>
          </cell>
        </row>
        <row r="386">
          <cell r="A386">
            <v>4735</v>
          </cell>
          <cell r="B386">
            <v>1504735</v>
          </cell>
          <cell r="C386" t="str">
            <v>EU - KP ATIS4ALL</v>
          </cell>
          <cell r="D386" t="str">
            <v>KP ATIS4ALL</v>
          </cell>
        </row>
        <row r="387">
          <cell r="A387">
            <v>4736</v>
          </cell>
          <cell r="B387">
            <v>1504736</v>
          </cell>
          <cell r="C387" t="str">
            <v>EU - KP GEN6</v>
          </cell>
          <cell r="D387" t="str">
            <v>KP GEN6</v>
          </cell>
        </row>
        <row r="388">
          <cell r="A388">
            <v>4737</v>
          </cell>
          <cell r="B388">
            <v>1504737</v>
          </cell>
          <cell r="C388" t="str">
            <v>EU - KP ISEC</v>
          </cell>
          <cell r="D388" t="str">
            <v>KP ISEC</v>
          </cell>
        </row>
        <row r="389">
          <cell r="A389">
            <v>4738</v>
          </cell>
          <cell r="B389">
            <v>1504738</v>
          </cell>
          <cell r="C389" t="str">
            <v>EU - KP Spolupráce v oblasti dopravního zpravodajství</v>
          </cell>
          <cell r="D389" t="str">
            <v>KP Spolupráce v oblasti dopravního zpravodajství</v>
          </cell>
        </row>
        <row r="390">
          <cell r="A390">
            <v>4739</v>
          </cell>
          <cell r="B390">
            <v>1504739</v>
          </cell>
          <cell r="C390" t="str">
            <v>EU - KP Fond pro vnitřní bezpečnost</v>
          </cell>
          <cell r="D390" t="str">
            <v>KP Fond pro vnitřní bezpečnost</v>
          </cell>
        </row>
        <row r="391">
          <cell r="A391">
            <v>4740</v>
          </cell>
          <cell r="B391">
            <v>1504740</v>
          </cell>
          <cell r="C391" t="str">
            <v>EU - KP Azylový a migrační fond</v>
          </cell>
          <cell r="D391" t="str">
            <v>KP Azylový a migrační fond</v>
          </cell>
        </row>
        <row r="392">
          <cell r="A392">
            <v>4741</v>
          </cell>
          <cell r="B392">
            <v>1504741</v>
          </cell>
          <cell r="C392" t="str">
            <v>EU - KP ICT PSP</v>
          </cell>
          <cell r="D392" t="str">
            <v>KP ICT PSP</v>
          </cell>
        </row>
        <row r="393">
          <cell r="A393">
            <v>4742</v>
          </cell>
          <cell r="B393">
            <v>1504742</v>
          </cell>
          <cell r="C393" t="str">
            <v>EU - KP Justice</v>
          </cell>
          <cell r="D393" t="str">
            <v>KP Justice</v>
          </cell>
        </row>
        <row r="394">
          <cell r="A394">
            <v>4743</v>
          </cell>
          <cell r="B394">
            <v>1504743</v>
          </cell>
          <cell r="C394" t="str">
            <v>EU - KP Rights, Equality and Citizenship</v>
          </cell>
          <cell r="D394" t="str">
            <v>KP Rights, Equality and Citizenship</v>
          </cell>
        </row>
        <row r="395">
          <cell r="A395">
            <v>4744</v>
          </cell>
          <cell r="B395">
            <v>1504744</v>
          </cell>
          <cell r="C395" t="str">
            <v>EU - KP Tempus</v>
          </cell>
          <cell r="D395" t="str">
            <v>KP Tempus</v>
          </cell>
        </row>
        <row r="396">
          <cell r="A396">
            <v>4745</v>
          </cell>
          <cell r="B396">
            <v>1504745</v>
          </cell>
          <cell r="C396" t="str">
            <v>EU - KP Customs 2013</v>
          </cell>
          <cell r="D396" t="str">
            <v>KP Customs 2013</v>
          </cell>
        </row>
        <row r="397">
          <cell r="A397">
            <v>4746</v>
          </cell>
          <cell r="B397">
            <v>1504746</v>
          </cell>
          <cell r="C397" t="str">
            <v>EU - KP Hercule</v>
          </cell>
          <cell r="D397" t="str">
            <v>KP Hercule</v>
          </cell>
        </row>
        <row r="398">
          <cell r="A398">
            <v>4747</v>
          </cell>
          <cell r="B398">
            <v>1504747</v>
          </cell>
          <cell r="C398" t="str">
            <v>EU - KP Grundtvig</v>
          </cell>
          <cell r="D398" t="str">
            <v>KP Grundtvig</v>
          </cell>
        </row>
        <row r="399">
          <cell r="A399">
            <v>4748</v>
          </cell>
          <cell r="B399">
            <v>1504748</v>
          </cell>
          <cell r="C399" t="str">
            <v>EU - KP 2. akční program v oblasti zdraví</v>
          </cell>
          <cell r="D399" t="str">
            <v>KP 2. akční program v oblasti zdraví</v>
          </cell>
        </row>
        <row r="400">
          <cell r="A400">
            <v>4749</v>
          </cell>
          <cell r="B400">
            <v>1504749</v>
          </cell>
          <cell r="C400" t="str">
            <v>EU - KP Civilní ochrana</v>
          </cell>
          <cell r="D400" t="str">
            <v>KP Civilní ochrana</v>
          </cell>
        </row>
        <row r="401">
          <cell r="A401">
            <v>4800</v>
          </cell>
          <cell r="B401">
            <v>1504800</v>
          </cell>
          <cell r="C401" t="str">
            <v>EU - Twinning out</v>
          </cell>
          <cell r="D401" t="str">
            <v>Twinning out</v>
          </cell>
        </row>
        <row r="402">
          <cell r="A402">
            <v>4900</v>
          </cell>
          <cell r="B402">
            <v>1504900</v>
          </cell>
          <cell r="C402" t="str">
            <v>EU - Fond solidarity</v>
          </cell>
          <cell r="D402" t="str">
            <v>Fond solidarity</v>
          </cell>
        </row>
        <row r="403">
          <cell r="A403">
            <v>5000</v>
          </cell>
          <cell r="B403">
            <v>1505000</v>
          </cell>
          <cell r="C403" t="str">
            <v>EU - Transition facility</v>
          </cell>
          <cell r="D403" t="str">
            <v>Transition facility</v>
          </cell>
        </row>
        <row r="404">
          <cell r="A404">
            <v>5100</v>
          </cell>
          <cell r="B404">
            <v>1505100</v>
          </cell>
          <cell r="C404" t="str">
            <v>EU - OP Doprava - ERDF</v>
          </cell>
          <cell r="D404" t="str">
            <v>OP Doprava - ERDF</v>
          </cell>
        </row>
        <row r="405">
          <cell r="A405">
            <v>5200</v>
          </cell>
          <cell r="B405">
            <v>1505200</v>
          </cell>
          <cell r="C405" t="str">
            <v>EU - OP Doprava - CF</v>
          </cell>
          <cell r="D405" t="str">
            <v>OP Doprava - CF</v>
          </cell>
        </row>
        <row r="406">
          <cell r="A406">
            <v>5300</v>
          </cell>
          <cell r="B406">
            <v>1505300</v>
          </cell>
          <cell r="C406" t="str">
            <v>EU - OP Životní prostředí - ERDF</v>
          </cell>
          <cell r="D406" t="str">
            <v>OP Životní prostředí - ERDF</v>
          </cell>
        </row>
        <row r="407">
          <cell r="A407">
            <v>5400</v>
          </cell>
          <cell r="B407">
            <v>1505400</v>
          </cell>
          <cell r="C407" t="str">
            <v>EU - OP Životní prostředí - CF</v>
          </cell>
          <cell r="D407" t="str">
            <v>OP Životní prostředí - CF</v>
          </cell>
        </row>
        <row r="408">
          <cell r="A408">
            <v>6001</v>
          </cell>
          <cell r="B408">
            <v>1506001</v>
          </cell>
          <cell r="C408" t="str">
            <v>FM - EHP/Norsko 1</v>
          </cell>
          <cell r="D408" t="str">
            <v>EHP/Norsko 1</v>
          </cell>
        </row>
        <row r="409">
          <cell r="A409">
            <v>6002</v>
          </cell>
          <cell r="B409">
            <v>1506002</v>
          </cell>
          <cell r="C409" t="str">
            <v>FM - Program švýcarsko-české spolupráce</v>
          </cell>
          <cell r="D409" t="str">
            <v>Program švýcarsko-české spolupráce</v>
          </cell>
        </row>
        <row r="410">
          <cell r="A410">
            <v>6003</v>
          </cell>
          <cell r="B410">
            <v>1506003</v>
          </cell>
          <cell r="C410" t="str">
            <v>FM - FM EHP/Norsko 2</v>
          </cell>
          <cell r="D410" t="str">
            <v>FM EHP/Norsko 2</v>
          </cell>
        </row>
        <row r="411">
          <cell r="A411">
            <v>6004</v>
          </cell>
          <cell r="B411">
            <v>1506004</v>
          </cell>
          <cell r="C411" t="str">
            <v>FM - EHP/Norsko 3</v>
          </cell>
          <cell r="D411" t="str">
            <v>EHP/Norsko 3</v>
          </cell>
        </row>
        <row r="412">
          <cell r="A412">
            <v>6005</v>
          </cell>
          <cell r="B412">
            <v>1506005</v>
          </cell>
          <cell r="C412" t="str">
            <v>FM - Program švýcarsko-české spolupráce 2</v>
          </cell>
          <cell r="D412" t="str">
            <v>Program švýcarsko-české spolupráce 2</v>
          </cell>
        </row>
        <row r="413">
          <cell r="A413">
            <v>6006</v>
          </cell>
          <cell r="B413">
            <v>1506006</v>
          </cell>
          <cell r="C413" t="str">
            <v>FM - EHP/Norsko 4</v>
          </cell>
          <cell r="D413" t="str">
            <v>EHP/Norsko 4</v>
          </cell>
        </row>
        <row r="414">
          <cell r="A414">
            <v>7000</v>
          </cell>
          <cell r="B414">
            <v>1507000</v>
          </cell>
          <cell r="C414" t="str">
            <v>Prostředky NATO</v>
          </cell>
          <cell r="D414" t="str">
            <v>ředky NATO</v>
          </cell>
        </row>
        <row r="415">
          <cell r="A415">
            <v>9000</v>
          </cell>
          <cell r="B415">
            <v>1509000</v>
          </cell>
          <cell r="C415" t="str">
            <v>Jiné prostředky ze zahraničí</v>
          </cell>
          <cell r="D415" t="str">
            <v>prostředky ze zahraničí</v>
          </cell>
        </row>
        <row r="416">
          <cell r="A416">
            <v>10100</v>
          </cell>
          <cell r="B416">
            <v>1510100</v>
          </cell>
          <cell r="C416" t="str">
            <v>EU - OP Rybářství 2014+</v>
          </cell>
          <cell r="D416" t="str">
            <v>OP Rybářství 2014+</v>
          </cell>
        </row>
        <row r="417">
          <cell r="A417">
            <v>10200</v>
          </cell>
          <cell r="B417">
            <v>1510200</v>
          </cell>
          <cell r="C417" t="str">
            <v>EU - OP Podnikání a inovace pro konkurenceschopnost 2014+</v>
          </cell>
          <cell r="D417" t="str">
            <v>OP Podnikání a inovace pro konkurenceschopnost 2014+</v>
          </cell>
        </row>
        <row r="418">
          <cell r="A418">
            <v>10300</v>
          </cell>
          <cell r="B418">
            <v>1510300</v>
          </cell>
          <cell r="C418" t="str">
            <v>EU - OP Výzkum,vývoj a vzdělávání 2014+</v>
          </cell>
          <cell r="D418" t="str">
            <v>OP Výzkum,vývoj a vzdělávání 2014+</v>
          </cell>
        </row>
        <row r="419">
          <cell r="A419">
            <v>10400</v>
          </cell>
          <cell r="B419">
            <v>1510400</v>
          </cell>
          <cell r="C419" t="str">
            <v>EU - OP Zaměstnanost 2014+</v>
          </cell>
          <cell r="D419" t="str">
            <v>OP Zaměstnanost 2014+</v>
          </cell>
        </row>
        <row r="420">
          <cell r="A420">
            <v>10501</v>
          </cell>
          <cell r="B420">
            <v>1510501</v>
          </cell>
          <cell r="C420" t="str">
            <v>EU - OP Doprava - ERDF 2014+</v>
          </cell>
          <cell r="D420" t="str">
            <v>OP Doprava - ERDF 2014+</v>
          </cell>
        </row>
        <row r="421">
          <cell r="A421">
            <v>10502</v>
          </cell>
          <cell r="B421">
            <v>1510502</v>
          </cell>
          <cell r="C421" t="str">
            <v>EU - OP Doprava - CF 2014+</v>
          </cell>
          <cell r="D421" t="str">
            <v>OP Doprava - CF 2014+</v>
          </cell>
        </row>
        <row r="422">
          <cell r="A422">
            <v>10601</v>
          </cell>
          <cell r="B422">
            <v>1510601</v>
          </cell>
          <cell r="C422" t="str">
            <v>EU - OP Životní prostředí - ERDF2014+</v>
          </cell>
          <cell r="D422" t="str">
            <v>OP Životní prostředí - ERDF2014+</v>
          </cell>
        </row>
        <row r="423">
          <cell r="A423">
            <v>10602</v>
          </cell>
          <cell r="B423">
            <v>1510602</v>
          </cell>
          <cell r="C423" t="str">
            <v>EU - OP Životní prostředí - CF 2014+</v>
          </cell>
          <cell r="D423" t="str">
            <v>OP Životní prostředí - CF 2014+</v>
          </cell>
        </row>
        <row r="424">
          <cell r="A424">
            <v>10700</v>
          </cell>
          <cell r="B424">
            <v>1510700</v>
          </cell>
          <cell r="C424" t="str">
            <v>EU - Integrovaný regionální operační program 2014+</v>
          </cell>
          <cell r="D424" t="str">
            <v>Integrovaný regionální operační program 2014+</v>
          </cell>
        </row>
        <row r="425">
          <cell r="A425">
            <v>10701</v>
          </cell>
          <cell r="B425">
            <v>1510701</v>
          </cell>
          <cell r="C425" t="str">
            <v>EU - Integrovaný regionální operační program REACT-EU 2014+</v>
          </cell>
          <cell r="D425" t="str">
            <v>Integrovaný regionální operační program REACT-EU 2014+</v>
          </cell>
        </row>
        <row r="426">
          <cell r="A426">
            <v>10800</v>
          </cell>
          <cell r="B426">
            <v>1510800</v>
          </cell>
          <cell r="C426" t="str">
            <v>EU - OP Praha - pól růstu ČR 2014+</v>
          </cell>
          <cell r="D426" t="str">
            <v>OP Praha - pól růstu ČR 2014+</v>
          </cell>
        </row>
        <row r="427">
          <cell r="A427">
            <v>10901</v>
          </cell>
          <cell r="B427">
            <v>1510901</v>
          </cell>
          <cell r="C427" t="str">
            <v>EU - OP Technická pomoc - MMR 2014+</v>
          </cell>
          <cell r="D427" t="str">
            <v>OP Technická pomoc - MMR 2014+</v>
          </cell>
        </row>
        <row r="428">
          <cell r="A428">
            <v>10902</v>
          </cell>
          <cell r="B428">
            <v>1510902</v>
          </cell>
          <cell r="C428" t="str">
            <v>EU - OP Technická pomoc Auditní orgán 2014+</v>
          </cell>
          <cell r="D428" t="str">
            <v>OP Technická pomoc Auditní orgán 2014+</v>
          </cell>
        </row>
        <row r="429">
          <cell r="A429">
            <v>10903</v>
          </cell>
          <cell r="B429">
            <v>1510903</v>
          </cell>
          <cell r="C429" t="str">
            <v>EU - OP Technická pomoc Platební a certifikační orgán 2014+</v>
          </cell>
          <cell r="D429" t="str">
            <v>OP Technická pomoc Platební a certifikační orgán 2014+</v>
          </cell>
        </row>
        <row r="430">
          <cell r="A430">
            <v>10904</v>
          </cell>
          <cell r="B430">
            <v>1510904</v>
          </cell>
          <cell r="C430" t="str">
            <v>EU - OP Technická pomoc CKB AFCOS 2014+</v>
          </cell>
          <cell r="D430" t="str">
            <v>OP Technická pomoc CKB AFCOS 2014+</v>
          </cell>
        </row>
        <row r="431">
          <cell r="A431">
            <v>10905</v>
          </cell>
          <cell r="B431">
            <v>1510905</v>
          </cell>
          <cell r="C431" t="str">
            <v>EU - OP Technická pomoc - Ostatní 2014+</v>
          </cell>
          <cell r="D431" t="str">
            <v>OP Technická pomoc - Ostatní 2014+</v>
          </cell>
        </row>
        <row r="432">
          <cell r="A432">
            <v>11000</v>
          </cell>
          <cell r="B432">
            <v>1511000</v>
          </cell>
          <cell r="C432" t="str">
            <v>EU - Programy přeshraniční spolupráce INTERREG V-A TP 2014+</v>
          </cell>
          <cell r="D432" t="str">
            <v>Programy přeshraniční spolupráce INTERREG V-A TP 2014+</v>
          </cell>
        </row>
        <row r="433">
          <cell r="A433">
            <v>11001</v>
          </cell>
          <cell r="B433">
            <v>1511001</v>
          </cell>
          <cell r="C433" t="str">
            <v>EU - Programy přeshraniční spolupráce INTERREG V-A ČR-Pl 2014+</v>
          </cell>
          <cell r="D433" t="str">
            <v>Programy přeshraniční spolupráce INTERREG V-A ČR-Pl 2014+</v>
          </cell>
        </row>
        <row r="434">
          <cell r="A434">
            <v>11002</v>
          </cell>
          <cell r="B434">
            <v>1511002</v>
          </cell>
          <cell r="C434" t="str">
            <v>EU - Programy přeshraniční spolupráce INTERREG V-A ČR-Sl 2014+</v>
          </cell>
          <cell r="D434" t="str">
            <v>Programy přeshraniční spolupráce INTERREG V-A ČR-Sl 2014+</v>
          </cell>
        </row>
        <row r="435">
          <cell r="A435">
            <v>11003</v>
          </cell>
          <cell r="B435">
            <v>1511003</v>
          </cell>
          <cell r="C435" t="str">
            <v>EU - Programy přeshraniční spolupráce INTERREG V-A ČR-Rk 2014+</v>
          </cell>
          <cell r="D435" t="str">
            <v>Programy přeshraniční spolupráce INTERREG V-A ČR-Rk 2014+</v>
          </cell>
        </row>
        <row r="436">
          <cell r="A436">
            <v>11004</v>
          </cell>
          <cell r="B436">
            <v>1511004</v>
          </cell>
          <cell r="C436" t="str">
            <v>EU - Programy přeshraniční spolupráce INTERREG V-A ČR-Bv 2014+</v>
          </cell>
          <cell r="D436" t="str">
            <v>Programy přeshraniční spolupráce INTERREG V-A ČR-Bv 2014+</v>
          </cell>
        </row>
        <row r="437">
          <cell r="A437">
            <v>11005</v>
          </cell>
          <cell r="B437">
            <v>1511005</v>
          </cell>
          <cell r="C437" t="str">
            <v>EU - Programy přeshraniční spolupráce INTERREG V-A ČR-Ss 2014+</v>
          </cell>
          <cell r="D437" t="str">
            <v>Programy přeshraniční spolupráce INTERREG V-A ČR-Ss 2014+</v>
          </cell>
        </row>
        <row r="438">
          <cell r="A438">
            <v>11100</v>
          </cell>
          <cell r="B438">
            <v>1511100</v>
          </cell>
          <cell r="C438" t="str">
            <v>EU - OP nadnárodní spolupráce - Technická pomoc 2014+</v>
          </cell>
          <cell r="D438" t="str">
            <v>OP nadnárodní spolupráce - Technická pomoc 2014+</v>
          </cell>
        </row>
        <row r="439">
          <cell r="A439">
            <v>11101</v>
          </cell>
          <cell r="B439">
            <v>1511101</v>
          </cell>
          <cell r="C439" t="str">
            <v>EU - OP nadnárodní spolupráce Central Europe 2014+</v>
          </cell>
          <cell r="D439" t="str">
            <v>OP nadnárodní spolupráce Central Europe 2014+</v>
          </cell>
        </row>
        <row r="440">
          <cell r="A440">
            <v>11102</v>
          </cell>
          <cell r="B440">
            <v>1511102</v>
          </cell>
          <cell r="C440" t="str">
            <v>EU - OP nadnárodní spolupráce Danube 2014+</v>
          </cell>
          <cell r="D440" t="str">
            <v>OP nadnárodní spolupráce Danube 2014+</v>
          </cell>
        </row>
        <row r="441">
          <cell r="A441">
            <v>11200</v>
          </cell>
          <cell r="B441">
            <v>1511200</v>
          </cell>
          <cell r="C441" t="str">
            <v>EU - OP meziregionální spolupráce 2014+</v>
          </cell>
          <cell r="D441" t="str">
            <v>OP meziregionální spolupráce 2014+</v>
          </cell>
        </row>
        <row r="442">
          <cell r="A442">
            <v>12000</v>
          </cell>
          <cell r="B442">
            <v>1512000</v>
          </cell>
          <cell r="C442" t="str">
            <v>EU - Jiné EU 2014+</v>
          </cell>
          <cell r="D442" t="str">
            <v>Jiné EU 2014+</v>
          </cell>
        </row>
        <row r="443">
          <cell r="A443">
            <v>12001</v>
          </cell>
          <cell r="B443">
            <v>1512001</v>
          </cell>
          <cell r="C443" t="str">
            <v>EU - Jiné EU - Fond pro vnitřní bezpečnost 2014+</v>
          </cell>
          <cell r="D443" t="str">
            <v>Jiné EU - Fond pro vnitřní bezpečnost 2014+</v>
          </cell>
        </row>
        <row r="444">
          <cell r="A444">
            <v>12002</v>
          </cell>
          <cell r="B444">
            <v>1512002</v>
          </cell>
          <cell r="C444" t="str">
            <v>EU - Jiné EU - Azylový a migrační fond 2014+</v>
          </cell>
          <cell r="D444" t="str">
            <v>Jiné EU - Azylový a migrační fond 2014+</v>
          </cell>
        </row>
        <row r="445">
          <cell r="A445">
            <v>12003</v>
          </cell>
          <cell r="B445">
            <v>1512003</v>
          </cell>
          <cell r="C445" t="str">
            <v>EU - Jiné EU - Operační program Potravinové a materiální pomoci 2014+</v>
          </cell>
          <cell r="D445" t="str">
            <v>Jiné EU - Operační program Potravinové a materiální pomoci 2</v>
          </cell>
        </row>
        <row r="446">
          <cell r="A446">
            <v>12004</v>
          </cell>
          <cell r="B446">
            <v>1512004</v>
          </cell>
          <cell r="C446" t="str">
            <v>EU - Jiné EU - Evropský fond pro přizpůsobení se globalizaci 2014+</v>
          </cell>
          <cell r="D446" t="str">
            <v>Jiné EU - Evropský fond pro přizpůsobení se globalizaci 2014</v>
          </cell>
        </row>
        <row r="447">
          <cell r="A447">
            <v>12005</v>
          </cell>
          <cell r="B447">
            <v>1512005</v>
          </cell>
          <cell r="C447" t="str">
            <v>EU - Jiné EU - zahraniční rozvojová spolupráce s EK 2014+</v>
          </cell>
          <cell r="D447" t="str">
            <v>Jiné EU - zahraniční rozvojová spolupráce s EK 2014+</v>
          </cell>
        </row>
        <row r="448">
          <cell r="A448">
            <v>12101</v>
          </cell>
          <cell r="B448">
            <v>1512101</v>
          </cell>
          <cell r="C448" t="str">
            <v>EU - KP - Nástroj pro propojení Evropy 2014+</v>
          </cell>
          <cell r="D448" t="str">
            <v>KP - Nástroj pro propojení Evropy 2014+</v>
          </cell>
        </row>
        <row r="449">
          <cell r="A449">
            <v>12102</v>
          </cell>
          <cell r="B449">
            <v>1512102</v>
          </cell>
          <cell r="C449" t="str">
            <v>EU - KP- Crocodile 2014+</v>
          </cell>
          <cell r="D449" t="str">
            <v>KP- Crocodile 2014+</v>
          </cell>
        </row>
        <row r="450">
          <cell r="A450">
            <v>12103</v>
          </cell>
          <cell r="B450">
            <v>1512103</v>
          </cell>
          <cell r="C450" t="str">
            <v>EU - KP COSME</v>
          </cell>
          <cell r="D450" t="str">
            <v>KP COSME</v>
          </cell>
        </row>
        <row r="451">
          <cell r="A451">
            <v>12104</v>
          </cell>
          <cell r="B451">
            <v>1512104</v>
          </cell>
          <cell r="C451" t="str">
            <v>EU - KP Horizont 2020</v>
          </cell>
          <cell r="D451" t="str">
            <v>KP Horizont 2020</v>
          </cell>
        </row>
        <row r="452">
          <cell r="A452">
            <v>12105</v>
          </cell>
          <cell r="B452">
            <v>1512105</v>
          </cell>
          <cell r="C452" t="str">
            <v>EU - KP Program pro zaměstnanost a sociální inovace (EASI)</v>
          </cell>
          <cell r="D452" t="str">
            <v>KP Program pro zaměstnanost a sociální inovace (EASI)</v>
          </cell>
        </row>
        <row r="453">
          <cell r="A453">
            <v>12106</v>
          </cell>
          <cell r="B453">
            <v>1512106</v>
          </cell>
          <cell r="C453" t="str">
            <v>EU - KP Statistický program ES</v>
          </cell>
          <cell r="D453" t="str">
            <v>KP Statistický program ES</v>
          </cell>
        </row>
        <row r="454">
          <cell r="A454">
            <v>12107</v>
          </cell>
          <cell r="B454">
            <v>1512107</v>
          </cell>
          <cell r="C454" t="str">
            <v>EU - KP Customs 2020</v>
          </cell>
          <cell r="D454" t="str">
            <v>KP Customs 2020</v>
          </cell>
        </row>
        <row r="455">
          <cell r="A455">
            <v>12108</v>
          </cell>
          <cell r="B455">
            <v>1512108</v>
          </cell>
          <cell r="C455" t="str">
            <v>EU - KP Erasmus +</v>
          </cell>
          <cell r="D455" t="str">
            <v>KP Erasmus +</v>
          </cell>
        </row>
        <row r="456">
          <cell r="A456">
            <v>12109</v>
          </cell>
          <cell r="B456">
            <v>1512109</v>
          </cell>
          <cell r="C456" t="str">
            <v>EU - KP 3. Akční program v oblasti zdraví</v>
          </cell>
          <cell r="D456" t="str">
            <v>KP 3. Akční program v oblasti zdraví</v>
          </cell>
        </row>
        <row r="457">
          <cell r="A457">
            <v>12200</v>
          </cell>
          <cell r="B457">
            <v>1512200</v>
          </cell>
          <cell r="C457" t="str">
            <v>EU - Program ELENA (Horizont 2020)</v>
          </cell>
          <cell r="D457" t="str">
            <v>Program ELENA (Horizont 2020)</v>
          </cell>
        </row>
        <row r="458">
          <cell r="A458">
            <v>12900</v>
          </cell>
          <cell r="B458">
            <v>1512900</v>
          </cell>
          <cell r="C458" t="str">
            <v>EU-Program rozvoje venkova 2014+ EURI</v>
          </cell>
          <cell r="D458" t="str">
            <v>ogram rozvoje venkova 2014+ EURI</v>
          </cell>
        </row>
        <row r="459">
          <cell r="A459">
            <v>13000</v>
          </cell>
          <cell r="B459">
            <v>1513000</v>
          </cell>
          <cell r="C459" t="str">
            <v>EU - Program rozvoje venkova 2014+</v>
          </cell>
          <cell r="D459" t="str">
            <v>Program rozvoje venkova 2014+</v>
          </cell>
        </row>
        <row r="460">
          <cell r="A460">
            <v>13100</v>
          </cell>
          <cell r="B460">
            <v>1513100</v>
          </cell>
          <cell r="C460" t="str">
            <v>EU - Přímé platby zemědělcům 2014+</v>
          </cell>
          <cell r="D460" t="str">
            <v>Přímé platby zemědělcům 2014+</v>
          </cell>
        </row>
        <row r="461">
          <cell r="A461">
            <v>13201</v>
          </cell>
          <cell r="B461">
            <v>1513201</v>
          </cell>
          <cell r="C461" t="str">
            <v>EU - Společná organizace trhu - mimo včely 2014+</v>
          </cell>
          <cell r="D461" t="str">
            <v>Společná organizace trhu - mimo včely 2014+</v>
          </cell>
        </row>
        <row r="462">
          <cell r="A462">
            <v>13202</v>
          </cell>
          <cell r="B462">
            <v>1513202</v>
          </cell>
          <cell r="C462" t="str">
            <v>EU - Společná organizace trhu - včely 2014+</v>
          </cell>
          <cell r="D462" t="str">
            <v>Společná organizace trhu - včely 2014+</v>
          </cell>
        </row>
        <row r="463">
          <cell r="A463">
            <v>14000</v>
          </cell>
          <cell r="B463">
            <v>1514000</v>
          </cell>
          <cell r="C463" t="str">
            <v>EU - OP Spravedlivá transformace</v>
          </cell>
          <cell r="D463" t="str">
            <v>OP Spravedlivá transformace</v>
          </cell>
        </row>
        <row r="464">
          <cell r="A464">
            <v>14100</v>
          </cell>
          <cell r="B464">
            <v>1514100</v>
          </cell>
          <cell r="C464" t="str">
            <v>EU - OP Rybářství 2021+</v>
          </cell>
          <cell r="D464" t="str">
            <v>OP Rybářství 2021+</v>
          </cell>
        </row>
        <row r="465">
          <cell r="A465">
            <v>14200</v>
          </cell>
          <cell r="B465">
            <v>1514200</v>
          </cell>
          <cell r="C465" t="str">
            <v>EU - OP Technologie a aplikace pro konkurenceschopnost</v>
          </cell>
          <cell r="D465" t="str">
            <v>OP Technologie a aplikace pro konkurenceschopnost</v>
          </cell>
        </row>
        <row r="466">
          <cell r="A466">
            <v>14300</v>
          </cell>
          <cell r="B466">
            <v>1514300</v>
          </cell>
          <cell r="C466" t="str">
            <v>EU - OP Jan Amos Komenský</v>
          </cell>
          <cell r="D466" t="str">
            <v>OP Jan Amos Komenský</v>
          </cell>
        </row>
        <row r="467">
          <cell r="A467">
            <v>14400</v>
          </cell>
          <cell r="B467">
            <v>1514400</v>
          </cell>
          <cell r="C467" t="str">
            <v>EU - OP Zaměstnanost plus 2021+</v>
          </cell>
          <cell r="D467" t="str">
            <v>OP Zaměstnanost plus 2021+</v>
          </cell>
        </row>
        <row r="468">
          <cell r="A468">
            <v>14500</v>
          </cell>
          <cell r="B468">
            <v>1514500</v>
          </cell>
          <cell r="C468" t="str">
            <v>EU - OP Doprava - ERDF 2021+</v>
          </cell>
          <cell r="D468" t="str">
            <v>OP Doprava - ERDF 2021+</v>
          </cell>
        </row>
        <row r="469">
          <cell r="A469">
            <v>14600</v>
          </cell>
          <cell r="B469">
            <v>1514600</v>
          </cell>
          <cell r="C469" t="str">
            <v>EU - OP Doprava - CF 2021+</v>
          </cell>
          <cell r="D469" t="str">
            <v>OP Doprava - CF 2021+</v>
          </cell>
        </row>
        <row r="470">
          <cell r="A470">
            <v>14700</v>
          </cell>
          <cell r="B470">
            <v>1514700</v>
          </cell>
          <cell r="C470" t="str">
            <v>EU - OP Životní prostředí - ERDF 2021+</v>
          </cell>
          <cell r="D470" t="str">
            <v>OP Životní prostředí - ERDF 2021+</v>
          </cell>
        </row>
        <row r="471">
          <cell r="A471">
            <v>14800</v>
          </cell>
          <cell r="B471">
            <v>1514800</v>
          </cell>
          <cell r="C471" t="str">
            <v>EU - OP Životní prostředí - CF 2021+</v>
          </cell>
          <cell r="D471" t="str">
            <v>OP Životní prostředí - CF 2021+</v>
          </cell>
        </row>
        <row r="472">
          <cell r="A472">
            <v>14900</v>
          </cell>
          <cell r="B472">
            <v>1514900</v>
          </cell>
          <cell r="C472" t="str">
            <v>EU - Integrovaný regionální operační program 2021+</v>
          </cell>
          <cell r="D472" t="str">
            <v>Integrovaný regionální operační program 2021+</v>
          </cell>
        </row>
        <row r="473">
          <cell r="A473">
            <v>15001</v>
          </cell>
          <cell r="B473">
            <v>1515001</v>
          </cell>
          <cell r="C473" t="str">
            <v>EU - OP Technická pomoc - MMR 2021+</v>
          </cell>
          <cell r="D473" t="str">
            <v>OP Technická pomoc - MMR 2021+</v>
          </cell>
        </row>
        <row r="474">
          <cell r="A474">
            <v>15002</v>
          </cell>
          <cell r="B474">
            <v>1515002</v>
          </cell>
          <cell r="C474" t="str">
            <v>EU - OP Technická pomoc Auditní orgán 2021+</v>
          </cell>
          <cell r="D474" t="str">
            <v>OP Technická pomoc Auditní orgán 2021+</v>
          </cell>
        </row>
        <row r="475">
          <cell r="A475">
            <v>15003</v>
          </cell>
          <cell r="B475">
            <v>1515003</v>
          </cell>
          <cell r="C475" t="str">
            <v>EU - OP Technická pomoc Platební orgán 2021+</v>
          </cell>
          <cell r="D475" t="str">
            <v>OP Technická pomoc Platební orgán 2021+</v>
          </cell>
        </row>
        <row r="476">
          <cell r="A476">
            <v>15004</v>
          </cell>
          <cell r="B476">
            <v>1515004</v>
          </cell>
          <cell r="C476" t="str">
            <v>EU - OP Technická pomoc CKB AFCOS 2021+</v>
          </cell>
          <cell r="D476" t="str">
            <v>OP Technická pomoc CKB AFCOS 2021+</v>
          </cell>
        </row>
        <row r="477">
          <cell r="A477">
            <v>15005</v>
          </cell>
          <cell r="B477">
            <v>1515005</v>
          </cell>
          <cell r="C477" t="str">
            <v>EU - OP Technická pomoc - Ostatní 2021+</v>
          </cell>
          <cell r="D477" t="str">
            <v>OP Technická pomoc - Ostatní 2021+</v>
          </cell>
        </row>
        <row r="478">
          <cell r="A478">
            <v>15101</v>
          </cell>
          <cell r="B478">
            <v>1515101</v>
          </cell>
          <cell r="C478" t="str">
            <v>EU - Programy přeshraniční spolupráce INTERREG VI-A TP 2021+</v>
          </cell>
          <cell r="D478" t="str">
            <v>Programy přeshraniční spolupráce INTERREG VI-A TP 2021+</v>
          </cell>
        </row>
        <row r="479">
          <cell r="A479">
            <v>15102</v>
          </cell>
          <cell r="B479">
            <v>1515102</v>
          </cell>
          <cell r="C479" t="str">
            <v>EU - Program přeshraniční spolupráce INTERREG VI-A ČR-Pl 2021+</v>
          </cell>
          <cell r="D479" t="str">
            <v>Program přeshraniční spolupráce INTERREG VI-A ČR-Pl 2021+</v>
          </cell>
        </row>
        <row r="480">
          <cell r="A480">
            <v>15103</v>
          </cell>
          <cell r="B480">
            <v>1515103</v>
          </cell>
          <cell r="C480" t="str">
            <v>EU - Program přeshraniční spolupráce INTERREG VI-A ČR-Sl 2021+</v>
          </cell>
          <cell r="D480" t="str">
            <v>Program přeshraniční spolupráce INTERREG VI-A ČR-Sl 2021+</v>
          </cell>
        </row>
        <row r="481">
          <cell r="A481">
            <v>15104</v>
          </cell>
          <cell r="B481">
            <v>1515104</v>
          </cell>
          <cell r="C481" t="str">
            <v>EU - Program přeshraniční spolupráce INTERREG VI-A ČR-Rk 2021+</v>
          </cell>
          <cell r="D481" t="str">
            <v>Program přeshraniční spolupráce INTERREG VI-A ČR-Rk 2021+</v>
          </cell>
        </row>
        <row r="482">
          <cell r="A482">
            <v>15105</v>
          </cell>
          <cell r="B482">
            <v>1515105</v>
          </cell>
          <cell r="C482" t="str">
            <v>EU - Program přeshraniční spolupráce INTERREG VI-A ČR-Bv 2021+</v>
          </cell>
          <cell r="D482" t="str">
            <v>Program přeshraniční spolupráce INTERREG VI-A ČR-Bv 2021+</v>
          </cell>
        </row>
        <row r="483">
          <cell r="A483">
            <v>15106</v>
          </cell>
          <cell r="B483">
            <v>1515106</v>
          </cell>
          <cell r="C483" t="str">
            <v>EU - Program přeshraniční spolupráce INTERREG VI-A ČR-Ss 2021+</v>
          </cell>
          <cell r="D483" t="str">
            <v>Program přeshraniční spolupráce INTERREG VI-A ČR-Ss 2021+</v>
          </cell>
        </row>
        <row r="484">
          <cell r="A484">
            <v>15201</v>
          </cell>
          <cell r="B484">
            <v>1515201</v>
          </cell>
          <cell r="C484" t="str">
            <v>EU - Programy nadnárodní spolupráce - Technická pomoc 2021+</v>
          </cell>
          <cell r="D484" t="str">
            <v>Programy nadnárodní spolupráce - Technická pomoc 2021+</v>
          </cell>
        </row>
        <row r="485">
          <cell r="A485">
            <v>15202</v>
          </cell>
          <cell r="B485">
            <v>1515202</v>
          </cell>
          <cell r="C485" t="str">
            <v>EU - Program nadnárodní spolupráce Central Europe 2021+</v>
          </cell>
          <cell r="D485" t="str">
            <v>Program nadnárodní spolupráce Central Europe 2021+</v>
          </cell>
        </row>
        <row r="486">
          <cell r="A486">
            <v>15203</v>
          </cell>
          <cell r="B486">
            <v>1515203</v>
          </cell>
          <cell r="C486" t="str">
            <v>EU - Program nadnárodní spolupráce Danube 2021+</v>
          </cell>
          <cell r="D486" t="str">
            <v>Program nadnárodní spolupráce Danube 2021+</v>
          </cell>
        </row>
        <row r="487">
          <cell r="A487">
            <v>15300</v>
          </cell>
          <cell r="B487">
            <v>1515300</v>
          </cell>
          <cell r="C487" t="str">
            <v>EU - Programy meziregionální spolupráce 2021+</v>
          </cell>
          <cell r="D487" t="str">
            <v>Programy meziregionální spolupráce 2021+</v>
          </cell>
        </row>
        <row r="488">
          <cell r="A488">
            <v>15400</v>
          </cell>
          <cell r="B488">
            <v>1515400</v>
          </cell>
          <cell r="C488" t="str">
            <v>EU - OP Azylového, migračního a integračního fondu (OP AMIF)</v>
          </cell>
          <cell r="D488" t="str">
            <v>OP Azylového, migračního a integračního fondu (OP AMIF)</v>
          </cell>
        </row>
        <row r="489">
          <cell r="A489">
            <v>15500</v>
          </cell>
          <cell r="B489">
            <v>1515500</v>
          </cell>
          <cell r="C489" t="str">
            <v>EU - OP Fondu pro vnitřní bezpečnost (OP ISF)</v>
          </cell>
          <cell r="D489" t="str">
            <v>OP Fondu pro vnitřní bezpečnost (OP ISF)</v>
          </cell>
        </row>
        <row r="490">
          <cell r="A490">
            <v>15600</v>
          </cell>
          <cell r="B490">
            <v>1515600</v>
          </cell>
          <cell r="C490" t="str">
            <v>EU - OP Nástroje pro finanční podporu správy hranic a víz (OP BMVI)</v>
          </cell>
          <cell r="D490" t="str">
            <v>OP Nástroje pro finanční podporu správy hranic a víz (OP BMV</v>
          </cell>
        </row>
        <row r="491">
          <cell r="A491">
            <v>16000</v>
          </cell>
          <cell r="B491">
            <v>1516000</v>
          </cell>
          <cell r="C491" t="str">
            <v>EU - Strategický plán SZP - Rozvoj venkova 2023+</v>
          </cell>
          <cell r="D491" t="str">
            <v>Strategický plán SZP - Rozvoj venkova 2023+</v>
          </cell>
        </row>
        <row r="492">
          <cell r="A492">
            <v>16100</v>
          </cell>
          <cell r="B492">
            <v>1516100</v>
          </cell>
          <cell r="C492" t="str">
            <v>EU - Strategický plán SZP - Přímé platby 2023+</v>
          </cell>
          <cell r="D492" t="str">
            <v>Strategický plán SZP - Přímé platby 2023+</v>
          </cell>
        </row>
        <row r="493">
          <cell r="A493">
            <v>16201</v>
          </cell>
          <cell r="B493">
            <v>1516201</v>
          </cell>
          <cell r="C493" t="str">
            <v>EU - Strategický plán SZP - SOT mimo včely 2023+</v>
          </cell>
          <cell r="D493" t="str">
            <v>Strategický plán SZP - SOT mimo včely 2023+</v>
          </cell>
        </row>
        <row r="494">
          <cell r="A494">
            <v>16202</v>
          </cell>
          <cell r="B494">
            <v>1516202</v>
          </cell>
          <cell r="C494" t="str">
            <v>EU - Strategický plán SZP - SOT včely 2023+</v>
          </cell>
          <cell r="D494" t="str">
            <v>Strategický plán SZP - SOT včely 2023+</v>
          </cell>
        </row>
        <row r="495">
          <cell r="A495">
            <v>16203</v>
          </cell>
          <cell r="B495">
            <v>1516203</v>
          </cell>
          <cell r="C495" t="str">
            <v>EU - SOT - mimo Strategický plán 2023+</v>
          </cell>
          <cell r="D495" t="str">
            <v>SOT - mimo Strategický plán 2023+</v>
          </cell>
        </row>
        <row r="496">
          <cell r="A496">
            <v>16300</v>
          </cell>
          <cell r="B496">
            <v>1516300</v>
          </cell>
          <cell r="C496" t="str">
            <v>EU - Úvěrový nástroj pro veřejný sektor JTM - grantová část</v>
          </cell>
          <cell r="D496" t="str">
            <v>Úvěrový nástroj pro veřejný sektor JTM - grantová část</v>
          </cell>
        </row>
        <row r="497">
          <cell r="A497">
            <v>16500</v>
          </cell>
          <cell r="B497">
            <v>1516500</v>
          </cell>
          <cell r="C497" t="str">
            <v>EU - BAR - rezerva na vyrovnání se s důsledky Brexitu</v>
          </cell>
          <cell r="D497" t="str">
            <v>BAR - rezerva na vyrovnání se s důsledky Brexitu</v>
          </cell>
        </row>
        <row r="498">
          <cell r="A498">
            <v>16600</v>
          </cell>
          <cell r="B498">
            <v>1516600</v>
          </cell>
          <cell r="C498" t="str">
            <v>EU - Horizont Evropa</v>
          </cell>
          <cell r="D498" t="str">
            <v>Horizont Evropa</v>
          </cell>
        </row>
        <row r="499">
          <cell r="A499">
            <v>16700</v>
          </cell>
          <cell r="B499">
            <v>1516700</v>
          </cell>
          <cell r="C499" t="str">
            <v>EU - Program digitální Evropa</v>
          </cell>
          <cell r="D499" t="str">
            <v>Program digitální Evropa</v>
          </cell>
        </row>
        <row r="500">
          <cell r="A500">
            <v>16801</v>
          </cell>
          <cell r="B500">
            <v>1516801</v>
          </cell>
          <cell r="C500" t="str">
            <v>EU - Program pro jednotný trh - veterinární programy pro nákazy zvířat a zoonózy</v>
          </cell>
          <cell r="D500" t="str">
            <v>Program pro jednotný trh - veterinární programy pro nákazy z</v>
          </cell>
        </row>
        <row r="501">
          <cell r="A501">
            <v>16802</v>
          </cell>
          <cell r="B501">
            <v>1516802</v>
          </cell>
          <cell r="C501" t="str">
            <v>EU - Program pro jednotný trh - Statistický program ES 2021+</v>
          </cell>
          <cell r="D501" t="str">
            <v>Program pro jednotný trh - Statistický program ES 2021+</v>
          </cell>
        </row>
        <row r="502">
          <cell r="A502">
            <v>16803</v>
          </cell>
          <cell r="B502">
            <v>1516803</v>
          </cell>
          <cell r="C502" t="str">
            <v>EU - Program pro jednotný trh - Cosme</v>
          </cell>
          <cell r="D502" t="str">
            <v>Program pro jednotný trh - Cosme</v>
          </cell>
        </row>
        <row r="503">
          <cell r="A503">
            <v>16900</v>
          </cell>
          <cell r="B503">
            <v>1516900</v>
          </cell>
          <cell r="C503" t="str">
            <v>EU - Nástroj pro propojení Evropy (CEF) 2021+</v>
          </cell>
          <cell r="D503" t="str">
            <v>Nástroj pro propojení Evropy (CEF) 2021+</v>
          </cell>
        </row>
        <row r="504">
          <cell r="A504">
            <v>17000</v>
          </cell>
          <cell r="B504">
            <v>1517000</v>
          </cell>
          <cell r="C504" t="str">
            <v>EU - Národní plán obnovy - Nástroj pro oživení a odolnosti (RRF)</v>
          </cell>
          <cell r="D504" t="str">
            <v>Národní plán obnovy - Nástroj pro oživení a odolnosti (RRF)</v>
          </cell>
        </row>
        <row r="505">
          <cell r="A505">
            <v>17011</v>
          </cell>
          <cell r="B505">
            <v>1517011</v>
          </cell>
          <cell r="C505" t="str">
            <v>EU - NPO - grant Digitální služby občanům a firmám</v>
          </cell>
          <cell r="D505" t="str">
            <v>NPO - grant Digitální služby občanům a firmám</v>
          </cell>
        </row>
        <row r="506">
          <cell r="A506">
            <v>17012</v>
          </cell>
          <cell r="B506">
            <v>1517012</v>
          </cell>
          <cell r="C506" t="str">
            <v>EU - NPO - grant Digitální systémy veřejné správy</v>
          </cell>
          <cell r="D506" t="str">
            <v>NPO - grant Digitální systémy veřejné správy</v>
          </cell>
        </row>
        <row r="507">
          <cell r="A507">
            <v>17013</v>
          </cell>
          <cell r="B507">
            <v>1517013</v>
          </cell>
          <cell r="C507" t="str">
            <v>EU - NPO Digitální vysokokapacitní sítě</v>
          </cell>
          <cell r="D507" t="str">
            <v>NPO Digitální vysokokapacitní sítě</v>
          </cell>
        </row>
        <row r="508">
          <cell r="A508">
            <v>17014</v>
          </cell>
          <cell r="B508">
            <v>1517014</v>
          </cell>
          <cell r="C508" t="str">
            <v>EU - NPO - grant Digitální ekonomika a společnost, inovativní start-upy a nové technologie</v>
          </cell>
          <cell r="D508" t="str">
            <v>NPO - grant Digitální ekonomika a společnost, inovativní sta</v>
          </cell>
        </row>
        <row r="509">
          <cell r="A509">
            <v>17015</v>
          </cell>
          <cell r="B509">
            <v>1517015</v>
          </cell>
          <cell r="C509" t="str">
            <v>EU - NPO - grant Digitální transformace podniků</v>
          </cell>
          <cell r="D509" t="str">
            <v>NPO - grant Digitální transformace podniků</v>
          </cell>
        </row>
        <row r="510">
          <cell r="A510">
            <v>17016</v>
          </cell>
          <cell r="B510">
            <v>1517016</v>
          </cell>
          <cell r="C510" t="str">
            <v>EU - NPO Zrychlení a digitalizace stavebního řízení</v>
          </cell>
          <cell r="D510" t="str">
            <v>NPO Zrychlení a digitalizace stavebního řízení</v>
          </cell>
        </row>
        <row r="511">
          <cell r="A511">
            <v>17017</v>
          </cell>
          <cell r="B511">
            <v>1517017</v>
          </cell>
          <cell r="C511" t="str">
            <v>EU - NPO Digitální transformace veřejné správy</v>
          </cell>
          <cell r="D511" t="str">
            <v>NPO Digitální transformace veřejné správy</v>
          </cell>
        </row>
        <row r="512">
          <cell r="A512">
            <v>17020</v>
          </cell>
          <cell r="B512">
            <v>1517020</v>
          </cell>
          <cell r="C512" t="str">
            <v>EU - NPO - grant Dostupné bydlení komponenta 2.10</v>
          </cell>
          <cell r="D512" t="str">
            <v>NPO - grant Dostupné bydlení komponenta 2.10</v>
          </cell>
        </row>
        <row r="513">
          <cell r="A513">
            <v>17021</v>
          </cell>
          <cell r="B513">
            <v>1517021</v>
          </cell>
          <cell r="C513" t="str">
            <v>EU - NPO Udržitelná doprava</v>
          </cell>
          <cell r="D513" t="str">
            <v>NPO Udržitelná doprava</v>
          </cell>
        </row>
        <row r="514">
          <cell r="A514">
            <v>17022</v>
          </cell>
          <cell r="B514">
            <v>1517022</v>
          </cell>
          <cell r="C514" t="str">
            <v>EU - NPO Snižování spotřeby energie ve veřejném sektoru</v>
          </cell>
          <cell r="D514" t="str">
            <v>NPO Snižování spotřeby energie ve veřejném sektoru</v>
          </cell>
        </row>
        <row r="515">
          <cell r="A515">
            <v>17023</v>
          </cell>
          <cell r="B515">
            <v>1517023</v>
          </cell>
          <cell r="C515" t="str">
            <v>EU - NPO Přechod na čistší zdroje energie</v>
          </cell>
          <cell r="D515" t="str">
            <v>NPO Přechod na čistší zdroje energie</v>
          </cell>
        </row>
        <row r="516">
          <cell r="A516">
            <v>17024</v>
          </cell>
          <cell r="B516">
            <v>1517024</v>
          </cell>
          <cell r="C516" t="str">
            <v>EU - NPO Čistá mobilita</v>
          </cell>
          <cell r="D516" t="str">
            <v>NPO Čistá mobilita</v>
          </cell>
        </row>
        <row r="517">
          <cell r="A517">
            <v>17025</v>
          </cell>
          <cell r="B517">
            <v>1517025</v>
          </cell>
          <cell r="C517" t="str">
            <v>EU - NPO Renovace budov a ochrana ovzduší</v>
          </cell>
          <cell r="D517" t="str">
            <v>NPO Renovace budov a ochrana ovzduší</v>
          </cell>
        </row>
        <row r="518">
          <cell r="A518">
            <v>17026</v>
          </cell>
          <cell r="B518">
            <v>1517026</v>
          </cell>
          <cell r="C518" t="str">
            <v>EU - NPO Ochrana přírody a adaptace na změnu klimatu</v>
          </cell>
          <cell r="D518" t="str">
            <v>NPO Ochrana přírody a adaptace na změnu klimatu</v>
          </cell>
        </row>
        <row r="519">
          <cell r="A519">
            <v>17027</v>
          </cell>
          <cell r="B519">
            <v>1517027</v>
          </cell>
          <cell r="C519" t="str">
            <v>EU - NPO Cirkulární ekonomika, recyklace a průmyslová voda</v>
          </cell>
          <cell r="D519" t="str">
            <v>NPO Cirkulární ekonomika, recyklace a průmyslová voda</v>
          </cell>
        </row>
        <row r="520">
          <cell r="A520">
            <v>17028</v>
          </cell>
          <cell r="B520">
            <v>1517028</v>
          </cell>
          <cell r="C520" t="str">
            <v>EU - NPO Revitalizace území se starou stavební zátěží</v>
          </cell>
          <cell r="D520" t="str">
            <v>NPO Revitalizace území se starou stavební zátěží</v>
          </cell>
        </row>
        <row r="521">
          <cell r="A521">
            <v>17029</v>
          </cell>
          <cell r="B521">
            <v>1517029</v>
          </cell>
          <cell r="C521" t="str">
            <v>EU - NPO Podpora biodiverzity a boj se suchem</v>
          </cell>
          <cell r="D521" t="str">
            <v>NPO Podpora biodiverzity a boj se suchem</v>
          </cell>
        </row>
        <row r="522">
          <cell r="A522">
            <v>17031</v>
          </cell>
          <cell r="B522">
            <v>1517031</v>
          </cell>
          <cell r="C522" t="str">
            <v>EU - NPO Inovace ve vzdělávání v kontextu digitalizace</v>
          </cell>
          <cell r="D522" t="str">
            <v>NPO Inovace ve vzdělávání v kontextu digitalizace</v>
          </cell>
        </row>
        <row r="523">
          <cell r="A523">
            <v>17032</v>
          </cell>
          <cell r="B523">
            <v>1517032</v>
          </cell>
          <cell r="C523" t="str">
            <v>EU - NPO Adaptace školních programů</v>
          </cell>
          <cell r="D523" t="str">
            <v>NPO Adaptace školních programů</v>
          </cell>
        </row>
        <row r="524">
          <cell r="A524">
            <v>17033</v>
          </cell>
          <cell r="B524">
            <v>1517033</v>
          </cell>
          <cell r="C524" t="str">
            <v>EU - NPO Modernizace služeb zaměstnanosti a rozvoj trhu práce</v>
          </cell>
          <cell r="D524" t="str">
            <v>NPO Modernizace služeb zaměstnanosti a rozvoj trhu práce</v>
          </cell>
        </row>
        <row r="525">
          <cell r="A525">
            <v>17041</v>
          </cell>
          <cell r="B525">
            <v>1517041</v>
          </cell>
          <cell r="C525" t="str">
            <v>EU - NPO Systémová podpora veřejných investic</v>
          </cell>
          <cell r="D525" t="str">
            <v>NPO Systémová podpora veřejných investic</v>
          </cell>
        </row>
        <row r="526">
          <cell r="A526">
            <v>17042</v>
          </cell>
          <cell r="B526">
            <v>1517042</v>
          </cell>
          <cell r="C526" t="str">
            <v>EU - NPO Nové kvazikapitálové nástroje na podporu podnikání, rozvoj ČMZRB v roli národní rozvojové banky</v>
          </cell>
          <cell r="D526" t="str">
            <v>NPO Nové kvazikapitálové nástroje na podporu podnikání, rozv</v>
          </cell>
        </row>
        <row r="527">
          <cell r="A527">
            <v>17043</v>
          </cell>
          <cell r="B527">
            <v>1517043</v>
          </cell>
          <cell r="C527" t="str">
            <v>EU - NPO Protikorupční reformy</v>
          </cell>
          <cell r="D527" t="str">
            <v>NPO Protikorupční reformy</v>
          </cell>
        </row>
        <row r="528">
          <cell r="A528">
            <v>17044</v>
          </cell>
          <cell r="B528">
            <v>1517044</v>
          </cell>
          <cell r="C528" t="str">
            <v>EU - NPO Zvýšení efektivity výkonu veřejné správy</v>
          </cell>
          <cell r="D528" t="str">
            <v>NPO Zvýšení efektivity výkonu veřejné správy</v>
          </cell>
        </row>
        <row r="529">
          <cell r="A529">
            <v>17045</v>
          </cell>
          <cell r="B529">
            <v>1517045</v>
          </cell>
          <cell r="C529" t="str">
            <v>EU - NPO Rozvoj kulturního a kreativního odvětví</v>
          </cell>
          <cell r="D529" t="str">
            <v>NPO Rozvoj kulturního a kreativního odvětví</v>
          </cell>
        </row>
        <row r="530">
          <cell r="A530">
            <v>17051</v>
          </cell>
          <cell r="B530">
            <v>1517051</v>
          </cell>
          <cell r="C530" t="str">
            <v>EU - NPO Excelentní výzkum a vývoj ve zdravotnictví</v>
          </cell>
          <cell r="D530" t="str">
            <v>NPO Excelentní výzkum a vývoj ve zdravotnictví</v>
          </cell>
        </row>
        <row r="531">
          <cell r="A531">
            <v>17052</v>
          </cell>
          <cell r="B531">
            <v>1517052</v>
          </cell>
          <cell r="C531" t="str">
            <v>EU - NPO Podpora výzkumu a vývoje v podnicích a zavádění inovací do podnikové praxe</v>
          </cell>
          <cell r="D531" t="str">
            <v>NPO Podpora výzkumu a vývoje v podnicích a zavádění inovací </v>
          </cell>
        </row>
        <row r="532">
          <cell r="A532">
            <v>17053</v>
          </cell>
          <cell r="B532">
            <v>1517053</v>
          </cell>
          <cell r="C532" t="str">
            <v>EU - NPO Strategicky řízený a mezinárodně konkurenceschopný ekosystém výzkumu, vývoje a inovací</v>
          </cell>
          <cell r="D532" t="str">
            <v>NPO Strategicky řízený a mezinárodně konkurenceschopný ekosy</v>
          </cell>
        </row>
        <row r="533">
          <cell r="A533">
            <v>17061</v>
          </cell>
          <cell r="B533">
            <v>1517061</v>
          </cell>
          <cell r="C533" t="str">
            <v>EU - NPO Zvýšení odolnosti systému zdravotní péče</v>
          </cell>
          <cell r="D533" t="str">
            <v>NPO Zvýšení odolnosti systému zdravotní péče</v>
          </cell>
        </row>
        <row r="534">
          <cell r="A534">
            <v>17062</v>
          </cell>
          <cell r="B534">
            <v>1517062</v>
          </cell>
          <cell r="C534" t="str">
            <v>EU - NPO Národní plán na posílení onkologické prevence a péče</v>
          </cell>
          <cell r="D534" t="str">
            <v>NPO Národní plán na posílení onkologické prevence a péče</v>
          </cell>
        </row>
        <row r="535">
          <cell r="A535">
            <v>17071</v>
          </cell>
          <cell r="B535">
            <v>1517071</v>
          </cell>
          <cell r="C535" t="str">
            <v>EU - NPO Infrastruktura pro obnovitelné zdroje energie a elektrizační soustava (REPowerEU)</v>
          </cell>
          <cell r="D535" t="str">
            <v>NPO Infrastruktura pro obnovitelné zdroje energie a elektriz</v>
          </cell>
        </row>
        <row r="536">
          <cell r="A536">
            <v>17072</v>
          </cell>
          <cell r="B536">
            <v>1517072</v>
          </cell>
          <cell r="C536" t="str">
            <v>EU - NPO Podpora decentralizace a digitalizace odvětví  energetiky (REPowerEU)</v>
          </cell>
          <cell r="D536" t="str">
            <v>NPO Podpora decentralizace a digitalizace odvětví  energetik</v>
          </cell>
        </row>
        <row r="537">
          <cell r="A537">
            <v>17073</v>
          </cell>
          <cell r="B537">
            <v>1517073</v>
          </cell>
          <cell r="C537" t="str">
            <v>EU - NPO Komplexní reforma poradenství týkajícího se renovační vlny v ČR (REPowerEU)</v>
          </cell>
          <cell r="D537" t="str">
            <v>NPO Komplexní reforma poradenství týkajícího se renovační vl</v>
          </cell>
        </row>
        <row r="538">
          <cell r="A538">
            <v>17074</v>
          </cell>
          <cell r="B538">
            <v>1517074</v>
          </cell>
          <cell r="C538" t="str">
            <v>EU - NPO Přizpůsobení škol - Podpora zelených dovedností a udržitelnosti na vysokých školách (REPowerEU)</v>
          </cell>
          <cell r="D538" t="str">
            <v>NPO Přizpůsobení škol - Podpora zelených dovedností a udržit</v>
          </cell>
        </row>
        <row r="539">
          <cell r="A539">
            <v>17075</v>
          </cell>
          <cell r="B539">
            <v>1517075</v>
          </cell>
          <cell r="C539" t="str">
            <v>EU - NPO Dekarbonizace silniční dopravy  (REPowerEU)</v>
          </cell>
          <cell r="D539" t="str">
            <v>NPO Dekarbonizace silniční dopravy  (REPowerEU)</v>
          </cell>
        </row>
        <row r="540">
          <cell r="A540">
            <v>17076</v>
          </cell>
          <cell r="B540">
            <v>1517076</v>
          </cell>
          <cell r="C540" t="str">
            <v>EU - NPO Elektrifikace železniční dopravy (REPowerEU)</v>
          </cell>
          <cell r="D540" t="str">
            <v>NPO Elektrifikace železniční dopravy (REPowerEU)</v>
          </cell>
        </row>
        <row r="541">
          <cell r="A541">
            <v>17077</v>
          </cell>
          <cell r="B541">
            <v>1517077</v>
          </cell>
          <cell r="C541" t="str">
            <v>EU - NPO Zjednodušení povolovacích řízení v oblasti životního prostředí a vymezení oblastí pro rozvoj obnovitelných zdrojů energie (REPowerEU)</v>
          </cell>
          <cell r="D541" t="str">
            <v>NPO Zjednodušení povolovacích řízení v oblasti životního pro</v>
          </cell>
        </row>
        <row r="542">
          <cell r="A542">
            <v>17100</v>
          </cell>
          <cell r="B542">
            <v>1517100</v>
          </cell>
          <cell r="C542" t="str">
            <v>EU - Modernizační fond</v>
          </cell>
          <cell r="D542" t="str">
            <v>Modernizační fond</v>
          </cell>
        </row>
        <row r="543">
          <cell r="A543">
            <v>17200</v>
          </cell>
          <cell r="B543">
            <v>1517200</v>
          </cell>
          <cell r="C543" t="str">
            <v>EU - Kosmický program Unie</v>
          </cell>
          <cell r="D543" t="str">
            <v>Kosmický program Unie</v>
          </cell>
        </row>
        <row r="544">
          <cell r="A544">
            <v>17300</v>
          </cell>
          <cell r="B544">
            <v>1517300</v>
          </cell>
          <cell r="C544" t="str">
            <v>EU - Program EU pro boj proti podvodům</v>
          </cell>
          <cell r="D544" t="str">
            <v>Program EU pro boj proti podvodům</v>
          </cell>
        </row>
        <row r="545">
          <cell r="A545">
            <v>17400</v>
          </cell>
          <cell r="B545">
            <v>1517400</v>
          </cell>
          <cell r="C545" t="str">
            <v>EU - Program Customs</v>
          </cell>
          <cell r="D545" t="str">
            <v>Program Customs</v>
          </cell>
        </row>
        <row r="546">
          <cell r="A546">
            <v>17500</v>
          </cell>
          <cell r="B546">
            <v>1517500</v>
          </cell>
          <cell r="C546" t="str">
            <v>EU - Program Fiscalis</v>
          </cell>
          <cell r="D546" t="str">
            <v>Program Fiscalis</v>
          </cell>
        </row>
        <row r="547">
          <cell r="A547">
            <v>17600</v>
          </cell>
          <cell r="B547">
            <v>1517600</v>
          </cell>
          <cell r="C547" t="str">
            <v>EU - Program Pericles IV</v>
          </cell>
          <cell r="D547" t="str">
            <v>Program Pericles IV</v>
          </cell>
        </row>
        <row r="548">
          <cell r="A548">
            <v>17700</v>
          </cell>
          <cell r="B548">
            <v>1517700</v>
          </cell>
          <cell r="C548" t="str">
            <v>EU - Kreativní Evropa 2021+</v>
          </cell>
          <cell r="D548" t="str">
            <v>Kreativní Evropa 2021+</v>
          </cell>
        </row>
        <row r="549">
          <cell r="A549">
            <v>17800</v>
          </cell>
          <cell r="B549">
            <v>1517800</v>
          </cell>
          <cell r="C549" t="str">
            <v>EU - Erasmus + 2021+</v>
          </cell>
          <cell r="D549" t="str">
            <v>Erasmus + 2021+</v>
          </cell>
        </row>
        <row r="550">
          <cell r="A550">
            <v>17900</v>
          </cell>
          <cell r="B550">
            <v>1517900</v>
          </cell>
          <cell r="C550" t="str">
            <v>EU - Evropský sbor solidarity</v>
          </cell>
          <cell r="D550" t="str">
            <v>Evropský sbor solidarity</v>
          </cell>
        </row>
        <row r="551">
          <cell r="A551">
            <v>18000</v>
          </cell>
          <cell r="B551">
            <v>1518000</v>
          </cell>
          <cell r="C551" t="str">
            <v>EU - Program Občané, rovnost, práva a hodnoty (Citizens, Equality, Rights and Values)</v>
          </cell>
          <cell r="D551" t="str">
            <v>Program Občané, rovnost, práva a hodnoty (Citizens, Equality</v>
          </cell>
        </row>
        <row r="552">
          <cell r="A552">
            <v>18100</v>
          </cell>
          <cell r="B552">
            <v>1518100</v>
          </cell>
          <cell r="C552" t="str">
            <v>EU - Program Spravedlnost  (Justice)</v>
          </cell>
          <cell r="D552" t="str">
            <v>Program Spravedlnost  (Justice)</v>
          </cell>
        </row>
        <row r="553">
          <cell r="A553">
            <v>18200</v>
          </cell>
          <cell r="B553">
            <v>1518200</v>
          </cell>
          <cell r="C553" t="str">
            <v>EU - Mechanismus civilní ochrany EU</v>
          </cell>
          <cell r="D553" t="str">
            <v>Mechanismus civilní ochrany EU</v>
          </cell>
        </row>
        <row r="554">
          <cell r="A554">
            <v>18300</v>
          </cell>
          <cell r="B554">
            <v>1518300</v>
          </cell>
          <cell r="C554" t="str">
            <v>EU - Nástroj pro technickou pomoc (TSI)</v>
          </cell>
          <cell r="D554" t="str">
            <v>Nástroj pro technickou pomoc (TSI)</v>
          </cell>
        </row>
        <row r="555">
          <cell r="A555">
            <v>18400</v>
          </cell>
          <cell r="B555">
            <v>1518400</v>
          </cell>
          <cell r="C555" t="str">
            <v>EU - Program v oblasti zdraví (EU4Health) 2021+</v>
          </cell>
          <cell r="D555" t="str">
            <v>Program v oblasti zdraví (EU4Health) 2021+</v>
          </cell>
        </row>
        <row r="556">
          <cell r="A556">
            <v>18500</v>
          </cell>
          <cell r="B556">
            <v>1518500</v>
          </cell>
          <cell r="C556" t="str">
            <v>EU - Program EU pro zaměstnanost a sociální inovace</v>
          </cell>
          <cell r="D556" t="str">
            <v>Program EU pro zaměstnanost a sociální inovace</v>
          </cell>
        </row>
        <row r="557">
          <cell r="A557">
            <v>18600</v>
          </cell>
          <cell r="B557">
            <v>1518600</v>
          </cell>
          <cell r="C557" t="str">
            <v>EU - Life 2021+</v>
          </cell>
          <cell r="D557" t="str">
            <v>Life 2021+</v>
          </cell>
        </row>
        <row r="558">
          <cell r="A558">
            <v>18800</v>
          </cell>
          <cell r="B558">
            <v>1518800</v>
          </cell>
          <cell r="C558" t="str">
            <v>EU - Azylový, migrační a integrační fond (AMIF) 2021+</v>
          </cell>
          <cell r="D558" t="str">
            <v>Azylový, migrační a integrační fond (AMIF) 2021+</v>
          </cell>
        </row>
        <row r="559">
          <cell r="A559">
            <v>18900</v>
          </cell>
          <cell r="B559">
            <v>1518900</v>
          </cell>
          <cell r="C559" t="str">
            <v>EU - Fond pro vnitřní bezpečnost (ISF) 2021+</v>
          </cell>
          <cell r="D559" t="str">
            <v>Fond pro vnitřní bezpečnost (ISF) 2021+</v>
          </cell>
        </row>
        <row r="560">
          <cell r="A560">
            <v>19000</v>
          </cell>
          <cell r="B560">
            <v>1519000</v>
          </cell>
          <cell r="C560" t="str">
            <v>EU - Nástroj pro finanční podporu správy hranic a víz (BMVI)</v>
          </cell>
          <cell r="D560" t="str">
            <v>Nástroj pro finanční podporu správy hranic a víz (BMVI)</v>
          </cell>
        </row>
        <row r="561">
          <cell r="A561">
            <v>19100</v>
          </cell>
          <cell r="B561">
            <v>1519100</v>
          </cell>
          <cell r="C561" t="str">
            <v>EU - Nástroj pro finanční podporu vybavení pro celní kontroly</v>
          </cell>
          <cell r="D561" t="str">
            <v>Nástroj pro finanční podporu vybavení pro celní kontroly</v>
          </cell>
        </row>
        <row r="562">
          <cell r="A562">
            <v>19200</v>
          </cell>
          <cell r="B562">
            <v>1519200</v>
          </cell>
          <cell r="C562" t="str">
            <v>EU - Nástroj pro sousedství a rozvojovou a mezinárodní spolupráci (NDICI)</v>
          </cell>
          <cell r="D562" t="str">
            <v>Nástroj pro sousedství a rozvojovou a mezinárodní spolupráci</v>
          </cell>
        </row>
        <row r="563">
          <cell r="A563">
            <v>19300</v>
          </cell>
          <cell r="B563">
            <v>1519300</v>
          </cell>
          <cell r="C563" t="str">
            <v>EU - Evropský obranný fond</v>
          </cell>
          <cell r="D563" t="str">
            <v>Evropský obranný fond</v>
          </cell>
        </row>
        <row r="564">
          <cell r="A564">
            <v>19400</v>
          </cell>
          <cell r="B564">
            <v>1519400</v>
          </cell>
          <cell r="C564" t="str">
            <v>EU - Evropský fond pro přizpůsobení se globalizaci 2021+</v>
          </cell>
          <cell r="D564" t="str">
            <v>Evropský fond pro přizpůsobení se globalizaci 2021+</v>
          </cell>
        </row>
        <row r="565">
          <cell r="A565">
            <v>19500</v>
          </cell>
          <cell r="B565">
            <v>1519500</v>
          </cell>
          <cell r="C565" t="str">
            <v>EU - Jiné EU 2021+</v>
          </cell>
          <cell r="D565" t="str">
            <v>Jiné EU 2021+</v>
          </cell>
        </row>
        <row r="566">
          <cell r="A566">
            <v>19501</v>
          </cell>
          <cell r="B566">
            <v>1519501</v>
          </cell>
          <cell r="C566" t="str">
            <v>EU - Jiné EU - Frontex 2021+</v>
          </cell>
          <cell r="D566" t="str">
            <v>Jiné EU - Frontex 2021+</v>
          </cell>
        </row>
        <row r="567">
          <cell r="A567">
            <v>19502</v>
          </cell>
          <cell r="B567">
            <v>1519502</v>
          </cell>
          <cell r="C567" t="str">
            <v>EU - Jiné EU - EMCDDA/EUDA 2021+</v>
          </cell>
          <cell r="D567" t="str">
            <v>Jiné EU - EMCDDA/EUDA 2021+</v>
          </cell>
        </row>
        <row r="568">
          <cell r="A568">
            <v>19503</v>
          </cell>
          <cell r="B568">
            <v>1519503</v>
          </cell>
          <cell r="C568" t="str">
            <v>EU - Jiné EU - EUIPO 2021+</v>
          </cell>
          <cell r="D568" t="str">
            <v>Jiné EU - EUIPO 2021+</v>
          </cell>
        </row>
        <row r="569">
          <cell r="A569">
            <v>19700</v>
          </cell>
          <cell r="B569">
            <v>1519700</v>
          </cell>
          <cell r="C569" t="str">
            <v>EU - Strategický plán SZP - Rozvoj venkova 2021+ ÚO</v>
          </cell>
          <cell r="D569" t="str">
            <v>Strategický plán SZP - Rozvoj venkova 2021+ ÚO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zor formuláře č. 9-1"/>
      <sheetName val=" Vzor formuláře č. 9-2"/>
      <sheetName val="Vzor formuláře č. 9-3"/>
      <sheetName val="Vzor formuláře č. 9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M193"/>
  <sheetViews>
    <sheetView showGridLines="0" zoomScale="70" zoomScaleNormal="70" zoomScaleSheetLayoutView="59" workbookViewId="0" topLeftCell="A1">
      <pane xSplit="1" ySplit="13" topLeftCell="I14" activePane="bottomRight" state="frozen"/>
      <selection pane="topLeft" activeCell="B176" sqref="B176:W177"/>
      <selection pane="bottomLeft" activeCell="B176" sqref="B176:W177"/>
      <selection pane="topRight" activeCell="B176" sqref="B176:W177"/>
      <selection pane="bottomRight" activeCell="J50" sqref="J50"/>
    </sheetView>
  </sheetViews>
  <sheetFormatPr defaultColWidth="9.1640625" defaultRowHeight="12.75" outlineLevelRow="1"/>
  <cols>
    <col min="1" max="1" width="106.714285714286" style="210" customWidth="1"/>
    <col min="2" max="2" width="20.8571428571429" style="3" customWidth="1"/>
    <col min="3" max="3" width="13.7142857142857" style="3" customWidth="1"/>
    <col min="4" max="4" width="17.1428571428571" style="3" customWidth="1"/>
    <col min="5" max="5" width="17.8571428571429" style="3" customWidth="1"/>
    <col min="6" max="6" width="14.2857142857143" style="3" customWidth="1"/>
    <col min="7" max="7" width="20.8571428571429" style="3" customWidth="1"/>
    <col min="8" max="8" width="13.7142857142857" style="3" customWidth="1"/>
    <col min="9" max="9" width="17.1428571428571" style="3" customWidth="1"/>
    <col min="10" max="10" width="17.8571428571429" style="3" customWidth="1"/>
    <col min="11" max="11" width="20.8571428571429" style="3" customWidth="1"/>
    <col min="12" max="12" width="16.8571428571429" style="3" customWidth="1"/>
    <col min="13" max="13" width="17.1428571428571" style="3" customWidth="1"/>
    <col min="14" max="14" width="20.8571428571429" style="3" customWidth="1"/>
    <col min="15" max="15" width="13.7142857142857" style="3" customWidth="1"/>
    <col min="16" max="16" width="17.1428571428571" style="3" customWidth="1"/>
    <col min="17" max="17" width="17.8571428571429" style="3" customWidth="1"/>
    <col min="18" max="18" width="20.8571428571429" style="3" customWidth="1"/>
    <col min="19" max="19" width="13.7142857142857" style="3" customWidth="1"/>
    <col min="20" max="20" width="17.1428571428571" style="3" customWidth="1"/>
    <col min="21" max="21" width="17.8571428571429" style="3" customWidth="1"/>
    <col min="22" max="22" width="15.8571428571429" style="3" customWidth="1"/>
    <col min="23" max="23" width="16.1428571428571" style="3" customWidth="1"/>
    <col min="24" max="24" width="20.8571428571429" style="3" customWidth="1"/>
    <col min="25" max="25" width="13.7142857142857" style="3" customWidth="1"/>
    <col min="26" max="26" width="17.1428571428571" style="3" customWidth="1"/>
    <col min="27" max="27" width="17.8571428571429" style="3" customWidth="1"/>
    <col min="28" max="28" width="20.8571428571429" style="3" customWidth="1"/>
    <col min="29" max="29" width="13.7142857142857" style="3" customWidth="1"/>
    <col min="30" max="30" width="17.1428571428571" style="3" customWidth="1"/>
    <col min="31" max="31" width="17.8571428571429" style="3" customWidth="1"/>
    <col min="32" max="32" width="20.8571428571429" style="3" customWidth="1"/>
    <col min="33" max="33" width="13.7142857142857" style="3" customWidth="1"/>
    <col min="34" max="34" width="17.1428571428571" style="3" customWidth="1"/>
    <col min="35" max="35" width="17.8571428571429" style="3" customWidth="1"/>
    <col min="36" max="36" width="20.8571428571429" style="3" customWidth="1"/>
    <col min="37" max="37" width="13.7142857142857" style="3" customWidth="1"/>
    <col min="38" max="38" width="17.1428571428571" style="3" customWidth="1"/>
    <col min="39" max="39" width="17.8571428571429" style="3" customWidth="1"/>
    <col min="40" max="40" width="20.8571428571429" style="3" customWidth="1"/>
    <col min="41" max="41" width="13.7142857142857" style="3" customWidth="1"/>
    <col min="42" max="42" width="17.1428571428571" style="3" customWidth="1"/>
    <col min="43" max="43" width="17.8571428571429" style="3" customWidth="1"/>
    <col min="44" max="44" width="20.8571428571429" style="3" customWidth="1"/>
    <col min="45" max="45" width="13.7142857142857" style="3" customWidth="1"/>
    <col min="46" max="46" width="17.1428571428571" style="3" customWidth="1"/>
    <col min="47" max="47" width="17.8571428571429" style="3" customWidth="1"/>
    <col min="48" max="48" width="20.8571428571429" style="3" customWidth="1"/>
    <col min="49" max="49" width="15.8571428571429" style="3" customWidth="1"/>
    <col min="50" max="50" width="17.1428571428571" style="3" customWidth="1"/>
    <col min="51" max="51" width="17.8571428571429" style="3" customWidth="1"/>
    <col min="52" max="52" width="14.2857142857143" style="3" customWidth="1"/>
    <col min="53" max="53" width="22.5714285714286" style="3" customWidth="1"/>
    <col min="54" max="54" width="21.5714285714286" style="3" customWidth="1"/>
    <col min="55" max="55" width="17.1428571428571" style="3" customWidth="1"/>
    <col min="56" max="56" width="3.71428571428571" style="6" customWidth="1"/>
    <col min="57" max="57" width="23" style="3" customWidth="1"/>
    <col min="58" max="58" width="15.8571428571429" style="3" customWidth="1"/>
    <col min="59" max="60" width="17.1428571428571" style="3" customWidth="1"/>
    <col min="61" max="61" width="24.1428571428571" style="3" customWidth="1"/>
    <col min="62" max="63" width="18.5714285714286" style="3" customWidth="1"/>
    <col min="64" max="65" width="17.1428571428571" style="3" customWidth="1"/>
    <col min="66" max="251" width="9.14285714285714" style="3"/>
    <col min="252" max="252" width="106.714285714286" style="3" customWidth="1"/>
    <col min="253" max="253" width="18.1428571428571" style="3" customWidth="1"/>
    <col min="254" max="254" width="11" style="3" customWidth="1"/>
    <col min="255" max="255" width="15.2857142857143" style="3" customWidth="1"/>
    <col min="256" max="256" width="12.8571428571429" style="3" customWidth="1"/>
    <col min="257" max="257" width="11" style="3" customWidth="1"/>
    <col min="258" max="258" width="20.1428571428571" style="3" customWidth="1"/>
    <col min="259" max="259" width="12" style="3" customWidth="1"/>
    <col min="260" max="260" width="15" style="3" customWidth="1"/>
    <col min="261" max="261" width="22.8571428571429" style="3" customWidth="1"/>
    <col min="262" max="262" width="18.1428571428571" style="3" customWidth="1"/>
    <col min="263" max="263" width="11" style="3" customWidth="1"/>
    <col min="264" max="264" width="14.5714285714286" style="3" customWidth="1"/>
    <col min="265" max="265" width="15" style="3" customWidth="1"/>
    <col min="266" max="266" width="13.5714285714286" style="3" customWidth="1"/>
    <col min="267" max="267" width="12.2857142857143" style="3" customWidth="1"/>
    <col min="268" max="268" width="18.8571428571429" style="3" customWidth="1"/>
    <col min="269" max="269" width="12.2857142857143" style="3" customWidth="1"/>
    <col min="270" max="270" width="14.1428571428571" style="3" customWidth="1"/>
    <col min="271" max="271" width="13.8571428571429" style="3" customWidth="1"/>
    <col min="272" max="272" width="11.7142857142857" style="3" customWidth="1"/>
    <col min="273" max="273" width="18.8571428571429" style="3" customWidth="1"/>
    <col min="274" max="274" width="11" style="3" customWidth="1"/>
    <col min="275" max="275" width="15.2857142857143" style="3" customWidth="1"/>
    <col min="276" max="276" width="15.1428571428571" style="3" customWidth="1"/>
    <col min="277" max="277" width="11.7142857142857" style="3" customWidth="1"/>
    <col min="278" max="278" width="14.1428571428571" style="3" customWidth="1"/>
    <col min="279" max="279" width="19" style="3" customWidth="1"/>
    <col min="280" max="280" width="12.7142857142857" style="3" customWidth="1"/>
    <col min="281" max="281" width="15.8571428571429" style="3" customWidth="1"/>
    <col min="282" max="282" width="14.7142857142857" style="3" customWidth="1"/>
    <col min="283" max="283" width="18.8571428571429" style="3" customWidth="1"/>
    <col min="284" max="284" width="11" style="3" customWidth="1"/>
    <col min="285" max="285" width="14" style="3" customWidth="1"/>
    <col min="286" max="286" width="13.8571428571429" style="3" customWidth="1"/>
    <col min="287" max="287" width="17" style="3" customWidth="1"/>
    <col min="288" max="289" width="15" style="3" customWidth="1"/>
    <col min="290" max="290" width="14.1428571428571" style="3" customWidth="1"/>
    <col min="291" max="291" width="17.7142857142857" style="3" customWidth="1"/>
    <col min="292" max="292" width="12.2857142857143" style="3" customWidth="1"/>
    <col min="293" max="294" width="14.7142857142857" style="3" customWidth="1"/>
    <col min="295" max="295" width="16.8571428571429" style="3" customWidth="1"/>
    <col min="296" max="296" width="11.8571428571429" style="3" customWidth="1"/>
    <col min="297" max="297" width="13.5714285714286" style="3" customWidth="1"/>
    <col min="298" max="298" width="14" style="3" customWidth="1"/>
    <col min="299" max="299" width="20" style="3" customWidth="1"/>
    <col min="300" max="300" width="13.2857142857143" style="3" customWidth="1"/>
    <col min="301" max="301" width="14.5714285714286" style="3" customWidth="1"/>
    <col min="302" max="302" width="13.7142857142857" style="3" customWidth="1"/>
    <col min="303" max="303" width="18.1428571428571" style="3" customWidth="1"/>
    <col min="304" max="304" width="12.1428571428571" style="3" customWidth="1"/>
    <col min="305" max="305" width="14.1428571428571" style="3" customWidth="1"/>
    <col min="306" max="306" width="13.7142857142857" style="3" customWidth="1"/>
    <col min="307" max="307" width="17.1428571428571" style="3" customWidth="1"/>
    <col min="308" max="308" width="14.8571428571429" style="3" customWidth="1"/>
    <col min="309" max="310" width="14.2857142857143" style="3" customWidth="1"/>
    <col min="311" max="311" width="11" style="3" customWidth="1"/>
    <col min="312" max="312" width="7.14285714285714" style="3" customWidth="1"/>
    <col min="313" max="313" width="4.57142857142857" style="3" customWidth="1"/>
    <col min="314" max="314" width="5.57142857142857" style="3" customWidth="1"/>
    <col min="315" max="315" width="8.71428571428571" style="3" customWidth="1"/>
    <col min="316" max="316" width="5.57142857142857" style="3" customWidth="1"/>
    <col min="317" max="507" width="9.14285714285714" style="3"/>
    <col min="508" max="508" width="106.714285714286" style="3" customWidth="1"/>
    <col min="509" max="509" width="18.1428571428571" style="3" customWidth="1"/>
    <col min="510" max="510" width="11" style="3" customWidth="1"/>
    <col min="511" max="511" width="15.2857142857143" style="3" customWidth="1"/>
    <col min="512" max="512" width="12.8571428571429" style="3" customWidth="1"/>
    <col min="513" max="513" width="11" style="3" customWidth="1"/>
    <col min="514" max="514" width="20.1428571428571" style="3" customWidth="1"/>
    <col min="515" max="515" width="12" style="3" customWidth="1"/>
    <col min="516" max="516" width="15" style="3" customWidth="1"/>
    <col min="517" max="517" width="22.8571428571429" style="3" customWidth="1"/>
    <col min="518" max="518" width="18.1428571428571" style="3" customWidth="1"/>
    <col min="519" max="519" width="11" style="3" customWidth="1"/>
    <col min="520" max="520" width="14.5714285714286" style="3" customWidth="1"/>
    <col min="521" max="521" width="15" style="3" customWidth="1"/>
    <col min="522" max="522" width="13.5714285714286" style="3" customWidth="1"/>
    <col min="523" max="523" width="12.2857142857143" style="3" customWidth="1"/>
    <col min="524" max="524" width="18.8571428571429" style="3" customWidth="1"/>
    <col min="525" max="525" width="12.2857142857143" style="3" customWidth="1"/>
    <col min="526" max="526" width="14.1428571428571" style="3" customWidth="1"/>
    <col min="527" max="527" width="13.8571428571429" style="3" customWidth="1"/>
    <col min="528" max="528" width="11.7142857142857" style="3" customWidth="1"/>
    <col min="529" max="529" width="18.8571428571429" style="3" customWidth="1"/>
    <col min="530" max="530" width="11" style="3" customWidth="1"/>
    <col min="531" max="531" width="15.2857142857143" style="3" customWidth="1"/>
    <col min="532" max="532" width="15.1428571428571" style="3" customWidth="1"/>
    <col min="533" max="533" width="11.7142857142857" style="3" customWidth="1"/>
    <col min="534" max="534" width="14.1428571428571" style="3" customWidth="1"/>
    <col min="535" max="535" width="19" style="3" customWidth="1"/>
    <col min="536" max="536" width="12.7142857142857" style="3" customWidth="1"/>
    <col min="537" max="537" width="15.8571428571429" style="3" customWidth="1"/>
    <col min="538" max="538" width="14.7142857142857" style="3" customWidth="1"/>
    <col min="539" max="539" width="18.8571428571429" style="3" customWidth="1"/>
    <col min="540" max="540" width="11" style="3" customWidth="1"/>
    <col min="541" max="541" width="14" style="3" customWidth="1"/>
    <col min="542" max="542" width="13.8571428571429" style="3" customWidth="1"/>
    <col min="543" max="543" width="17" style="3" customWidth="1"/>
    <col min="544" max="545" width="15" style="3" customWidth="1"/>
    <col min="546" max="546" width="14.1428571428571" style="3" customWidth="1"/>
    <col min="547" max="547" width="17.7142857142857" style="3" customWidth="1"/>
    <col min="548" max="548" width="12.2857142857143" style="3" customWidth="1"/>
    <col min="549" max="550" width="14.7142857142857" style="3" customWidth="1"/>
    <col min="551" max="551" width="16.8571428571429" style="3" customWidth="1"/>
    <col min="552" max="552" width="11.8571428571429" style="3" customWidth="1"/>
    <col min="553" max="553" width="13.5714285714286" style="3" customWidth="1"/>
    <col min="554" max="554" width="14" style="3" customWidth="1"/>
    <col min="555" max="555" width="20" style="3" customWidth="1"/>
    <col min="556" max="556" width="13.2857142857143" style="3" customWidth="1"/>
    <col min="557" max="557" width="14.5714285714286" style="3" customWidth="1"/>
    <col min="558" max="558" width="13.7142857142857" style="3" customWidth="1"/>
    <col min="559" max="559" width="18.1428571428571" style="3" customWidth="1"/>
    <col min="560" max="560" width="12.1428571428571" style="3" customWidth="1"/>
    <col min="561" max="561" width="14.1428571428571" style="3" customWidth="1"/>
    <col min="562" max="562" width="13.7142857142857" style="3" customWidth="1"/>
    <col min="563" max="563" width="17.1428571428571" style="3" customWidth="1"/>
    <col min="564" max="564" width="14.8571428571429" style="3" customWidth="1"/>
    <col min="565" max="566" width="14.2857142857143" style="3" customWidth="1"/>
    <col min="567" max="567" width="11" style="3" customWidth="1"/>
    <col min="568" max="568" width="7.14285714285714" style="3" customWidth="1"/>
    <col min="569" max="569" width="4.57142857142857" style="3" customWidth="1"/>
    <col min="570" max="570" width="5.57142857142857" style="3" customWidth="1"/>
    <col min="571" max="571" width="8.71428571428571" style="3" customWidth="1"/>
    <col min="572" max="572" width="5.57142857142857" style="3" customWidth="1"/>
    <col min="573" max="763" width="9.14285714285714" style="3"/>
    <col min="764" max="764" width="106.714285714286" style="3" customWidth="1"/>
    <col min="765" max="765" width="18.1428571428571" style="3" customWidth="1"/>
    <col min="766" max="766" width="11" style="3" customWidth="1"/>
    <col min="767" max="767" width="15.2857142857143" style="3" customWidth="1"/>
    <col min="768" max="768" width="12.8571428571429" style="3" customWidth="1"/>
    <col min="769" max="769" width="11" style="3" customWidth="1"/>
    <col min="770" max="770" width="20.1428571428571" style="3" customWidth="1"/>
    <col min="771" max="771" width="12" style="3" customWidth="1"/>
    <col min="772" max="772" width="15" style="3" customWidth="1"/>
    <col min="773" max="773" width="22.8571428571429" style="3" customWidth="1"/>
    <col min="774" max="774" width="18.1428571428571" style="3" customWidth="1"/>
    <col min="775" max="775" width="11" style="3" customWidth="1"/>
    <col min="776" max="776" width="14.5714285714286" style="3" customWidth="1"/>
    <col min="777" max="777" width="15" style="3" customWidth="1"/>
    <col min="778" max="778" width="13.5714285714286" style="3" customWidth="1"/>
    <col min="779" max="779" width="12.2857142857143" style="3" customWidth="1"/>
    <col min="780" max="780" width="18.8571428571429" style="3" customWidth="1"/>
    <col min="781" max="781" width="12.2857142857143" style="3" customWidth="1"/>
    <col min="782" max="782" width="14.1428571428571" style="3" customWidth="1"/>
    <col min="783" max="783" width="13.8571428571429" style="3" customWidth="1"/>
    <col min="784" max="784" width="11.7142857142857" style="3" customWidth="1"/>
    <col min="785" max="785" width="18.8571428571429" style="3" customWidth="1"/>
    <col min="786" max="786" width="11" style="3" customWidth="1"/>
    <col min="787" max="787" width="15.2857142857143" style="3" customWidth="1"/>
    <col min="788" max="788" width="15.1428571428571" style="3" customWidth="1"/>
    <col min="789" max="789" width="11.7142857142857" style="3" customWidth="1"/>
    <col min="790" max="790" width="14.1428571428571" style="3" customWidth="1"/>
    <col min="791" max="791" width="19" style="3" customWidth="1"/>
    <col min="792" max="792" width="12.7142857142857" style="3" customWidth="1"/>
    <col min="793" max="793" width="15.8571428571429" style="3" customWidth="1"/>
    <col min="794" max="794" width="14.7142857142857" style="3" customWidth="1"/>
    <col min="795" max="795" width="18.8571428571429" style="3" customWidth="1"/>
    <col min="796" max="796" width="11" style="3" customWidth="1"/>
    <col min="797" max="797" width="14" style="3" customWidth="1"/>
    <col min="798" max="798" width="13.8571428571429" style="3" customWidth="1"/>
    <col min="799" max="799" width="17" style="3" customWidth="1"/>
    <col min="800" max="801" width="15" style="3" customWidth="1"/>
    <col min="802" max="802" width="14.1428571428571" style="3" customWidth="1"/>
    <col min="803" max="803" width="17.7142857142857" style="3" customWidth="1"/>
    <col min="804" max="804" width="12.2857142857143" style="3" customWidth="1"/>
    <col min="805" max="806" width="14.7142857142857" style="3" customWidth="1"/>
    <col min="807" max="807" width="16.8571428571429" style="3" customWidth="1"/>
    <col min="808" max="808" width="11.8571428571429" style="3" customWidth="1"/>
    <col min="809" max="809" width="13.5714285714286" style="3" customWidth="1"/>
    <col min="810" max="810" width="14" style="3" customWidth="1"/>
    <col min="811" max="811" width="20" style="3" customWidth="1"/>
    <col min="812" max="812" width="13.2857142857143" style="3" customWidth="1"/>
    <col min="813" max="813" width="14.5714285714286" style="3" customWidth="1"/>
    <col min="814" max="814" width="13.7142857142857" style="3" customWidth="1"/>
    <col min="815" max="815" width="18.1428571428571" style="3" customWidth="1"/>
    <col min="816" max="816" width="12.1428571428571" style="3" customWidth="1"/>
    <col min="817" max="817" width="14.1428571428571" style="3" customWidth="1"/>
    <col min="818" max="818" width="13.7142857142857" style="3" customWidth="1"/>
    <col min="819" max="819" width="17.1428571428571" style="3" customWidth="1"/>
    <col min="820" max="820" width="14.8571428571429" style="3" customWidth="1"/>
    <col min="821" max="822" width="14.2857142857143" style="3" customWidth="1"/>
    <col min="823" max="823" width="11" style="3" customWidth="1"/>
    <col min="824" max="824" width="7.14285714285714" style="3" customWidth="1"/>
    <col min="825" max="825" width="4.57142857142857" style="3" customWidth="1"/>
    <col min="826" max="826" width="5.57142857142857" style="3" customWidth="1"/>
    <col min="827" max="827" width="8.71428571428571" style="3" customWidth="1"/>
    <col min="828" max="828" width="5.57142857142857" style="3" customWidth="1"/>
    <col min="829" max="1019" width="9.14285714285714" style="3"/>
    <col min="1020" max="1020" width="106.714285714286" style="3" customWidth="1"/>
    <col min="1021" max="1021" width="18.1428571428571" style="3" customWidth="1"/>
    <col min="1022" max="1022" width="11" style="3" customWidth="1"/>
    <col min="1023" max="1023" width="15.2857142857143" style="3" customWidth="1"/>
    <col min="1024" max="1024" width="12.8571428571429" style="3" customWidth="1"/>
    <col min="1025" max="1025" width="11" style="3" customWidth="1"/>
    <col min="1026" max="1026" width="20.1428571428571" style="3" customWidth="1"/>
    <col min="1027" max="1027" width="12" style="3" customWidth="1"/>
    <col min="1028" max="1028" width="15" style="3" customWidth="1"/>
    <col min="1029" max="1029" width="22.8571428571429" style="3" customWidth="1"/>
    <col min="1030" max="1030" width="18.1428571428571" style="3" customWidth="1"/>
    <col min="1031" max="1031" width="11" style="3" customWidth="1"/>
    <col min="1032" max="1032" width="14.5714285714286" style="3" customWidth="1"/>
    <col min="1033" max="1033" width="15" style="3" customWidth="1"/>
    <col min="1034" max="1034" width="13.5714285714286" style="3" customWidth="1"/>
    <col min="1035" max="1035" width="12.2857142857143" style="3" customWidth="1"/>
    <col min="1036" max="1036" width="18.8571428571429" style="3" customWidth="1"/>
    <col min="1037" max="1037" width="12.2857142857143" style="3" customWidth="1"/>
    <col min="1038" max="1038" width="14.1428571428571" style="3" customWidth="1"/>
    <col min="1039" max="1039" width="13.8571428571429" style="3" customWidth="1"/>
    <col min="1040" max="1040" width="11.7142857142857" style="3" customWidth="1"/>
    <col min="1041" max="1041" width="18.8571428571429" style="3" customWidth="1"/>
    <col min="1042" max="1042" width="11" style="3" customWidth="1"/>
    <col min="1043" max="1043" width="15.2857142857143" style="3" customWidth="1"/>
    <col min="1044" max="1044" width="15.1428571428571" style="3" customWidth="1"/>
    <col min="1045" max="1045" width="11.7142857142857" style="3" customWidth="1"/>
    <col min="1046" max="1046" width="14.1428571428571" style="3" customWidth="1"/>
    <col min="1047" max="1047" width="19" style="3" customWidth="1"/>
    <col min="1048" max="1048" width="12.7142857142857" style="3" customWidth="1"/>
    <col min="1049" max="1049" width="15.8571428571429" style="3" customWidth="1"/>
    <col min="1050" max="1050" width="14.7142857142857" style="3" customWidth="1"/>
    <col min="1051" max="1051" width="18.8571428571429" style="3" customWidth="1"/>
    <col min="1052" max="1052" width="11" style="3" customWidth="1"/>
    <col min="1053" max="1053" width="14" style="3" customWidth="1"/>
    <col min="1054" max="1054" width="13.8571428571429" style="3" customWidth="1"/>
    <col min="1055" max="1055" width="17" style="3" customWidth="1"/>
    <col min="1056" max="1057" width="15" style="3" customWidth="1"/>
    <col min="1058" max="1058" width="14.1428571428571" style="3" customWidth="1"/>
    <col min="1059" max="1059" width="17.7142857142857" style="3" customWidth="1"/>
    <col min="1060" max="1060" width="12.2857142857143" style="3" customWidth="1"/>
    <col min="1061" max="1062" width="14.7142857142857" style="3" customWidth="1"/>
    <col min="1063" max="1063" width="16.8571428571429" style="3" customWidth="1"/>
    <col min="1064" max="1064" width="11.8571428571429" style="3" customWidth="1"/>
    <col min="1065" max="1065" width="13.5714285714286" style="3" customWidth="1"/>
    <col min="1066" max="1066" width="14" style="3" customWidth="1"/>
    <col min="1067" max="1067" width="20" style="3" customWidth="1"/>
    <col min="1068" max="1068" width="13.2857142857143" style="3" customWidth="1"/>
    <col min="1069" max="1069" width="14.5714285714286" style="3" customWidth="1"/>
    <col min="1070" max="1070" width="13.7142857142857" style="3" customWidth="1"/>
    <col min="1071" max="1071" width="18.1428571428571" style="3" customWidth="1"/>
    <col min="1072" max="1072" width="12.1428571428571" style="3" customWidth="1"/>
    <col min="1073" max="1073" width="14.1428571428571" style="3" customWidth="1"/>
    <col min="1074" max="1074" width="13.7142857142857" style="3" customWidth="1"/>
    <col min="1075" max="1075" width="17.1428571428571" style="3" customWidth="1"/>
    <col min="1076" max="1076" width="14.8571428571429" style="3" customWidth="1"/>
    <col min="1077" max="1078" width="14.2857142857143" style="3" customWidth="1"/>
    <col min="1079" max="1079" width="11" style="3" customWidth="1"/>
    <col min="1080" max="1080" width="7.14285714285714" style="3" customWidth="1"/>
    <col min="1081" max="1081" width="4.57142857142857" style="3" customWidth="1"/>
    <col min="1082" max="1082" width="5.57142857142857" style="3" customWidth="1"/>
    <col min="1083" max="1083" width="8.71428571428571" style="3" customWidth="1"/>
    <col min="1084" max="1084" width="5.57142857142857" style="3" customWidth="1"/>
    <col min="1085" max="1275" width="9.14285714285714" style="3"/>
    <col min="1276" max="1276" width="106.714285714286" style="3" customWidth="1"/>
    <col min="1277" max="1277" width="18.1428571428571" style="3" customWidth="1"/>
    <col min="1278" max="1278" width="11" style="3" customWidth="1"/>
    <col min="1279" max="1279" width="15.2857142857143" style="3" customWidth="1"/>
    <col min="1280" max="1280" width="12.8571428571429" style="3" customWidth="1"/>
    <col min="1281" max="1281" width="11" style="3" customWidth="1"/>
    <col min="1282" max="1282" width="20.1428571428571" style="3" customWidth="1"/>
    <col min="1283" max="1283" width="12" style="3" customWidth="1"/>
    <col min="1284" max="1284" width="15" style="3" customWidth="1"/>
    <col min="1285" max="1285" width="22.8571428571429" style="3" customWidth="1"/>
    <col min="1286" max="1286" width="18.1428571428571" style="3" customWidth="1"/>
    <col min="1287" max="1287" width="11" style="3" customWidth="1"/>
    <col min="1288" max="1288" width="14.5714285714286" style="3" customWidth="1"/>
    <col min="1289" max="1289" width="15" style="3" customWidth="1"/>
    <col min="1290" max="1290" width="13.5714285714286" style="3" customWidth="1"/>
    <col min="1291" max="1291" width="12.2857142857143" style="3" customWidth="1"/>
    <col min="1292" max="1292" width="18.8571428571429" style="3" customWidth="1"/>
    <col min="1293" max="1293" width="12.2857142857143" style="3" customWidth="1"/>
    <col min="1294" max="1294" width="14.1428571428571" style="3" customWidth="1"/>
    <col min="1295" max="1295" width="13.8571428571429" style="3" customWidth="1"/>
    <col min="1296" max="1296" width="11.7142857142857" style="3" customWidth="1"/>
    <col min="1297" max="1297" width="18.8571428571429" style="3" customWidth="1"/>
    <col min="1298" max="1298" width="11" style="3" customWidth="1"/>
    <col min="1299" max="1299" width="15.2857142857143" style="3" customWidth="1"/>
    <col min="1300" max="1300" width="15.1428571428571" style="3" customWidth="1"/>
    <col min="1301" max="1301" width="11.7142857142857" style="3" customWidth="1"/>
    <col min="1302" max="1302" width="14.1428571428571" style="3" customWidth="1"/>
    <col min="1303" max="1303" width="19" style="3" customWidth="1"/>
    <col min="1304" max="1304" width="12.7142857142857" style="3" customWidth="1"/>
    <col min="1305" max="1305" width="15.8571428571429" style="3" customWidth="1"/>
    <col min="1306" max="1306" width="14.7142857142857" style="3" customWidth="1"/>
    <col min="1307" max="1307" width="18.8571428571429" style="3" customWidth="1"/>
    <col min="1308" max="1308" width="11" style="3" customWidth="1"/>
    <col min="1309" max="1309" width="14" style="3" customWidth="1"/>
    <col min="1310" max="1310" width="13.8571428571429" style="3" customWidth="1"/>
    <col min="1311" max="1311" width="17" style="3" customWidth="1"/>
    <col min="1312" max="1313" width="15" style="3" customWidth="1"/>
    <col min="1314" max="1314" width="14.1428571428571" style="3" customWidth="1"/>
    <col min="1315" max="1315" width="17.7142857142857" style="3" customWidth="1"/>
    <col min="1316" max="1316" width="12.2857142857143" style="3" customWidth="1"/>
    <col min="1317" max="1318" width="14.7142857142857" style="3" customWidth="1"/>
    <col min="1319" max="1319" width="16.8571428571429" style="3" customWidth="1"/>
    <col min="1320" max="1320" width="11.8571428571429" style="3" customWidth="1"/>
    <col min="1321" max="1321" width="13.5714285714286" style="3" customWidth="1"/>
    <col min="1322" max="1322" width="14" style="3" customWidth="1"/>
    <col min="1323" max="1323" width="20" style="3" customWidth="1"/>
    <col min="1324" max="1324" width="13.2857142857143" style="3" customWidth="1"/>
    <col min="1325" max="1325" width="14.5714285714286" style="3" customWidth="1"/>
    <col min="1326" max="1326" width="13.7142857142857" style="3" customWidth="1"/>
    <col min="1327" max="1327" width="18.1428571428571" style="3" customWidth="1"/>
    <col min="1328" max="1328" width="12.1428571428571" style="3" customWidth="1"/>
    <col min="1329" max="1329" width="14.1428571428571" style="3" customWidth="1"/>
    <col min="1330" max="1330" width="13.7142857142857" style="3" customWidth="1"/>
    <col min="1331" max="1331" width="17.1428571428571" style="3" customWidth="1"/>
    <col min="1332" max="1332" width="14.8571428571429" style="3" customWidth="1"/>
    <col min="1333" max="1334" width="14.2857142857143" style="3" customWidth="1"/>
    <col min="1335" max="1335" width="11" style="3" customWidth="1"/>
    <col min="1336" max="1336" width="7.14285714285714" style="3" customWidth="1"/>
    <col min="1337" max="1337" width="4.57142857142857" style="3" customWidth="1"/>
    <col min="1338" max="1338" width="5.57142857142857" style="3" customWidth="1"/>
    <col min="1339" max="1339" width="8.71428571428571" style="3" customWidth="1"/>
    <col min="1340" max="1340" width="5.57142857142857" style="3" customWidth="1"/>
    <col min="1341" max="1531" width="9.14285714285714" style="3"/>
    <col min="1532" max="1532" width="106.714285714286" style="3" customWidth="1"/>
    <col min="1533" max="1533" width="18.1428571428571" style="3" customWidth="1"/>
    <col min="1534" max="1534" width="11" style="3" customWidth="1"/>
    <col min="1535" max="1535" width="15.2857142857143" style="3" customWidth="1"/>
    <col min="1536" max="1536" width="12.8571428571429" style="3" customWidth="1"/>
    <col min="1537" max="1537" width="11" style="3" customWidth="1"/>
    <col min="1538" max="1538" width="20.1428571428571" style="3" customWidth="1"/>
    <col min="1539" max="1539" width="12" style="3" customWidth="1"/>
    <col min="1540" max="1540" width="15" style="3" customWidth="1"/>
    <col min="1541" max="1541" width="22.8571428571429" style="3" customWidth="1"/>
    <col min="1542" max="1542" width="18.1428571428571" style="3" customWidth="1"/>
    <col min="1543" max="1543" width="11" style="3" customWidth="1"/>
    <col min="1544" max="1544" width="14.5714285714286" style="3" customWidth="1"/>
    <col min="1545" max="1545" width="15" style="3" customWidth="1"/>
    <col min="1546" max="1546" width="13.5714285714286" style="3" customWidth="1"/>
    <col min="1547" max="1547" width="12.2857142857143" style="3" customWidth="1"/>
    <col min="1548" max="1548" width="18.8571428571429" style="3" customWidth="1"/>
    <col min="1549" max="1549" width="12.2857142857143" style="3" customWidth="1"/>
    <col min="1550" max="1550" width="14.1428571428571" style="3" customWidth="1"/>
    <col min="1551" max="1551" width="13.8571428571429" style="3" customWidth="1"/>
    <col min="1552" max="1552" width="11.7142857142857" style="3" customWidth="1"/>
    <col min="1553" max="1553" width="18.8571428571429" style="3" customWidth="1"/>
    <col min="1554" max="1554" width="11" style="3" customWidth="1"/>
    <col min="1555" max="1555" width="15.2857142857143" style="3" customWidth="1"/>
    <col min="1556" max="1556" width="15.1428571428571" style="3" customWidth="1"/>
    <col min="1557" max="1557" width="11.7142857142857" style="3" customWidth="1"/>
    <col min="1558" max="1558" width="14.1428571428571" style="3" customWidth="1"/>
    <col min="1559" max="1559" width="19" style="3" customWidth="1"/>
    <col min="1560" max="1560" width="12.7142857142857" style="3" customWidth="1"/>
    <col min="1561" max="1561" width="15.8571428571429" style="3" customWidth="1"/>
    <col min="1562" max="1562" width="14.7142857142857" style="3" customWidth="1"/>
    <col min="1563" max="1563" width="18.8571428571429" style="3" customWidth="1"/>
    <col min="1564" max="1564" width="11" style="3" customWidth="1"/>
    <col min="1565" max="1565" width="14" style="3" customWidth="1"/>
    <col min="1566" max="1566" width="13.8571428571429" style="3" customWidth="1"/>
    <col min="1567" max="1567" width="17" style="3" customWidth="1"/>
    <col min="1568" max="1569" width="15" style="3" customWidth="1"/>
    <col min="1570" max="1570" width="14.1428571428571" style="3" customWidth="1"/>
    <col min="1571" max="1571" width="17.7142857142857" style="3" customWidth="1"/>
    <col min="1572" max="1572" width="12.2857142857143" style="3" customWidth="1"/>
    <col min="1573" max="1574" width="14.7142857142857" style="3" customWidth="1"/>
    <col min="1575" max="1575" width="16.8571428571429" style="3" customWidth="1"/>
    <col min="1576" max="1576" width="11.8571428571429" style="3" customWidth="1"/>
    <col min="1577" max="1577" width="13.5714285714286" style="3" customWidth="1"/>
    <col min="1578" max="1578" width="14" style="3" customWidth="1"/>
    <col min="1579" max="1579" width="20" style="3" customWidth="1"/>
    <col min="1580" max="1580" width="13.2857142857143" style="3" customWidth="1"/>
    <col min="1581" max="1581" width="14.5714285714286" style="3" customWidth="1"/>
    <col min="1582" max="1582" width="13.7142857142857" style="3" customWidth="1"/>
    <col min="1583" max="1583" width="18.1428571428571" style="3" customWidth="1"/>
    <col min="1584" max="1584" width="12.1428571428571" style="3" customWidth="1"/>
    <col min="1585" max="1585" width="14.1428571428571" style="3" customWidth="1"/>
    <col min="1586" max="1586" width="13.7142857142857" style="3" customWidth="1"/>
    <col min="1587" max="1587" width="17.1428571428571" style="3" customWidth="1"/>
    <col min="1588" max="1588" width="14.8571428571429" style="3" customWidth="1"/>
    <col min="1589" max="1590" width="14.2857142857143" style="3" customWidth="1"/>
    <col min="1591" max="1591" width="11" style="3" customWidth="1"/>
    <col min="1592" max="1592" width="7.14285714285714" style="3" customWidth="1"/>
    <col min="1593" max="1593" width="4.57142857142857" style="3" customWidth="1"/>
    <col min="1594" max="1594" width="5.57142857142857" style="3" customWidth="1"/>
    <col min="1595" max="1595" width="8.71428571428571" style="3" customWidth="1"/>
    <col min="1596" max="1596" width="5.57142857142857" style="3" customWidth="1"/>
    <col min="1597" max="1787" width="9.14285714285714" style="3"/>
    <col min="1788" max="1788" width="106.714285714286" style="3" customWidth="1"/>
    <col min="1789" max="1789" width="18.1428571428571" style="3" customWidth="1"/>
    <col min="1790" max="1790" width="11" style="3" customWidth="1"/>
    <col min="1791" max="1791" width="15.2857142857143" style="3" customWidth="1"/>
    <col min="1792" max="1792" width="12.8571428571429" style="3" customWidth="1"/>
    <col min="1793" max="1793" width="11" style="3" customWidth="1"/>
    <col min="1794" max="1794" width="20.1428571428571" style="3" customWidth="1"/>
    <col min="1795" max="1795" width="12" style="3" customWidth="1"/>
    <col min="1796" max="1796" width="15" style="3" customWidth="1"/>
    <col min="1797" max="1797" width="22.8571428571429" style="3" customWidth="1"/>
    <col min="1798" max="1798" width="18.1428571428571" style="3" customWidth="1"/>
    <col min="1799" max="1799" width="11" style="3" customWidth="1"/>
    <col min="1800" max="1800" width="14.5714285714286" style="3" customWidth="1"/>
    <col min="1801" max="1801" width="15" style="3" customWidth="1"/>
    <col min="1802" max="1802" width="13.5714285714286" style="3" customWidth="1"/>
    <col min="1803" max="1803" width="12.2857142857143" style="3" customWidth="1"/>
    <col min="1804" max="1804" width="18.8571428571429" style="3" customWidth="1"/>
    <col min="1805" max="1805" width="12.2857142857143" style="3" customWidth="1"/>
    <col min="1806" max="1806" width="14.1428571428571" style="3" customWidth="1"/>
    <col min="1807" max="1807" width="13.8571428571429" style="3" customWidth="1"/>
    <col min="1808" max="1808" width="11.7142857142857" style="3" customWidth="1"/>
    <col min="1809" max="1809" width="18.8571428571429" style="3" customWidth="1"/>
    <col min="1810" max="1810" width="11" style="3" customWidth="1"/>
    <col min="1811" max="1811" width="15.2857142857143" style="3" customWidth="1"/>
    <col min="1812" max="1812" width="15.1428571428571" style="3" customWidth="1"/>
    <col min="1813" max="1813" width="11.7142857142857" style="3" customWidth="1"/>
    <col min="1814" max="1814" width="14.1428571428571" style="3" customWidth="1"/>
    <col min="1815" max="1815" width="19" style="3" customWidth="1"/>
    <col min="1816" max="1816" width="12.7142857142857" style="3" customWidth="1"/>
    <col min="1817" max="1817" width="15.8571428571429" style="3" customWidth="1"/>
    <col min="1818" max="1818" width="14.7142857142857" style="3" customWidth="1"/>
    <col min="1819" max="1819" width="18.8571428571429" style="3" customWidth="1"/>
    <col min="1820" max="1820" width="11" style="3" customWidth="1"/>
    <col min="1821" max="1821" width="14" style="3" customWidth="1"/>
    <col min="1822" max="1822" width="13.8571428571429" style="3" customWidth="1"/>
    <col min="1823" max="1823" width="17" style="3" customWidth="1"/>
    <col min="1824" max="1825" width="15" style="3" customWidth="1"/>
    <col min="1826" max="1826" width="14.1428571428571" style="3" customWidth="1"/>
    <col min="1827" max="1827" width="17.7142857142857" style="3" customWidth="1"/>
    <col min="1828" max="1828" width="12.2857142857143" style="3" customWidth="1"/>
    <col min="1829" max="1830" width="14.7142857142857" style="3" customWidth="1"/>
    <col min="1831" max="1831" width="16.8571428571429" style="3" customWidth="1"/>
    <col min="1832" max="1832" width="11.8571428571429" style="3" customWidth="1"/>
    <col min="1833" max="1833" width="13.5714285714286" style="3" customWidth="1"/>
    <col min="1834" max="1834" width="14" style="3" customWidth="1"/>
    <col min="1835" max="1835" width="20" style="3" customWidth="1"/>
    <col min="1836" max="1836" width="13.2857142857143" style="3" customWidth="1"/>
    <col min="1837" max="1837" width="14.5714285714286" style="3" customWidth="1"/>
    <col min="1838" max="1838" width="13.7142857142857" style="3" customWidth="1"/>
    <col min="1839" max="1839" width="18.1428571428571" style="3" customWidth="1"/>
    <col min="1840" max="1840" width="12.1428571428571" style="3" customWidth="1"/>
    <col min="1841" max="1841" width="14.1428571428571" style="3" customWidth="1"/>
    <col min="1842" max="1842" width="13.7142857142857" style="3" customWidth="1"/>
    <col min="1843" max="1843" width="17.1428571428571" style="3" customWidth="1"/>
    <col min="1844" max="1844" width="14.8571428571429" style="3" customWidth="1"/>
    <col min="1845" max="1846" width="14.2857142857143" style="3" customWidth="1"/>
    <col min="1847" max="1847" width="11" style="3" customWidth="1"/>
    <col min="1848" max="1848" width="7.14285714285714" style="3" customWidth="1"/>
    <col min="1849" max="1849" width="4.57142857142857" style="3" customWidth="1"/>
    <col min="1850" max="1850" width="5.57142857142857" style="3" customWidth="1"/>
    <col min="1851" max="1851" width="8.71428571428571" style="3" customWidth="1"/>
    <col min="1852" max="1852" width="5.57142857142857" style="3" customWidth="1"/>
    <col min="1853" max="2043" width="9.14285714285714" style="3"/>
    <col min="2044" max="2044" width="106.714285714286" style="3" customWidth="1"/>
    <col min="2045" max="2045" width="18.1428571428571" style="3" customWidth="1"/>
    <col min="2046" max="2046" width="11" style="3" customWidth="1"/>
    <col min="2047" max="2047" width="15.2857142857143" style="3" customWidth="1"/>
    <col min="2048" max="2048" width="12.8571428571429" style="3" customWidth="1"/>
    <col min="2049" max="2049" width="11" style="3" customWidth="1"/>
    <col min="2050" max="2050" width="20.1428571428571" style="3" customWidth="1"/>
    <col min="2051" max="2051" width="12" style="3" customWidth="1"/>
    <col min="2052" max="2052" width="15" style="3" customWidth="1"/>
    <col min="2053" max="2053" width="22.8571428571429" style="3" customWidth="1"/>
    <col min="2054" max="2054" width="18.1428571428571" style="3" customWidth="1"/>
    <col min="2055" max="2055" width="11" style="3" customWidth="1"/>
    <col min="2056" max="2056" width="14.5714285714286" style="3" customWidth="1"/>
    <col min="2057" max="2057" width="15" style="3" customWidth="1"/>
    <col min="2058" max="2058" width="13.5714285714286" style="3" customWidth="1"/>
    <col min="2059" max="2059" width="12.2857142857143" style="3" customWidth="1"/>
    <col min="2060" max="2060" width="18.8571428571429" style="3" customWidth="1"/>
    <col min="2061" max="2061" width="12.2857142857143" style="3" customWidth="1"/>
    <col min="2062" max="2062" width="14.1428571428571" style="3" customWidth="1"/>
    <col min="2063" max="2063" width="13.8571428571429" style="3" customWidth="1"/>
    <col min="2064" max="2064" width="11.7142857142857" style="3" customWidth="1"/>
    <col min="2065" max="2065" width="18.8571428571429" style="3" customWidth="1"/>
    <col min="2066" max="2066" width="11" style="3" customWidth="1"/>
    <col min="2067" max="2067" width="15.2857142857143" style="3" customWidth="1"/>
    <col min="2068" max="2068" width="15.1428571428571" style="3" customWidth="1"/>
    <col min="2069" max="2069" width="11.7142857142857" style="3" customWidth="1"/>
    <col min="2070" max="2070" width="14.1428571428571" style="3" customWidth="1"/>
    <col min="2071" max="2071" width="19" style="3" customWidth="1"/>
    <col min="2072" max="2072" width="12.7142857142857" style="3" customWidth="1"/>
    <col min="2073" max="2073" width="15.8571428571429" style="3" customWidth="1"/>
    <col min="2074" max="2074" width="14.7142857142857" style="3" customWidth="1"/>
    <col min="2075" max="2075" width="18.8571428571429" style="3" customWidth="1"/>
    <col min="2076" max="2076" width="11" style="3" customWidth="1"/>
    <col min="2077" max="2077" width="14" style="3" customWidth="1"/>
    <col min="2078" max="2078" width="13.8571428571429" style="3" customWidth="1"/>
    <col min="2079" max="2079" width="17" style="3" customWidth="1"/>
    <col min="2080" max="2081" width="15" style="3" customWidth="1"/>
    <col min="2082" max="2082" width="14.1428571428571" style="3" customWidth="1"/>
    <col min="2083" max="2083" width="17.7142857142857" style="3" customWidth="1"/>
    <col min="2084" max="2084" width="12.2857142857143" style="3" customWidth="1"/>
    <col min="2085" max="2086" width="14.7142857142857" style="3" customWidth="1"/>
    <col min="2087" max="2087" width="16.8571428571429" style="3" customWidth="1"/>
    <col min="2088" max="2088" width="11.8571428571429" style="3" customWidth="1"/>
    <col min="2089" max="2089" width="13.5714285714286" style="3" customWidth="1"/>
    <col min="2090" max="2090" width="14" style="3" customWidth="1"/>
    <col min="2091" max="2091" width="20" style="3" customWidth="1"/>
    <col min="2092" max="2092" width="13.2857142857143" style="3" customWidth="1"/>
    <col min="2093" max="2093" width="14.5714285714286" style="3" customWidth="1"/>
    <col min="2094" max="2094" width="13.7142857142857" style="3" customWidth="1"/>
    <col min="2095" max="2095" width="18.1428571428571" style="3" customWidth="1"/>
    <col min="2096" max="2096" width="12.1428571428571" style="3" customWidth="1"/>
    <col min="2097" max="2097" width="14.1428571428571" style="3" customWidth="1"/>
    <col min="2098" max="2098" width="13.7142857142857" style="3" customWidth="1"/>
    <col min="2099" max="2099" width="17.1428571428571" style="3" customWidth="1"/>
    <col min="2100" max="2100" width="14.8571428571429" style="3" customWidth="1"/>
    <col min="2101" max="2102" width="14.2857142857143" style="3" customWidth="1"/>
    <col min="2103" max="2103" width="11" style="3" customWidth="1"/>
    <col min="2104" max="2104" width="7.14285714285714" style="3" customWidth="1"/>
    <col min="2105" max="2105" width="4.57142857142857" style="3" customWidth="1"/>
    <col min="2106" max="2106" width="5.57142857142857" style="3" customWidth="1"/>
    <col min="2107" max="2107" width="8.71428571428571" style="3" customWidth="1"/>
    <col min="2108" max="2108" width="5.57142857142857" style="3" customWidth="1"/>
    <col min="2109" max="2299" width="9.14285714285714" style="3"/>
    <col min="2300" max="2300" width="106.714285714286" style="3" customWidth="1"/>
    <col min="2301" max="2301" width="18.1428571428571" style="3" customWidth="1"/>
    <col min="2302" max="2302" width="11" style="3" customWidth="1"/>
    <col min="2303" max="2303" width="15.2857142857143" style="3" customWidth="1"/>
    <col min="2304" max="2304" width="12.8571428571429" style="3" customWidth="1"/>
    <col min="2305" max="2305" width="11" style="3" customWidth="1"/>
    <col min="2306" max="2306" width="20.1428571428571" style="3" customWidth="1"/>
    <col min="2307" max="2307" width="12" style="3" customWidth="1"/>
    <col min="2308" max="2308" width="15" style="3" customWidth="1"/>
    <col min="2309" max="2309" width="22.8571428571429" style="3" customWidth="1"/>
    <col min="2310" max="2310" width="18.1428571428571" style="3" customWidth="1"/>
    <col min="2311" max="2311" width="11" style="3" customWidth="1"/>
    <col min="2312" max="2312" width="14.5714285714286" style="3" customWidth="1"/>
    <col min="2313" max="2313" width="15" style="3" customWidth="1"/>
    <col min="2314" max="2314" width="13.5714285714286" style="3" customWidth="1"/>
    <col min="2315" max="2315" width="12.2857142857143" style="3" customWidth="1"/>
    <col min="2316" max="2316" width="18.8571428571429" style="3" customWidth="1"/>
    <col min="2317" max="2317" width="12.2857142857143" style="3" customWidth="1"/>
    <col min="2318" max="2318" width="14.1428571428571" style="3" customWidth="1"/>
    <col min="2319" max="2319" width="13.8571428571429" style="3" customWidth="1"/>
    <col min="2320" max="2320" width="11.7142857142857" style="3" customWidth="1"/>
    <col min="2321" max="2321" width="18.8571428571429" style="3" customWidth="1"/>
    <col min="2322" max="2322" width="11" style="3" customWidth="1"/>
    <col min="2323" max="2323" width="15.2857142857143" style="3" customWidth="1"/>
    <col min="2324" max="2324" width="15.1428571428571" style="3" customWidth="1"/>
    <col min="2325" max="2325" width="11.7142857142857" style="3" customWidth="1"/>
    <col min="2326" max="2326" width="14.1428571428571" style="3" customWidth="1"/>
    <col min="2327" max="2327" width="19" style="3" customWidth="1"/>
    <col min="2328" max="2328" width="12.7142857142857" style="3" customWidth="1"/>
    <col min="2329" max="2329" width="15.8571428571429" style="3" customWidth="1"/>
    <col min="2330" max="2330" width="14.7142857142857" style="3" customWidth="1"/>
    <col min="2331" max="2331" width="18.8571428571429" style="3" customWidth="1"/>
    <col min="2332" max="2332" width="11" style="3" customWidth="1"/>
    <col min="2333" max="2333" width="14" style="3" customWidth="1"/>
    <col min="2334" max="2334" width="13.8571428571429" style="3" customWidth="1"/>
    <col min="2335" max="2335" width="17" style="3" customWidth="1"/>
    <col min="2336" max="2337" width="15" style="3" customWidth="1"/>
    <col min="2338" max="2338" width="14.1428571428571" style="3" customWidth="1"/>
    <col min="2339" max="2339" width="17.7142857142857" style="3" customWidth="1"/>
    <col min="2340" max="2340" width="12.2857142857143" style="3" customWidth="1"/>
    <col min="2341" max="2342" width="14.7142857142857" style="3" customWidth="1"/>
    <col min="2343" max="2343" width="16.8571428571429" style="3" customWidth="1"/>
    <col min="2344" max="2344" width="11.8571428571429" style="3" customWidth="1"/>
    <col min="2345" max="2345" width="13.5714285714286" style="3" customWidth="1"/>
    <col min="2346" max="2346" width="14" style="3" customWidth="1"/>
    <col min="2347" max="2347" width="20" style="3" customWidth="1"/>
    <col min="2348" max="2348" width="13.2857142857143" style="3" customWidth="1"/>
    <col min="2349" max="2349" width="14.5714285714286" style="3" customWidth="1"/>
    <col min="2350" max="2350" width="13.7142857142857" style="3" customWidth="1"/>
    <col min="2351" max="2351" width="18.1428571428571" style="3" customWidth="1"/>
    <col min="2352" max="2352" width="12.1428571428571" style="3" customWidth="1"/>
    <col min="2353" max="2353" width="14.1428571428571" style="3" customWidth="1"/>
    <col min="2354" max="2354" width="13.7142857142857" style="3" customWidth="1"/>
    <col min="2355" max="2355" width="17.1428571428571" style="3" customWidth="1"/>
    <col min="2356" max="2356" width="14.8571428571429" style="3" customWidth="1"/>
    <col min="2357" max="2358" width="14.2857142857143" style="3" customWidth="1"/>
    <col min="2359" max="2359" width="11" style="3" customWidth="1"/>
    <col min="2360" max="2360" width="7.14285714285714" style="3" customWidth="1"/>
    <col min="2361" max="2361" width="4.57142857142857" style="3" customWidth="1"/>
    <col min="2362" max="2362" width="5.57142857142857" style="3" customWidth="1"/>
    <col min="2363" max="2363" width="8.71428571428571" style="3" customWidth="1"/>
    <col min="2364" max="2364" width="5.57142857142857" style="3" customWidth="1"/>
    <col min="2365" max="2555" width="9.14285714285714" style="3"/>
    <col min="2556" max="2556" width="106.714285714286" style="3" customWidth="1"/>
    <col min="2557" max="2557" width="18.1428571428571" style="3" customWidth="1"/>
    <col min="2558" max="2558" width="11" style="3" customWidth="1"/>
    <col min="2559" max="2559" width="15.2857142857143" style="3" customWidth="1"/>
    <col min="2560" max="2560" width="12.8571428571429" style="3" customWidth="1"/>
    <col min="2561" max="2561" width="11" style="3" customWidth="1"/>
    <col min="2562" max="2562" width="20.1428571428571" style="3" customWidth="1"/>
    <col min="2563" max="2563" width="12" style="3" customWidth="1"/>
    <col min="2564" max="2564" width="15" style="3" customWidth="1"/>
    <col min="2565" max="2565" width="22.8571428571429" style="3" customWidth="1"/>
    <col min="2566" max="2566" width="18.1428571428571" style="3" customWidth="1"/>
    <col min="2567" max="2567" width="11" style="3" customWidth="1"/>
    <col min="2568" max="2568" width="14.5714285714286" style="3" customWidth="1"/>
    <col min="2569" max="2569" width="15" style="3" customWidth="1"/>
    <col min="2570" max="2570" width="13.5714285714286" style="3" customWidth="1"/>
    <col min="2571" max="2571" width="12.2857142857143" style="3" customWidth="1"/>
    <col min="2572" max="2572" width="18.8571428571429" style="3" customWidth="1"/>
    <col min="2573" max="2573" width="12.2857142857143" style="3" customWidth="1"/>
    <col min="2574" max="2574" width="14.1428571428571" style="3" customWidth="1"/>
    <col min="2575" max="2575" width="13.8571428571429" style="3" customWidth="1"/>
    <col min="2576" max="2576" width="11.7142857142857" style="3" customWidth="1"/>
    <col min="2577" max="2577" width="18.8571428571429" style="3" customWidth="1"/>
    <col min="2578" max="2578" width="11" style="3" customWidth="1"/>
    <col min="2579" max="2579" width="15.2857142857143" style="3" customWidth="1"/>
    <col min="2580" max="2580" width="15.1428571428571" style="3" customWidth="1"/>
    <col min="2581" max="2581" width="11.7142857142857" style="3" customWidth="1"/>
    <col min="2582" max="2582" width="14.1428571428571" style="3" customWidth="1"/>
    <col min="2583" max="2583" width="19" style="3" customWidth="1"/>
    <col min="2584" max="2584" width="12.7142857142857" style="3" customWidth="1"/>
    <col min="2585" max="2585" width="15.8571428571429" style="3" customWidth="1"/>
    <col min="2586" max="2586" width="14.7142857142857" style="3" customWidth="1"/>
    <col min="2587" max="2587" width="18.8571428571429" style="3" customWidth="1"/>
    <col min="2588" max="2588" width="11" style="3" customWidth="1"/>
    <col min="2589" max="2589" width="14" style="3" customWidth="1"/>
    <col min="2590" max="2590" width="13.8571428571429" style="3" customWidth="1"/>
    <col min="2591" max="2591" width="17" style="3" customWidth="1"/>
    <col min="2592" max="2593" width="15" style="3" customWidth="1"/>
    <col min="2594" max="2594" width="14.1428571428571" style="3" customWidth="1"/>
    <col min="2595" max="2595" width="17.7142857142857" style="3" customWidth="1"/>
    <col min="2596" max="2596" width="12.2857142857143" style="3" customWidth="1"/>
    <col min="2597" max="2598" width="14.7142857142857" style="3" customWidth="1"/>
    <col min="2599" max="2599" width="16.8571428571429" style="3" customWidth="1"/>
    <col min="2600" max="2600" width="11.8571428571429" style="3" customWidth="1"/>
    <col min="2601" max="2601" width="13.5714285714286" style="3" customWidth="1"/>
    <col min="2602" max="2602" width="14" style="3" customWidth="1"/>
    <col min="2603" max="2603" width="20" style="3" customWidth="1"/>
    <col min="2604" max="2604" width="13.2857142857143" style="3" customWidth="1"/>
    <col min="2605" max="2605" width="14.5714285714286" style="3" customWidth="1"/>
    <col min="2606" max="2606" width="13.7142857142857" style="3" customWidth="1"/>
    <col min="2607" max="2607" width="18.1428571428571" style="3" customWidth="1"/>
    <col min="2608" max="2608" width="12.1428571428571" style="3" customWidth="1"/>
    <col min="2609" max="2609" width="14.1428571428571" style="3" customWidth="1"/>
    <col min="2610" max="2610" width="13.7142857142857" style="3" customWidth="1"/>
    <col min="2611" max="2611" width="17.1428571428571" style="3" customWidth="1"/>
    <col min="2612" max="2612" width="14.8571428571429" style="3" customWidth="1"/>
    <col min="2613" max="2614" width="14.2857142857143" style="3" customWidth="1"/>
    <col min="2615" max="2615" width="11" style="3" customWidth="1"/>
    <col min="2616" max="2616" width="7.14285714285714" style="3" customWidth="1"/>
    <col min="2617" max="2617" width="4.57142857142857" style="3" customWidth="1"/>
    <col min="2618" max="2618" width="5.57142857142857" style="3" customWidth="1"/>
    <col min="2619" max="2619" width="8.71428571428571" style="3" customWidth="1"/>
    <col min="2620" max="2620" width="5.57142857142857" style="3" customWidth="1"/>
    <col min="2621" max="2811" width="9.14285714285714" style="3"/>
    <col min="2812" max="2812" width="106.714285714286" style="3" customWidth="1"/>
    <col min="2813" max="2813" width="18.1428571428571" style="3" customWidth="1"/>
    <col min="2814" max="2814" width="11" style="3" customWidth="1"/>
    <col min="2815" max="2815" width="15.2857142857143" style="3" customWidth="1"/>
    <col min="2816" max="2816" width="12.8571428571429" style="3" customWidth="1"/>
    <col min="2817" max="2817" width="11" style="3" customWidth="1"/>
    <col min="2818" max="2818" width="20.1428571428571" style="3" customWidth="1"/>
    <col min="2819" max="2819" width="12" style="3" customWidth="1"/>
    <col min="2820" max="2820" width="15" style="3" customWidth="1"/>
    <col min="2821" max="2821" width="22.8571428571429" style="3" customWidth="1"/>
    <col min="2822" max="2822" width="18.1428571428571" style="3" customWidth="1"/>
    <col min="2823" max="2823" width="11" style="3" customWidth="1"/>
    <col min="2824" max="2824" width="14.5714285714286" style="3" customWidth="1"/>
    <col min="2825" max="2825" width="15" style="3" customWidth="1"/>
    <col min="2826" max="2826" width="13.5714285714286" style="3" customWidth="1"/>
    <col min="2827" max="2827" width="12.2857142857143" style="3" customWidth="1"/>
    <col min="2828" max="2828" width="18.8571428571429" style="3" customWidth="1"/>
    <col min="2829" max="2829" width="12.2857142857143" style="3" customWidth="1"/>
    <col min="2830" max="2830" width="14.1428571428571" style="3" customWidth="1"/>
    <col min="2831" max="2831" width="13.8571428571429" style="3" customWidth="1"/>
    <col min="2832" max="2832" width="11.7142857142857" style="3" customWidth="1"/>
    <col min="2833" max="2833" width="18.8571428571429" style="3" customWidth="1"/>
    <col min="2834" max="2834" width="11" style="3" customWidth="1"/>
    <col min="2835" max="2835" width="15.2857142857143" style="3" customWidth="1"/>
    <col min="2836" max="2836" width="15.1428571428571" style="3" customWidth="1"/>
    <col min="2837" max="2837" width="11.7142857142857" style="3" customWidth="1"/>
    <col min="2838" max="2838" width="14.1428571428571" style="3" customWidth="1"/>
    <col min="2839" max="2839" width="19" style="3" customWidth="1"/>
    <col min="2840" max="2840" width="12.7142857142857" style="3" customWidth="1"/>
    <col min="2841" max="2841" width="15.8571428571429" style="3" customWidth="1"/>
    <col min="2842" max="2842" width="14.7142857142857" style="3" customWidth="1"/>
    <col min="2843" max="2843" width="18.8571428571429" style="3" customWidth="1"/>
    <col min="2844" max="2844" width="11" style="3" customWidth="1"/>
    <col min="2845" max="2845" width="14" style="3" customWidth="1"/>
    <col min="2846" max="2846" width="13.8571428571429" style="3" customWidth="1"/>
    <col min="2847" max="2847" width="17" style="3" customWidth="1"/>
    <col min="2848" max="2849" width="15" style="3" customWidth="1"/>
    <col min="2850" max="2850" width="14.1428571428571" style="3" customWidth="1"/>
    <col min="2851" max="2851" width="17.7142857142857" style="3" customWidth="1"/>
    <col min="2852" max="2852" width="12.2857142857143" style="3" customWidth="1"/>
    <col min="2853" max="2854" width="14.7142857142857" style="3" customWidth="1"/>
    <col min="2855" max="2855" width="16.8571428571429" style="3" customWidth="1"/>
    <col min="2856" max="2856" width="11.8571428571429" style="3" customWidth="1"/>
    <col min="2857" max="2857" width="13.5714285714286" style="3" customWidth="1"/>
    <col min="2858" max="2858" width="14" style="3" customWidth="1"/>
    <col min="2859" max="2859" width="20" style="3" customWidth="1"/>
    <col min="2860" max="2860" width="13.2857142857143" style="3" customWidth="1"/>
    <col min="2861" max="2861" width="14.5714285714286" style="3" customWidth="1"/>
    <col min="2862" max="2862" width="13.7142857142857" style="3" customWidth="1"/>
    <col min="2863" max="2863" width="18.1428571428571" style="3" customWidth="1"/>
    <col min="2864" max="2864" width="12.1428571428571" style="3" customWidth="1"/>
    <col min="2865" max="2865" width="14.1428571428571" style="3" customWidth="1"/>
    <col min="2866" max="2866" width="13.7142857142857" style="3" customWidth="1"/>
    <col min="2867" max="2867" width="17.1428571428571" style="3" customWidth="1"/>
    <col min="2868" max="2868" width="14.8571428571429" style="3" customWidth="1"/>
    <col min="2869" max="2870" width="14.2857142857143" style="3" customWidth="1"/>
    <col min="2871" max="2871" width="11" style="3" customWidth="1"/>
    <col min="2872" max="2872" width="7.14285714285714" style="3" customWidth="1"/>
    <col min="2873" max="2873" width="4.57142857142857" style="3" customWidth="1"/>
    <col min="2874" max="2874" width="5.57142857142857" style="3" customWidth="1"/>
    <col min="2875" max="2875" width="8.71428571428571" style="3" customWidth="1"/>
    <col min="2876" max="2876" width="5.57142857142857" style="3" customWidth="1"/>
    <col min="2877" max="3067" width="9.14285714285714" style="3"/>
    <col min="3068" max="3068" width="106.714285714286" style="3" customWidth="1"/>
    <col min="3069" max="3069" width="18.1428571428571" style="3" customWidth="1"/>
    <col min="3070" max="3070" width="11" style="3" customWidth="1"/>
    <col min="3071" max="3071" width="15.2857142857143" style="3" customWidth="1"/>
    <col min="3072" max="3072" width="12.8571428571429" style="3" customWidth="1"/>
    <col min="3073" max="3073" width="11" style="3" customWidth="1"/>
    <col min="3074" max="3074" width="20.1428571428571" style="3" customWidth="1"/>
    <col min="3075" max="3075" width="12" style="3" customWidth="1"/>
    <col min="3076" max="3076" width="15" style="3" customWidth="1"/>
    <col min="3077" max="3077" width="22.8571428571429" style="3" customWidth="1"/>
    <col min="3078" max="3078" width="18.1428571428571" style="3" customWidth="1"/>
    <col min="3079" max="3079" width="11" style="3" customWidth="1"/>
    <col min="3080" max="3080" width="14.5714285714286" style="3" customWidth="1"/>
    <col min="3081" max="3081" width="15" style="3" customWidth="1"/>
    <col min="3082" max="3082" width="13.5714285714286" style="3" customWidth="1"/>
    <col min="3083" max="3083" width="12.2857142857143" style="3" customWidth="1"/>
    <col min="3084" max="3084" width="18.8571428571429" style="3" customWidth="1"/>
    <col min="3085" max="3085" width="12.2857142857143" style="3" customWidth="1"/>
    <col min="3086" max="3086" width="14.1428571428571" style="3" customWidth="1"/>
    <col min="3087" max="3087" width="13.8571428571429" style="3" customWidth="1"/>
    <col min="3088" max="3088" width="11.7142857142857" style="3" customWidth="1"/>
    <col min="3089" max="3089" width="18.8571428571429" style="3" customWidth="1"/>
    <col min="3090" max="3090" width="11" style="3" customWidth="1"/>
    <col min="3091" max="3091" width="15.2857142857143" style="3" customWidth="1"/>
    <col min="3092" max="3092" width="15.1428571428571" style="3" customWidth="1"/>
    <col min="3093" max="3093" width="11.7142857142857" style="3" customWidth="1"/>
    <col min="3094" max="3094" width="14.1428571428571" style="3" customWidth="1"/>
    <col min="3095" max="3095" width="19" style="3" customWidth="1"/>
    <col min="3096" max="3096" width="12.7142857142857" style="3" customWidth="1"/>
    <col min="3097" max="3097" width="15.8571428571429" style="3" customWidth="1"/>
    <col min="3098" max="3098" width="14.7142857142857" style="3" customWidth="1"/>
    <col min="3099" max="3099" width="18.8571428571429" style="3" customWidth="1"/>
    <col min="3100" max="3100" width="11" style="3" customWidth="1"/>
    <col min="3101" max="3101" width="14" style="3" customWidth="1"/>
    <col min="3102" max="3102" width="13.8571428571429" style="3" customWidth="1"/>
    <col min="3103" max="3103" width="17" style="3" customWidth="1"/>
    <col min="3104" max="3105" width="15" style="3" customWidth="1"/>
    <col min="3106" max="3106" width="14.1428571428571" style="3" customWidth="1"/>
    <col min="3107" max="3107" width="17.7142857142857" style="3" customWidth="1"/>
    <col min="3108" max="3108" width="12.2857142857143" style="3" customWidth="1"/>
    <col min="3109" max="3110" width="14.7142857142857" style="3" customWidth="1"/>
    <col min="3111" max="3111" width="16.8571428571429" style="3" customWidth="1"/>
    <col min="3112" max="3112" width="11.8571428571429" style="3" customWidth="1"/>
    <col min="3113" max="3113" width="13.5714285714286" style="3" customWidth="1"/>
    <col min="3114" max="3114" width="14" style="3" customWidth="1"/>
    <col min="3115" max="3115" width="20" style="3" customWidth="1"/>
    <col min="3116" max="3116" width="13.2857142857143" style="3" customWidth="1"/>
    <col min="3117" max="3117" width="14.5714285714286" style="3" customWidth="1"/>
    <col min="3118" max="3118" width="13.7142857142857" style="3" customWidth="1"/>
    <col min="3119" max="3119" width="18.1428571428571" style="3" customWidth="1"/>
    <col min="3120" max="3120" width="12.1428571428571" style="3" customWidth="1"/>
    <col min="3121" max="3121" width="14.1428571428571" style="3" customWidth="1"/>
    <col min="3122" max="3122" width="13.7142857142857" style="3" customWidth="1"/>
    <col min="3123" max="3123" width="17.1428571428571" style="3" customWidth="1"/>
    <col min="3124" max="3124" width="14.8571428571429" style="3" customWidth="1"/>
    <col min="3125" max="3126" width="14.2857142857143" style="3" customWidth="1"/>
    <col min="3127" max="3127" width="11" style="3" customWidth="1"/>
    <col min="3128" max="3128" width="7.14285714285714" style="3" customWidth="1"/>
    <col min="3129" max="3129" width="4.57142857142857" style="3" customWidth="1"/>
    <col min="3130" max="3130" width="5.57142857142857" style="3" customWidth="1"/>
    <col min="3131" max="3131" width="8.71428571428571" style="3" customWidth="1"/>
    <col min="3132" max="3132" width="5.57142857142857" style="3" customWidth="1"/>
    <col min="3133" max="3323" width="9.14285714285714" style="3"/>
    <col min="3324" max="3324" width="106.714285714286" style="3" customWidth="1"/>
    <col min="3325" max="3325" width="18.1428571428571" style="3" customWidth="1"/>
    <col min="3326" max="3326" width="11" style="3" customWidth="1"/>
    <col min="3327" max="3327" width="15.2857142857143" style="3" customWidth="1"/>
    <col min="3328" max="3328" width="12.8571428571429" style="3" customWidth="1"/>
    <col min="3329" max="3329" width="11" style="3" customWidth="1"/>
    <col min="3330" max="3330" width="20.1428571428571" style="3" customWidth="1"/>
    <col min="3331" max="3331" width="12" style="3" customWidth="1"/>
    <col min="3332" max="3332" width="15" style="3" customWidth="1"/>
    <col min="3333" max="3333" width="22.8571428571429" style="3" customWidth="1"/>
    <col min="3334" max="3334" width="18.1428571428571" style="3" customWidth="1"/>
    <col min="3335" max="3335" width="11" style="3" customWidth="1"/>
    <col min="3336" max="3336" width="14.5714285714286" style="3" customWidth="1"/>
    <col min="3337" max="3337" width="15" style="3" customWidth="1"/>
    <col min="3338" max="3338" width="13.5714285714286" style="3" customWidth="1"/>
    <col min="3339" max="3339" width="12.2857142857143" style="3" customWidth="1"/>
    <col min="3340" max="3340" width="18.8571428571429" style="3" customWidth="1"/>
    <col min="3341" max="3341" width="12.2857142857143" style="3" customWidth="1"/>
    <col min="3342" max="3342" width="14.1428571428571" style="3" customWidth="1"/>
    <col min="3343" max="3343" width="13.8571428571429" style="3" customWidth="1"/>
    <col min="3344" max="3344" width="11.7142857142857" style="3" customWidth="1"/>
    <col min="3345" max="3345" width="18.8571428571429" style="3" customWidth="1"/>
    <col min="3346" max="3346" width="11" style="3" customWidth="1"/>
    <col min="3347" max="3347" width="15.2857142857143" style="3" customWidth="1"/>
    <col min="3348" max="3348" width="15.1428571428571" style="3" customWidth="1"/>
    <col min="3349" max="3349" width="11.7142857142857" style="3" customWidth="1"/>
    <col min="3350" max="3350" width="14.1428571428571" style="3" customWidth="1"/>
    <col min="3351" max="3351" width="19" style="3" customWidth="1"/>
    <col min="3352" max="3352" width="12.7142857142857" style="3" customWidth="1"/>
    <col min="3353" max="3353" width="15.8571428571429" style="3" customWidth="1"/>
    <col min="3354" max="3354" width="14.7142857142857" style="3" customWidth="1"/>
    <col min="3355" max="3355" width="18.8571428571429" style="3" customWidth="1"/>
    <col min="3356" max="3356" width="11" style="3" customWidth="1"/>
    <col min="3357" max="3357" width="14" style="3" customWidth="1"/>
    <col min="3358" max="3358" width="13.8571428571429" style="3" customWidth="1"/>
    <col min="3359" max="3359" width="17" style="3" customWidth="1"/>
    <col min="3360" max="3361" width="15" style="3" customWidth="1"/>
    <col min="3362" max="3362" width="14.1428571428571" style="3" customWidth="1"/>
    <col min="3363" max="3363" width="17.7142857142857" style="3" customWidth="1"/>
    <col min="3364" max="3364" width="12.2857142857143" style="3" customWidth="1"/>
    <col min="3365" max="3366" width="14.7142857142857" style="3" customWidth="1"/>
    <col min="3367" max="3367" width="16.8571428571429" style="3" customWidth="1"/>
    <col min="3368" max="3368" width="11.8571428571429" style="3" customWidth="1"/>
    <col min="3369" max="3369" width="13.5714285714286" style="3" customWidth="1"/>
    <col min="3370" max="3370" width="14" style="3" customWidth="1"/>
    <col min="3371" max="3371" width="20" style="3" customWidth="1"/>
    <col min="3372" max="3372" width="13.2857142857143" style="3" customWidth="1"/>
    <col min="3373" max="3373" width="14.5714285714286" style="3" customWidth="1"/>
    <col min="3374" max="3374" width="13.7142857142857" style="3" customWidth="1"/>
    <col min="3375" max="3375" width="18.1428571428571" style="3" customWidth="1"/>
    <col min="3376" max="3376" width="12.1428571428571" style="3" customWidth="1"/>
    <col min="3377" max="3377" width="14.1428571428571" style="3" customWidth="1"/>
    <col min="3378" max="3378" width="13.7142857142857" style="3" customWidth="1"/>
    <col min="3379" max="3379" width="17.1428571428571" style="3" customWidth="1"/>
    <col min="3380" max="3380" width="14.8571428571429" style="3" customWidth="1"/>
    <col min="3381" max="3382" width="14.2857142857143" style="3" customWidth="1"/>
    <col min="3383" max="3383" width="11" style="3" customWidth="1"/>
    <col min="3384" max="3384" width="7.14285714285714" style="3" customWidth="1"/>
    <col min="3385" max="3385" width="4.57142857142857" style="3" customWidth="1"/>
    <col min="3386" max="3386" width="5.57142857142857" style="3" customWidth="1"/>
    <col min="3387" max="3387" width="8.71428571428571" style="3" customWidth="1"/>
    <col min="3388" max="3388" width="5.57142857142857" style="3" customWidth="1"/>
    <col min="3389" max="3579" width="9.14285714285714" style="3"/>
    <col min="3580" max="3580" width="106.714285714286" style="3" customWidth="1"/>
    <col min="3581" max="3581" width="18.1428571428571" style="3" customWidth="1"/>
    <col min="3582" max="3582" width="11" style="3" customWidth="1"/>
    <col min="3583" max="3583" width="15.2857142857143" style="3" customWidth="1"/>
    <col min="3584" max="3584" width="12.8571428571429" style="3" customWidth="1"/>
    <col min="3585" max="3585" width="11" style="3" customWidth="1"/>
    <col min="3586" max="3586" width="20.1428571428571" style="3" customWidth="1"/>
    <col min="3587" max="3587" width="12" style="3" customWidth="1"/>
    <col min="3588" max="3588" width="15" style="3" customWidth="1"/>
    <col min="3589" max="3589" width="22.8571428571429" style="3" customWidth="1"/>
    <col min="3590" max="3590" width="18.1428571428571" style="3" customWidth="1"/>
    <col min="3591" max="3591" width="11" style="3" customWidth="1"/>
    <col min="3592" max="3592" width="14.5714285714286" style="3" customWidth="1"/>
    <col min="3593" max="3593" width="15" style="3" customWidth="1"/>
    <col min="3594" max="3594" width="13.5714285714286" style="3" customWidth="1"/>
    <col min="3595" max="3595" width="12.2857142857143" style="3" customWidth="1"/>
    <col min="3596" max="3596" width="18.8571428571429" style="3" customWidth="1"/>
    <col min="3597" max="3597" width="12.2857142857143" style="3" customWidth="1"/>
    <col min="3598" max="3598" width="14.1428571428571" style="3" customWidth="1"/>
    <col min="3599" max="3599" width="13.8571428571429" style="3" customWidth="1"/>
    <col min="3600" max="3600" width="11.7142857142857" style="3" customWidth="1"/>
    <col min="3601" max="3601" width="18.8571428571429" style="3" customWidth="1"/>
    <col min="3602" max="3602" width="11" style="3" customWidth="1"/>
    <col min="3603" max="3603" width="15.2857142857143" style="3" customWidth="1"/>
    <col min="3604" max="3604" width="15.1428571428571" style="3" customWidth="1"/>
    <col min="3605" max="3605" width="11.7142857142857" style="3" customWidth="1"/>
    <col min="3606" max="3606" width="14.1428571428571" style="3" customWidth="1"/>
    <col min="3607" max="3607" width="19" style="3" customWidth="1"/>
    <col min="3608" max="3608" width="12.7142857142857" style="3" customWidth="1"/>
    <col min="3609" max="3609" width="15.8571428571429" style="3" customWidth="1"/>
    <col min="3610" max="3610" width="14.7142857142857" style="3" customWidth="1"/>
    <col min="3611" max="3611" width="18.8571428571429" style="3" customWidth="1"/>
    <col min="3612" max="3612" width="11" style="3" customWidth="1"/>
    <col min="3613" max="3613" width="14" style="3" customWidth="1"/>
    <col min="3614" max="3614" width="13.8571428571429" style="3" customWidth="1"/>
    <col min="3615" max="3615" width="17" style="3" customWidth="1"/>
    <col min="3616" max="3617" width="15" style="3" customWidth="1"/>
    <col min="3618" max="3618" width="14.1428571428571" style="3" customWidth="1"/>
    <col min="3619" max="3619" width="17.7142857142857" style="3" customWidth="1"/>
    <col min="3620" max="3620" width="12.2857142857143" style="3" customWidth="1"/>
    <col min="3621" max="3622" width="14.7142857142857" style="3" customWidth="1"/>
    <col min="3623" max="3623" width="16.8571428571429" style="3" customWidth="1"/>
    <col min="3624" max="3624" width="11.8571428571429" style="3" customWidth="1"/>
    <col min="3625" max="3625" width="13.5714285714286" style="3" customWidth="1"/>
    <col min="3626" max="3626" width="14" style="3" customWidth="1"/>
    <col min="3627" max="3627" width="20" style="3" customWidth="1"/>
    <col min="3628" max="3628" width="13.2857142857143" style="3" customWidth="1"/>
    <col min="3629" max="3629" width="14.5714285714286" style="3" customWidth="1"/>
    <col min="3630" max="3630" width="13.7142857142857" style="3" customWidth="1"/>
    <col min="3631" max="3631" width="18.1428571428571" style="3" customWidth="1"/>
    <col min="3632" max="3632" width="12.1428571428571" style="3" customWidth="1"/>
    <col min="3633" max="3633" width="14.1428571428571" style="3" customWidth="1"/>
    <col min="3634" max="3634" width="13.7142857142857" style="3" customWidth="1"/>
    <col min="3635" max="3635" width="17.1428571428571" style="3" customWidth="1"/>
    <col min="3636" max="3636" width="14.8571428571429" style="3" customWidth="1"/>
    <col min="3637" max="3638" width="14.2857142857143" style="3" customWidth="1"/>
    <col min="3639" max="3639" width="11" style="3" customWidth="1"/>
    <col min="3640" max="3640" width="7.14285714285714" style="3" customWidth="1"/>
    <col min="3641" max="3641" width="4.57142857142857" style="3" customWidth="1"/>
    <col min="3642" max="3642" width="5.57142857142857" style="3" customWidth="1"/>
    <col min="3643" max="3643" width="8.71428571428571" style="3" customWidth="1"/>
    <col min="3644" max="3644" width="5.57142857142857" style="3" customWidth="1"/>
    <col min="3645" max="3835" width="9.14285714285714" style="3"/>
    <col min="3836" max="3836" width="106.714285714286" style="3" customWidth="1"/>
    <col min="3837" max="3837" width="18.1428571428571" style="3" customWidth="1"/>
    <col min="3838" max="3838" width="11" style="3" customWidth="1"/>
    <col min="3839" max="3839" width="15.2857142857143" style="3" customWidth="1"/>
    <col min="3840" max="3840" width="12.8571428571429" style="3" customWidth="1"/>
    <col min="3841" max="3841" width="11" style="3" customWidth="1"/>
    <col min="3842" max="3842" width="20.1428571428571" style="3" customWidth="1"/>
    <col min="3843" max="3843" width="12" style="3" customWidth="1"/>
    <col min="3844" max="3844" width="15" style="3" customWidth="1"/>
    <col min="3845" max="3845" width="22.8571428571429" style="3" customWidth="1"/>
    <col min="3846" max="3846" width="18.1428571428571" style="3" customWidth="1"/>
    <col min="3847" max="3847" width="11" style="3" customWidth="1"/>
    <col min="3848" max="3848" width="14.5714285714286" style="3" customWidth="1"/>
    <col min="3849" max="3849" width="15" style="3" customWidth="1"/>
    <col min="3850" max="3850" width="13.5714285714286" style="3" customWidth="1"/>
    <col min="3851" max="3851" width="12.2857142857143" style="3" customWidth="1"/>
    <col min="3852" max="3852" width="18.8571428571429" style="3" customWidth="1"/>
    <col min="3853" max="3853" width="12.2857142857143" style="3" customWidth="1"/>
    <col min="3854" max="3854" width="14.1428571428571" style="3" customWidth="1"/>
    <col min="3855" max="3855" width="13.8571428571429" style="3" customWidth="1"/>
    <col min="3856" max="3856" width="11.7142857142857" style="3" customWidth="1"/>
    <col min="3857" max="3857" width="18.8571428571429" style="3" customWidth="1"/>
    <col min="3858" max="3858" width="11" style="3" customWidth="1"/>
    <col min="3859" max="3859" width="15.2857142857143" style="3" customWidth="1"/>
    <col min="3860" max="3860" width="15.1428571428571" style="3" customWidth="1"/>
    <col min="3861" max="3861" width="11.7142857142857" style="3" customWidth="1"/>
    <col min="3862" max="3862" width="14.1428571428571" style="3" customWidth="1"/>
    <col min="3863" max="3863" width="19" style="3" customWidth="1"/>
    <col min="3864" max="3864" width="12.7142857142857" style="3" customWidth="1"/>
    <col min="3865" max="3865" width="15.8571428571429" style="3" customWidth="1"/>
    <col min="3866" max="3866" width="14.7142857142857" style="3" customWidth="1"/>
    <col min="3867" max="3867" width="18.8571428571429" style="3" customWidth="1"/>
    <col min="3868" max="3868" width="11" style="3" customWidth="1"/>
    <col min="3869" max="3869" width="14" style="3" customWidth="1"/>
    <col min="3870" max="3870" width="13.8571428571429" style="3" customWidth="1"/>
    <col min="3871" max="3871" width="17" style="3" customWidth="1"/>
    <col min="3872" max="3873" width="15" style="3" customWidth="1"/>
    <col min="3874" max="3874" width="14.1428571428571" style="3" customWidth="1"/>
    <col min="3875" max="3875" width="17.7142857142857" style="3" customWidth="1"/>
    <col min="3876" max="3876" width="12.2857142857143" style="3" customWidth="1"/>
    <col min="3877" max="3878" width="14.7142857142857" style="3" customWidth="1"/>
    <col min="3879" max="3879" width="16.8571428571429" style="3" customWidth="1"/>
    <col min="3880" max="3880" width="11.8571428571429" style="3" customWidth="1"/>
    <col min="3881" max="3881" width="13.5714285714286" style="3" customWidth="1"/>
    <col min="3882" max="3882" width="14" style="3" customWidth="1"/>
    <col min="3883" max="3883" width="20" style="3" customWidth="1"/>
    <col min="3884" max="3884" width="13.2857142857143" style="3" customWidth="1"/>
    <col min="3885" max="3885" width="14.5714285714286" style="3" customWidth="1"/>
    <col min="3886" max="3886" width="13.7142857142857" style="3" customWidth="1"/>
    <col min="3887" max="3887" width="18.1428571428571" style="3" customWidth="1"/>
    <col min="3888" max="3888" width="12.1428571428571" style="3" customWidth="1"/>
    <col min="3889" max="3889" width="14.1428571428571" style="3" customWidth="1"/>
    <col min="3890" max="3890" width="13.7142857142857" style="3" customWidth="1"/>
    <col min="3891" max="3891" width="17.1428571428571" style="3" customWidth="1"/>
    <col min="3892" max="3892" width="14.8571428571429" style="3" customWidth="1"/>
    <col min="3893" max="3894" width="14.2857142857143" style="3" customWidth="1"/>
    <col min="3895" max="3895" width="11" style="3" customWidth="1"/>
    <col min="3896" max="3896" width="7.14285714285714" style="3" customWidth="1"/>
    <col min="3897" max="3897" width="4.57142857142857" style="3" customWidth="1"/>
    <col min="3898" max="3898" width="5.57142857142857" style="3" customWidth="1"/>
    <col min="3899" max="3899" width="8.71428571428571" style="3" customWidth="1"/>
    <col min="3900" max="3900" width="5.57142857142857" style="3" customWidth="1"/>
    <col min="3901" max="4091" width="9.14285714285714" style="3"/>
    <col min="4092" max="4092" width="106.714285714286" style="3" customWidth="1"/>
    <col min="4093" max="4093" width="18.1428571428571" style="3" customWidth="1"/>
    <col min="4094" max="4094" width="11" style="3" customWidth="1"/>
    <col min="4095" max="4095" width="15.2857142857143" style="3" customWidth="1"/>
    <col min="4096" max="4096" width="12.8571428571429" style="3" customWidth="1"/>
    <col min="4097" max="4097" width="11" style="3" customWidth="1"/>
    <col min="4098" max="4098" width="20.1428571428571" style="3" customWidth="1"/>
    <col min="4099" max="4099" width="12" style="3" customWidth="1"/>
    <col min="4100" max="4100" width="15" style="3" customWidth="1"/>
    <col min="4101" max="4101" width="22.8571428571429" style="3" customWidth="1"/>
    <col min="4102" max="4102" width="18.1428571428571" style="3" customWidth="1"/>
    <col min="4103" max="4103" width="11" style="3" customWidth="1"/>
    <col min="4104" max="4104" width="14.5714285714286" style="3" customWidth="1"/>
    <col min="4105" max="4105" width="15" style="3" customWidth="1"/>
    <col min="4106" max="4106" width="13.5714285714286" style="3" customWidth="1"/>
    <col min="4107" max="4107" width="12.2857142857143" style="3" customWidth="1"/>
    <col min="4108" max="4108" width="18.8571428571429" style="3" customWidth="1"/>
    <col min="4109" max="4109" width="12.2857142857143" style="3" customWidth="1"/>
    <col min="4110" max="4110" width="14.1428571428571" style="3" customWidth="1"/>
    <col min="4111" max="4111" width="13.8571428571429" style="3" customWidth="1"/>
    <col min="4112" max="4112" width="11.7142857142857" style="3" customWidth="1"/>
    <col min="4113" max="4113" width="18.8571428571429" style="3" customWidth="1"/>
    <col min="4114" max="4114" width="11" style="3" customWidth="1"/>
    <col min="4115" max="4115" width="15.2857142857143" style="3" customWidth="1"/>
    <col min="4116" max="4116" width="15.1428571428571" style="3" customWidth="1"/>
    <col min="4117" max="4117" width="11.7142857142857" style="3" customWidth="1"/>
    <col min="4118" max="4118" width="14.1428571428571" style="3" customWidth="1"/>
    <col min="4119" max="4119" width="19" style="3" customWidth="1"/>
    <col min="4120" max="4120" width="12.7142857142857" style="3" customWidth="1"/>
    <col min="4121" max="4121" width="15.8571428571429" style="3" customWidth="1"/>
    <col min="4122" max="4122" width="14.7142857142857" style="3" customWidth="1"/>
    <col min="4123" max="4123" width="18.8571428571429" style="3" customWidth="1"/>
    <col min="4124" max="4124" width="11" style="3" customWidth="1"/>
    <col min="4125" max="4125" width="14" style="3" customWidth="1"/>
    <col min="4126" max="4126" width="13.8571428571429" style="3" customWidth="1"/>
    <col min="4127" max="4127" width="17" style="3" customWidth="1"/>
    <col min="4128" max="4129" width="15" style="3" customWidth="1"/>
    <col min="4130" max="4130" width="14.1428571428571" style="3" customWidth="1"/>
    <col min="4131" max="4131" width="17.7142857142857" style="3" customWidth="1"/>
    <col min="4132" max="4132" width="12.2857142857143" style="3" customWidth="1"/>
    <col min="4133" max="4134" width="14.7142857142857" style="3" customWidth="1"/>
    <col min="4135" max="4135" width="16.8571428571429" style="3" customWidth="1"/>
    <col min="4136" max="4136" width="11.8571428571429" style="3" customWidth="1"/>
    <col min="4137" max="4137" width="13.5714285714286" style="3" customWidth="1"/>
    <col min="4138" max="4138" width="14" style="3" customWidth="1"/>
    <col min="4139" max="4139" width="20" style="3" customWidth="1"/>
    <col min="4140" max="4140" width="13.2857142857143" style="3" customWidth="1"/>
    <col min="4141" max="4141" width="14.5714285714286" style="3" customWidth="1"/>
    <col min="4142" max="4142" width="13.7142857142857" style="3" customWidth="1"/>
    <col min="4143" max="4143" width="18.1428571428571" style="3" customWidth="1"/>
    <col min="4144" max="4144" width="12.1428571428571" style="3" customWidth="1"/>
    <col min="4145" max="4145" width="14.1428571428571" style="3" customWidth="1"/>
    <col min="4146" max="4146" width="13.7142857142857" style="3" customWidth="1"/>
    <col min="4147" max="4147" width="17.1428571428571" style="3" customWidth="1"/>
    <col min="4148" max="4148" width="14.8571428571429" style="3" customWidth="1"/>
    <col min="4149" max="4150" width="14.2857142857143" style="3" customWidth="1"/>
    <col min="4151" max="4151" width="11" style="3" customWidth="1"/>
    <col min="4152" max="4152" width="7.14285714285714" style="3" customWidth="1"/>
    <col min="4153" max="4153" width="4.57142857142857" style="3" customWidth="1"/>
    <col min="4154" max="4154" width="5.57142857142857" style="3" customWidth="1"/>
    <col min="4155" max="4155" width="8.71428571428571" style="3" customWidth="1"/>
    <col min="4156" max="4156" width="5.57142857142857" style="3" customWidth="1"/>
    <col min="4157" max="4347" width="9.14285714285714" style="3"/>
    <col min="4348" max="4348" width="106.714285714286" style="3" customWidth="1"/>
    <col min="4349" max="4349" width="18.1428571428571" style="3" customWidth="1"/>
    <col min="4350" max="4350" width="11" style="3" customWidth="1"/>
    <col min="4351" max="4351" width="15.2857142857143" style="3" customWidth="1"/>
    <col min="4352" max="4352" width="12.8571428571429" style="3" customWidth="1"/>
    <col min="4353" max="4353" width="11" style="3" customWidth="1"/>
    <col min="4354" max="4354" width="20.1428571428571" style="3" customWidth="1"/>
    <col min="4355" max="4355" width="12" style="3" customWidth="1"/>
    <col min="4356" max="4356" width="15" style="3" customWidth="1"/>
    <col min="4357" max="4357" width="22.8571428571429" style="3" customWidth="1"/>
    <col min="4358" max="4358" width="18.1428571428571" style="3" customWidth="1"/>
    <col min="4359" max="4359" width="11" style="3" customWidth="1"/>
    <col min="4360" max="4360" width="14.5714285714286" style="3" customWidth="1"/>
    <col min="4361" max="4361" width="15" style="3" customWidth="1"/>
    <col min="4362" max="4362" width="13.5714285714286" style="3" customWidth="1"/>
    <col min="4363" max="4363" width="12.2857142857143" style="3" customWidth="1"/>
    <col min="4364" max="4364" width="18.8571428571429" style="3" customWidth="1"/>
    <col min="4365" max="4365" width="12.2857142857143" style="3" customWidth="1"/>
    <col min="4366" max="4366" width="14.1428571428571" style="3" customWidth="1"/>
    <col min="4367" max="4367" width="13.8571428571429" style="3" customWidth="1"/>
    <col min="4368" max="4368" width="11.7142857142857" style="3" customWidth="1"/>
    <col min="4369" max="4369" width="18.8571428571429" style="3" customWidth="1"/>
    <col min="4370" max="4370" width="11" style="3" customWidth="1"/>
    <col min="4371" max="4371" width="15.2857142857143" style="3" customWidth="1"/>
    <col min="4372" max="4372" width="15.1428571428571" style="3" customWidth="1"/>
    <col min="4373" max="4373" width="11.7142857142857" style="3" customWidth="1"/>
    <col min="4374" max="4374" width="14.1428571428571" style="3" customWidth="1"/>
    <col min="4375" max="4375" width="19" style="3" customWidth="1"/>
    <col min="4376" max="4376" width="12.7142857142857" style="3" customWidth="1"/>
    <col min="4377" max="4377" width="15.8571428571429" style="3" customWidth="1"/>
    <col min="4378" max="4378" width="14.7142857142857" style="3" customWidth="1"/>
    <col min="4379" max="4379" width="18.8571428571429" style="3" customWidth="1"/>
    <col min="4380" max="4380" width="11" style="3" customWidth="1"/>
    <col min="4381" max="4381" width="14" style="3" customWidth="1"/>
    <col min="4382" max="4382" width="13.8571428571429" style="3" customWidth="1"/>
    <col min="4383" max="4383" width="17" style="3" customWidth="1"/>
    <col min="4384" max="4385" width="15" style="3" customWidth="1"/>
    <col min="4386" max="4386" width="14.1428571428571" style="3" customWidth="1"/>
    <col min="4387" max="4387" width="17.7142857142857" style="3" customWidth="1"/>
    <col min="4388" max="4388" width="12.2857142857143" style="3" customWidth="1"/>
    <col min="4389" max="4390" width="14.7142857142857" style="3" customWidth="1"/>
    <col min="4391" max="4391" width="16.8571428571429" style="3" customWidth="1"/>
    <col min="4392" max="4392" width="11.8571428571429" style="3" customWidth="1"/>
    <col min="4393" max="4393" width="13.5714285714286" style="3" customWidth="1"/>
    <col min="4394" max="4394" width="14" style="3" customWidth="1"/>
    <col min="4395" max="4395" width="20" style="3" customWidth="1"/>
    <col min="4396" max="4396" width="13.2857142857143" style="3" customWidth="1"/>
    <col min="4397" max="4397" width="14.5714285714286" style="3" customWidth="1"/>
    <col min="4398" max="4398" width="13.7142857142857" style="3" customWidth="1"/>
    <col min="4399" max="4399" width="18.1428571428571" style="3" customWidth="1"/>
    <col min="4400" max="4400" width="12.1428571428571" style="3" customWidth="1"/>
    <col min="4401" max="4401" width="14.1428571428571" style="3" customWidth="1"/>
    <col min="4402" max="4402" width="13.7142857142857" style="3" customWidth="1"/>
    <col min="4403" max="4403" width="17.1428571428571" style="3" customWidth="1"/>
    <col min="4404" max="4404" width="14.8571428571429" style="3" customWidth="1"/>
    <col min="4405" max="4406" width="14.2857142857143" style="3" customWidth="1"/>
    <col min="4407" max="4407" width="11" style="3" customWidth="1"/>
    <col min="4408" max="4408" width="7.14285714285714" style="3" customWidth="1"/>
    <col min="4409" max="4409" width="4.57142857142857" style="3" customWidth="1"/>
    <col min="4410" max="4410" width="5.57142857142857" style="3" customWidth="1"/>
    <col min="4411" max="4411" width="8.71428571428571" style="3" customWidth="1"/>
    <col min="4412" max="4412" width="5.57142857142857" style="3" customWidth="1"/>
    <col min="4413" max="4603" width="9.14285714285714" style="3"/>
    <col min="4604" max="4604" width="106.714285714286" style="3" customWidth="1"/>
    <col min="4605" max="4605" width="18.1428571428571" style="3" customWidth="1"/>
    <col min="4606" max="4606" width="11" style="3" customWidth="1"/>
    <col min="4607" max="4607" width="15.2857142857143" style="3" customWidth="1"/>
    <col min="4608" max="4608" width="12.8571428571429" style="3" customWidth="1"/>
    <col min="4609" max="4609" width="11" style="3" customWidth="1"/>
    <col min="4610" max="4610" width="20.1428571428571" style="3" customWidth="1"/>
    <col min="4611" max="4611" width="12" style="3" customWidth="1"/>
    <col min="4612" max="4612" width="15" style="3" customWidth="1"/>
    <col min="4613" max="4613" width="22.8571428571429" style="3" customWidth="1"/>
    <col min="4614" max="4614" width="18.1428571428571" style="3" customWidth="1"/>
    <col min="4615" max="4615" width="11" style="3" customWidth="1"/>
    <col min="4616" max="4616" width="14.5714285714286" style="3" customWidth="1"/>
    <col min="4617" max="4617" width="15" style="3" customWidth="1"/>
    <col min="4618" max="4618" width="13.5714285714286" style="3" customWidth="1"/>
    <col min="4619" max="4619" width="12.2857142857143" style="3" customWidth="1"/>
    <col min="4620" max="4620" width="18.8571428571429" style="3" customWidth="1"/>
    <col min="4621" max="4621" width="12.2857142857143" style="3" customWidth="1"/>
    <col min="4622" max="4622" width="14.1428571428571" style="3" customWidth="1"/>
    <col min="4623" max="4623" width="13.8571428571429" style="3" customWidth="1"/>
    <col min="4624" max="4624" width="11.7142857142857" style="3" customWidth="1"/>
    <col min="4625" max="4625" width="18.8571428571429" style="3" customWidth="1"/>
    <col min="4626" max="4626" width="11" style="3" customWidth="1"/>
    <col min="4627" max="4627" width="15.2857142857143" style="3" customWidth="1"/>
    <col min="4628" max="4628" width="15.1428571428571" style="3" customWidth="1"/>
    <col min="4629" max="4629" width="11.7142857142857" style="3" customWidth="1"/>
    <col min="4630" max="4630" width="14.1428571428571" style="3" customWidth="1"/>
    <col min="4631" max="4631" width="19" style="3" customWidth="1"/>
    <col min="4632" max="4632" width="12.7142857142857" style="3" customWidth="1"/>
    <col min="4633" max="4633" width="15.8571428571429" style="3" customWidth="1"/>
    <col min="4634" max="4634" width="14.7142857142857" style="3" customWidth="1"/>
    <col min="4635" max="4635" width="18.8571428571429" style="3" customWidth="1"/>
    <col min="4636" max="4636" width="11" style="3" customWidth="1"/>
    <col min="4637" max="4637" width="14" style="3" customWidth="1"/>
    <col min="4638" max="4638" width="13.8571428571429" style="3" customWidth="1"/>
    <col min="4639" max="4639" width="17" style="3" customWidth="1"/>
    <col min="4640" max="4641" width="15" style="3" customWidth="1"/>
    <col min="4642" max="4642" width="14.1428571428571" style="3" customWidth="1"/>
    <col min="4643" max="4643" width="17.7142857142857" style="3" customWidth="1"/>
    <col min="4644" max="4644" width="12.2857142857143" style="3" customWidth="1"/>
    <col min="4645" max="4646" width="14.7142857142857" style="3" customWidth="1"/>
    <col min="4647" max="4647" width="16.8571428571429" style="3" customWidth="1"/>
    <col min="4648" max="4648" width="11.8571428571429" style="3" customWidth="1"/>
    <col min="4649" max="4649" width="13.5714285714286" style="3" customWidth="1"/>
    <col min="4650" max="4650" width="14" style="3" customWidth="1"/>
    <col min="4651" max="4651" width="20" style="3" customWidth="1"/>
    <col min="4652" max="4652" width="13.2857142857143" style="3" customWidth="1"/>
    <col min="4653" max="4653" width="14.5714285714286" style="3" customWidth="1"/>
    <col min="4654" max="4654" width="13.7142857142857" style="3" customWidth="1"/>
    <col min="4655" max="4655" width="18.1428571428571" style="3" customWidth="1"/>
    <col min="4656" max="4656" width="12.1428571428571" style="3" customWidth="1"/>
    <col min="4657" max="4657" width="14.1428571428571" style="3" customWidth="1"/>
    <col min="4658" max="4658" width="13.7142857142857" style="3" customWidth="1"/>
    <col min="4659" max="4659" width="17.1428571428571" style="3" customWidth="1"/>
    <col min="4660" max="4660" width="14.8571428571429" style="3" customWidth="1"/>
    <col min="4661" max="4662" width="14.2857142857143" style="3" customWidth="1"/>
    <col min="4663" max="4663" width="11" style="3" customWidth="1"/>
    <col min="4664" max="4664" width="7.14285714285714" style="3" customWidth="1"/>
    <col min="4665" max="4665" width="4.57142857142857" style="3" customWidth="1"/>
    <col min="4666" max="4666" width="5.57142857142857" style="3" customWidth="1"/>
    <col min="4667" max="4667" width="8.71428571428571" style="3" customWidth="1"/>
    <col min="4668" max="4668" width="5.57142857142857" style="3" customWidth="1"/>
    <col min="4669" max="4859" width="9.14285714285714" style="3"/>
    <col min="4860" max="4860" width="106.714285714286" style="3" customWidth="1"/>
    <col min="4861" max="4861" width="18.1428571428571" style="3" customWidth="1"/>
    <col min="4862" max="4862" width="11" style="3" customWidth="1"/>
    <col min="4863" max="4863" width="15.2857142857143" style="3" customWidth="1"/>
    <col min="4864" max="4864" width="12.8571428571429" style="3" customWidth="1"/>
    <col min="4865" max="4865" width="11" style="3" customWidth="1"/>
    <col min="4866" max="4866" width="20.1428571428571" style="3" customWidth="1"/>
    <col min="4867" max="4867" width="12" style="3" customWidth="1"/>
    <col min="4868" max="4868" width="15" style="3" customWidth="1"/>
    <col min="4869" max="4869" width="22.8571428571429" style="3" customWidth="1"/>
    <col min="4870" max="4870" width="18.1428571428571" style="3" customWidth="1"/>
    <col min="4871" max="4871" width="11" style="3" customWidth="1"/>
    <col min="4872" max="4872" width="14.5714285714286" style="3" customWidth="1"/>
    <col min="4873" max="4873" width="15" style="3" customWidth="1"/>
    <col min="4874" max="4874" width="13.5714285714286" style="3" customWidth="1"/>
    <col min="4875" max="4875" width="12.2857142857143" style="3" customWidth="1"/>
    <col min="4876" max="4876" width="18.8571428571429" style="3" customWidth="1"/>
    <col min="4877" max="4877" width="12.2857142857143" style="3" customWidth="1"/>
    <col min="4878" max="4878" width="14.1428571428571" style="3" customWidth="1"/>
    <col min="4879" max="4879" width="13.8571428571429" style="3" customWidth="1"/>
    <col min="4880" max="4880" width="11.7142857142857" style="3" customWidth="1"/>
    <col min="4881" max="4881" width="18.8571428571429" style="3" customWidth="1"/>
    <col min="4882" max="4882" width="11" style="3" customWidth="1"/>
    <col min="4883" max="4883" width="15.2857142857143" style="3" customWidth="1"/>
    <col min="4884" max="4884" width="15.1428571428571" style="3" customWidth="1"/>
    <col min="4885" max="4885" width="11.7142857142857" style="3" customWidth="1"/>
    <col min="4886" max="4886" width="14.1428571428571" style="3" customWidth="1"/>
    <col min="4887" max="4887" width="19" style="3" customWidth="1"/>
    <col min="4888" max="4888" width="12.7142857142857" style="3" customWidth="1"/>
    <col min="4889" max="4889" width="15.8571428571429" style="3" customWidth="1"/>
    <col min="4890" max="4890" width="14.7142857142857" style="3" customWidth="1"/>
    <col min="4891" max="4891" width="18.8571428571429" style="3" customWidth="1"/>
    <col min="4892" max="4892" width="11" style="3" customWidth="1"/>
    <col min="4893" max="4893" width="14" style="3" customWidth="1"/>
    <col min="4894" max="4894" width="13.8571428571429" style="3" customWidth="1"/>
    <col min="4895" max="4895" width="17" style="3" customWidth="1"/>
    <col min="4896" max="4897" width="15" style="3" customWidth="1"/>
    <col min="4898" max="4898" width="14.1428571428571" style="3" customWidth="1"/>
    <col min="4899" max="4899" width="17.7142857142857" style="3" customWidth="1"/>
    <col min="4900" max="4900" width="12.2857142857143" style="3" customWidth="1"/>
    <col min="4901" max="4902" width="14.7142857142857" style="3" customWidth="1"/>
    <col min="4903" max="4903" width="16.8571428571429" style="3" customWidth="1"/>
    <col min="4904" max="4904" width="11.8571428571429" style="3" customWidth="1"/>
    <col min="4905" max="4905" width="13.5714285714286" style="3" customWidth="1"/>
    <col min="4906" max="4906" width="14" style="3" customWidth="1"/>
    <col min="4907" max="4907" width="20" style="3" customWidth="1"/>
    <col min="4908" max="4908" width="13.2857142857143" style="3" customWidth="1"/>
    <col min="4909" max="4909" width="14.5714285714286" style="3" customWidth="1"/>
    <col min="4910" max="4910" width="13.7142857142857" style="3" customWidth="1"/>
    <col min="4911" max="4911" width="18.1428571428571" style="3" customWidth="1"/>
    <col min="4912" max="4912" width="12.1428571428571" style="3" customWidth="1"/>
    <col min="4913" max="4913" width="14.1428571428571" style="3" customWidth="1"/>
    <col min="4914" max="4914" width="13.7142857142857" style="3" customWidth="1"/>
    <col min="4915" max="4915" width="17.1428571428571" style="3" customWidth="1"/>
    <col min="4916" max="4916" width="14.8571428571429" style="3" customWidth="1"/>
    <col min="4917" max="4918" width="14.2857142857143" style="3" customWidth="1"/>
    <col min="4919" max="4919" width="11" style="3" customWidth="1"/>
    <col min="4920" max="4920" width="7.14285714285714" style="3" customWidth="1"/>
    <col min="4921" max="4921" width="4.57142857142857" style="3" customWidth="1"/>
    <col min="4922" max="4922" width="5.57142857142857" style="3" customWidth="1"/>
    <col min="4923" max="4923" width="8.71428571428571" style="3" customWidth="1"/>
    <col min="4924" max="4924" width="5.57142857142857" style="3" customWidth="1"/>
    <col min="4925" max="5115" width="9.14285714285714" style="3"/>
    <col min="5116" max="5116" width="106.714285714286" style="3" customWidth="1"/>
    <col min="5117" max="5117" width="18.1428571428571" style="3" customWidth="1"/>
    <col min="5118" max="5118" width="11" style="3" customWidth="1"/>
    <col min="5119" max="5119" width="15.2857142857143" style="3" customWidth="1"/>
    <col min="5120" max="5120" width="12.8571428571429" style="3" customWidth="1"/>
    <col min="5121" max="5121" width="11" style="3" customWidth="1"/>
    <col min="5122" max="5122" width="20.1428571428571" style="3" customWidth="1"/>
    <col min="5123" max="5123" width="12" style="3" customWidth="1"/>
    <col min="5124" max="5124" width="15" style="3" customWidth="1"/>
    <col min="5125" max="5125" width="22.8571428571429" style="3" customWidth="1"/>
    <col min="5126" max="5126" width="18.1428571428571" style="3" customWidth="1"/>
    <col min="5127" max="5127" width="11" style="3" customWidth="1"/>
    <col min="5128" max="5128" width="14.5714285714286" style="3" customWidth="1"/>
    <col min="5129" max="5129" width="15" style="3" customWidth="1"/>
    <col min="5130" max="5130" width="13.5714285714286" style="3" customWidth="1"/>
    <col min="5131" max="5131" width="12.2857142857143" style="3" customWidth="1"/>
    <col min="5132" max="5132" width="18.8571428571429" style="3" customWidth="1"/>
    <col min="5133" max="5133" width="12.2857142857143" style="3" customWidth="1"/>
    <col min="5134" max="5134" width="14.1428571428571" style="3" customWidth="1"/>
    <col min="5135" max="5135" width="13.8571428571429" style="3" customWidth="1"/>
    <col min="5136" max="5136" width="11.7142857142857" style="3" customWidth="1"/>
    <col min="5137" max="5137" width="18.8571428571429" style="3" customWidth="1"/>
    <col min="5138" max="5138" width="11" style="3" customWidth="1"/>
    <col min="5139" max="5139" width="15.2857142857143" style="3" customWidth="1"/>
    <col min="5140" max="5140" width="15.1428571428571" style="3" customWidth="1"/>
    <col min="5141" max="5141" width="11.7142857142857" style="3" customWidth="1"/>
    <col min="5142" max="5142" width="14.1428571428571" style="3" customWidth="1"/>
    <col min="5143" max="5143" width="19" style="3" customWidth="1"/>
    <col min="5144" max="5144" width="12.7142857142857" style="3" customWidth="1"/>
    <col min="5145" max="5145" width="15.8571428571429" style="3" customWidth="1"/>
    <col min="5146" max="5146" width="14.7142857142857" style="3" customWidth="1"/>
    <col min="5147" max="5147" width="18.8571428571429" style="3" customWidth="1"/>
    <col min="5148" max="5148" width="11" style="3" customWidth="1"/>
    <col min="5149" max="5149" width="14" style="3" customWidth="1"/>
    <col min="5150" max="5150" width="13.8571428571429" style="3" customWidth="1"/>
    <col min="5151" max="5151" width="17" style="3" customWidth="1"/>
    <col min="5152" max="5153" width="15" style="3" customWidth="1"/>
    <col min="5154" max="5154" width="14.1428571428571" style="3" customWidth="1"/>
    <col min="5155" max="5155" width="17.7142857142857" style="3" customWidth="1"/>
    <col min="5156" max="5156" width="12.2857142857143" style="3" customWidth="1"/>
    <col min="5157" max="5158" width="14.7142857142857" style="3" customWidth="1"/>
    <col min="5159" max="5159" width="16.8571428571429" style="3" customWidth="1"/>
    <col min="5160" max="5160" width="11.8571428571429" style="3" customWidth="1"/>
    <col min="5161" max="5161" width="13.5714285714286" style="3" customWidth="1"/>
    <col min="5162" max="5162" width="14" style="3" customWidth="1"/>
    <col min="5163" max="5163" width="20" style="3" customWidth="1"/>
    <col min="5164" max="5164" width="13.2857142857143" style="3" customWidth="1"/>
    <col min="5165" max="5165" width="14.5714285714286" style="3" customWidth="1"/>
    <col min="5166" max="5166" width="13.7142857142857" style="3" customWidth="1"/>
    <col min="5167" max="5167" width="18.1428571428571" style="3" customWidth="1"/>
    <col min="5168" max="5168" width="12.1428571428571" style="3" customWidth="1"/>
    <col min="5169" max="5169" width="14.1428571428571" style="3" customWidth="1"/>
    <col min="5170" max="5170" width="13.7142857142857" style="3" customWidth="1"/>
    <col min="5171" max="5171" width="17.1428571428571" style="3" customWidth="1"/>
    <col min="5172" max="5172" width="14.8571428571429" style="3" customWidth="1"/>
    <col min="5173" max="5174" width="14.2857142857143" style="3" customWidth="1"/>
    <col min="5175" max="5175" width="11" style="3" customWidth="1"/>
    <col min="5176" max="5176" width="7.14285714285714" style="3" customWidth="1"/>
    <col min="5177" max="5177" width="4.57142857142857" style="3" customWidth="1"/>
    <col min="5178" max="5178" width="5.57142857142857" style="3" customWidth="1"/>
    <col min="5179" max="5179" width="8.71428571428571" style="3" customWidth="1"/>
    <col min="5180" max="5180" width="5.57142857142857" style="3" customWidth="1"/>
    <col min="5181" max="5371" width="9.14285714285714" style="3"/>
    <col min="5372" max="5372" width="106.714285714286" style="3" customWidth="1"/>
    <col min="5373" max="5373" width="18.1428571428571" style="3" customWidth="1"/>
    <col min="5374" max="5374" width="11" style="3" customWidth="1"/>
    <col min="5375" max="5375" width="15.2857142857143" style="3" customWidth="1"/>
    <col min="5376" max="5376" width="12.8571428571429" style="3" customWidth="1"/>
    <col min="5377" max="5377" width="11" style="3" customWidth="1"/>
    <col min="5378" max="5378" width="20.1428571428571" style="3" customWidth="1"/>
    <col min="5379" max="5379" width="12" style="3" customWidth="1"/>
    <col min="5380" max="5380" width="15" style="3" customWidth="1"/>
    <col min="5381" max="5381" width="22.8571428571429" style="3" customWidth="1"/>
    <col min="5382" max="5382" width="18.1428571428571" style="3" customWidth="1"/>
    <col min="5383" max="5383" width="11" style="3" customWidth="1"/>
    <col min="5384" max="5384" width="14.5714285714286" style="3" customWidth="1"/>
    <col min="5385" max="5385" width="15" style="3" customWidth="1"/>
    <col min="5386" max="5386" width="13.5714285714286" style="3" customWidth="1"/>
    <col min="5387" max="5387" width="12.2857142857143" style="3" customWidth="1"/>
    <col min="5388" max="5388" width="18.8571428571429" style="3" customWidth="1"/>
    <col min="5389" max="5389" width="12.2857142857143" style="3" customWidth="1"/>
    <col min="5390" max="5390" width="14.1428571428571" style="3" customWidth="1"/>
    <col min="5391" max="5391" width="13.8571428571429" style="3" customWidth="1"/>
    <col min="5392" max="5392" width="11.7142857142857" style="3" customWidth="1"/>
    <col min="5393" max="5393" width="18.8571428571429" style="3" customWidth="1"/>
    <col min="5394" max="5394" width="11" style="3" customWidth="1"/>
    <col min="5395" max="5395" width="15.2857142857143" style="3" customWidth="1"/>
    <col min="5396" max="5396" width="15.1428571428571" style="3" customWidth="1"/>
    <col min="5397" max="5397" width="11.7142857142857" style="3" customWidth="1"/>
    <col min="5398" max="5398" width="14.1428571428571" style="3" customWidth="1"/>
    <col min="5399" max="5399" width="19" style="3" customWidth="1"/>
    <col min="5400" max="5400" width="12.7142857142857" style="3" customWidth="1"/>
    <col min="5401" max="5401" width="15.8571428571429" style="3" customWidth="1"/>
    <col min="5402" max="5402" width="14.7142857142857" style="3" customWidth="1"/>
    <col min="5403" max="5403" width="18.8571428571429" style="3" customWidth="1"/>
    <col min="5404" max="5404" width="11" style="3" customWidth="1"/>
    <col min="5405" max="5405" width="14" style="3" customWidth="1"/>
    <col min="5406" max="5406" width="13.8571428571429" style="3" customWidth="1"/>
    <col min="5407" max="5407" width="17" style="3" customWidth="1"/>
    <col min="5408" max="5409" width="15" style="3" customWidth="1"/>
    <col min="5410" max="5410" width="14.1428571428571" style="3" customWidth="1"/>
    <col min="5411" max="5411" width="17.7142857142857" style="3" customWidth="1"/>
    <col min="5412" max="5412" width="12.2857142857143" style="3" customWidth="1"/>
    <col min="5413" max="5414" width="14.7142857142857" style="3" customWidth="1"/>
    <col min="5415" max="5415" width="16.8571428571429" style="3" customWidth="1"/>
    <col min="5416" max="5416" width="11.8571428571429" style="3" customWidth="1"/>
    <col min="5417" max="5417" width="13.5714285714286" style="3" customWidth="1"/>
    <col min="5418" max="5418" width="14" style="3" customWidth="1"/>
    <col min="5419" max="5419" width="20" style="3" customWidth="1"/>
    <col min="5420" max="5420" width="13.2857142857143" style="3" customWidth="1"/>
    <col min="5421" max="5421" width="14.5714285714286" style="3" customWidth="1"/>
    <col min="5422" max="5422" width="13.7142857142857" style="3" customWidth="1"/>
    <col min="5423" max="5423" width="18.1428571428571" style="3" customWidth="1"/>
    <col min="5424" max="5424" width="12.1428571428571" style="3" customWidth="1"/>
    <col min="5425" max="5425" width="14.1428571428571" style="3" customWidth="1"/>
    <col min="5426" max="5426" width="13.7142857142857" style="3" customWidth="1"/>
    <col min="5427" max="5427" width="17.1428571428571" style="3" customWidth="1"/>
    <col min="5428" max="5428" width="14.8571428571429" style="3" customWidth="1"/>
    <col min="5429" max="5430" width="14.2857142857143" style="3" customWidth="1"/>
    <col min="5431" max="5431" width="11" style="3" customWidth="1"/>
    <col min="5432" max="5432" width="7.14285714285714" style="3" customWidth="1"/>
    <col min="5433" max="5433" width="4.57142857142857" style="3" customWidth="1"/>
    <col min="5434" max="5434" width="5.57142857142857" style="3" customWidth="1"/>
    <col min="5435" max="5435" width="8.71428571428571" style="3" customWidth="1"/>
    <col min="5436" max="5436" width="5.57142857142857" style="3" customWidth="1"/>
    <col min="5437" max="5627" width="9.14285714285714" style="3"/>
    <col min="5628" max="5628" width="106.714285714286" style="3" customWidth="1"/>
    <col min="5629" max="5629" width="18.1428571428571" style="3" customWidth="1"/>
    <col min="5630" max="5630" width="11" style="3" customWidth="1"/>
    <col min="5631" max="5631" width="15.2857142857143" style="3" customWidth="1"/>
    <col min="5632" max="5632" width="12.8571428571429" style="3" customWidth="1"/>
    <col min="5633" max="5633" width="11" style="3" customWidth="1"/>
    <col min="5634" max="5634" width="20.1428571428571" style="3" customWidth="1"/>
    <col min="5635" max="5635" width="12" style="3" customWidth="1"/>
    <col min="5636" max="5636" width="15" style="3" customWidth="1"/>
    <col min="5637" max="5637" width="22.8571428571429" style="3" customWidth="1"/>
    <col min="5638" max="5638" width="18.1428571428571" style="3" customWidth="1"/>
    <col min="5639" max="5639" width="11" style="3" customWidth="1"/>
    <col min="5640" max="5640" width="14.5714285714286" style="3" customWidth="1"/>
    <col min="5641" max="5641" width="15" style="3" customWidth="1"/>
    <col min="5642" max="5642" width="13.5714285714286" style="3" customWidth="1"/>
    <col min="5643" max="5643" width="12.2857142857143" style="3" customWidth="1"/>
    <col min="5644" max="5644" width="18.8571428571429" style="3" customWidth="1"/>
    <col min="5645" max="5645" width="12.2857142857143" style="3" customWidth="1"/>
    <col min="5646" max="5646" width="14.1428571428571" style="3" customWidth="1"/>
    <col min="5647" max="5647" width="13.8571428571429" style="3" customWidth="1"/>
    <col min="5648" max="5648" width="11.7142857142857" style="3" customWidth="1"/>
    <col min="5649" max="5649" width="18.8571428571429" style="3" customWidth="1"/>
    <col min="5650" max="5650" width="11" style="3" customWidth="1"/>
    <col min="5651" max="5651" width="15.2857142857143" style="3" customWidth="1"/>
    <col min="5652" max="5652" width="15.1428571428571" style="3" customWidth="1"/>
    <col min="5653" max="5653" width="11.7142857142857" style="3" customWidth="1"/>
    <col min="5654" max="5654" width="14.1428571428571" style="3" customWidth="1"/>
    <col min="5655" max="5655" width="19" style="3" customWidth="1"/>
    <col min="5656" max="5656" width="12.7142857142857" style="3" customWidth="1"/>
    <col min="5657" max="5657" width="15.8571428571429" style="3" customWidth="1"/>
    <col min="5658" max="5658" width="14.7142857142857" style="3" customWidth="1"/>
    <col min="5659" max="5659" width="18.8571428571429" style="3" customWidth="1"/>
    <col min="5660" max="5660" width="11" style="3" customWidth="1"/>
    <col min="5661" max="5661" width="14" style="3" customWidth="1"/>
    <col min="5662" max="5662" width="13.8571428571429" style="3" customWidth="1"/>
    <col min="5663" max="5663" width="17" style="3" customWidth="1"/>
    <col min="5664" max="5665" width="15" style="3" customWidth="1"/>
    <col min="5666" max="5666" width="14.1428571428571" style="3" customWidth="1"/>
    <col min="5667" max="5667" width="17.7142857142857" style="3" customWidth="1"/>
    <col min="5668" max="5668" width="12.2857142857143" style="3" customWidth="1"/>
    <col min="5669" max="5670" width="14.7142857142857" style="3" customWidth="1"/>
    <col min="5671" max="5671" width="16.8571428571429" style="3" customWidth="1"/>
    <col min="5672" max="5672" width="11.8571428571429" style="3" customWidth="1"/>
    <col min="5673" max="5673" width="13.5714285714286" style="3" customWidth="1"/>
    <col min="5674" max="5674" width="14" style="3" customWidth="1"/>
    <col min="5675" max="5675" width="20" style="3" customWidth="1"/>
    <col min="5676" max="5676" width="13.2857142857143" style="3" customWidth="1"/>
    <col min="5677" max="5677" width="14.5714285714286" style="3" customWidth="1"/>
    <col min="5678" max="5678" width="13.7142857142857" style="3" customWidth="1"/>
    <col min="5679" max="5679" width="18.1428571428571" style="3" customWidth="1"/>
    <col min="5680" max="5680" width="12.1428571428571" style="3" customWidth="1"/>
    <col min="5681" max="5681" width="14.1428571428571" style="3" customWidth="1"/>
    <col min="5682" max="5682" width="13.7142857142857" style="3" customWidth="1"/>
    <col min="5683" max="5683" width="17.1428571428571" style="3" customWidth="1"/>
    <col min="5684" max="5684" width="14.8571428571429" style="3" customWidth="1"/>
    <col min="5685" max="5686" width="14.2857142857143" style="3" customWidth="1"/>
    <col min="5687" max="5687" width="11" style="3" customWidth="1"/>
    <col min="5688" max="5688" width="7.14285714285714" style="3" customWidth="1"/>
    <col min="5689" max="5689" width="4.57142857142857" style="3" customWidth="1"/>
    <col min="5690" max="5690" width="5.57142857142857" style="3" customWidth="1"/>
    <col min="5691" max="5691" width="8.71428571428571" style="3" customWidth="1"/>
    <col min="5692" max="5692" width="5.57142857142857" style="3" customWidth="1"/>
    <col min="5693" max="5883" width="9.14285714285714" style="3"/>
    <col min="5884" max="5884" width="106.714285714286" style="3" customWidth="1"/>
    <col min="5885" max="5885" width="18.1428571428571" style="3" customWidth="1"/>
    <col min="5886" max="5886" width="11" style="3" customWidth="1"/>
    <col min="5887" max="5887" width="15.2857142857143" style="3" customWidth="1"/>
    <col min="5888" max="5888" width="12.8571428571429" style="3" customWidth="1"/>
    <col min="5889" max="5889" width="11" style="3" customWidth="1"/>
    <col min="5890" max="5890" width="20.1428571428571" style="3" customWidth="1"/>
    <col min="5891" max="5891" width="12" style="3" customWidth="1"/>
    <col min="5892" max="5892" width="15" style="3" customWidth="1"/>
    <col min="5893" max="5893" width="22.8571428571429" style="3" customWidth="1"/>
    <col min="5894" max="5894" width="18.1428571428571" style="3" customWidth="1"/>
    <col min="5895" max="5895" width="11" style="3" customWidth="1"/>
    <col min="5896" max="5896" width="14.5714285714286" style="3" customWidth="1"/>
    <col min="5897" max="5897" width="15" style="3" customWidth="1"/>
    <col min="5898" max="5898" width="13.5714285714286" style="3" customWidth="1"/>
    <col min="5899" max="5899" width="12.2857142857143" style="3" customWidth="1"/>
    <col min="5900" max="5900" width="18.8571428571429" style="3" customWidth="1"/>
    <col min="5901" max="5901" width="12.2857142857143" style="3" customWidth="1"/>
    <col min="5902" max="5902" width="14.1428571428571" style="3" customWidth="1"/>
    <col min="5903" max="5903" width="13.8571428571429" style="3" customWidth="1"/>
    <col min="5904" max="5904" width="11.7142857142857" style="3" customWidth="1"/>
    <col min="5905" max="5905" width="18.8571428571429" style="3" customWidth="1"/>
    <col min="5906" max="5906" width="11" style="3" customWidth="1"/>
    <col min="5907" max="5907" width="15.2857142857143" style="3" customWidth="1"/>
    <col min="5908" max="5908" width="15.1428571428571" style="3" customWidth="1"/>
    <col min="5909" max="5909" width="11.7142857142857" style="3" customWidth="1"/>
    <col min="5910" max="5910" width="14.1428571428571" style="3" customWidth="1"/>
    <col min="5911" max="5911" width="19" style="3" customWidth="1"/>
    <col min="5912" max="5912" width="12.7142857142857" style="3" customWidth="1"/>
    <col min="5913" max="5913" width="15.8571428571429" style="3" customWidth="1"/>
    <col min="5914" max="5914" width="14.7142857142857" style="3" customWidth="1"/>
    <col min="5915" max="5915" width="18.8571428571429" style="3" customWidth="1"/>
    <col min="5916" max="5916" width="11" style="3" customWidth="1"/>
    <col min="5917" max="5917" width="14" style="3" customWidth="1"/>
    <col min="5918" max="5918" width="13.8571428571429" style="3" customWidth="1"/>
    <col min="5919" max="5919" width="17" style="3" customWidth="1"/>
    <col min="5920" max="5921" width="15" style="3" customWidth="1"/>
    <col min="5922" max="5922" width="14.1428571428571" style="3" customWidth="1"/>
    <col min="5923" max="5923" width="17.7142857142857" style="3" customWidth="1"/>
    <col min="5924" max="5924" width="12.2857142857143" style="3" customWidth="1"/>
    <col min="5925" max="5926" width="14.7142857142857" style="3" customWidth="1"/>
    <col min="5927" max="5927" width="16.8571428571429" style="3" customWidth="1"/>
    <col min="5928" max="5928" width="11.8571428571429" style="3" customWidth="1"/>
    <col min="5929" max="5929" width="13.5714285714286" style="3" customWidth="1"/>
    <col min="5930" max="5930" width="14" style="3" customWidth="1"/>
    <col min="5931" max="5931" width="20" style="3" customWidth="1"/>
    <col min="5932" max="5932" width="13.2857142857143" style="3" customWidth="1"/>
    <col min="5933" max="5933" width="14.5714285714286" style="3" customWidth="1"/>
    <col min="5934" max="5934" width="13.7142857142857" style="3" customWidth="1"/>
    <col min="5935" max="5935" width="18.1428571428571" style="3" customWidth="1"/>
    <col min="5936" max="5936" width="12.1428571428571" style="3" customWidth="1"/>
    <col min="5937" max="5937" width="14.1428571428571" style="3" customWidth="1"/>
    <col min="5938" max="5938" width="13.7142857142857" style="3" customWidth="1"/>
    <col min="5939" max="5939" width="17.1428571428571" style="3" customWidth="1"/>
    <col min="5940" max="5940" width="14.8571428571429" style="3" customWidth="1"/>
    <col min="5941" max="5942" width="14.2857142857143" style="3" customWidth="1"/>
    <col min="5943" max="5943" width="11" style="3" customWidth="1"/>
    <col min="5944" max="5944" width="7.14285714285714" style="3" customWidth="1"/>
    <col min="5945" max="5945" width="4.57142857142857" style="3" customWidth="1"/>
    <col min="5946" max="5946" width="5.57142857142857" style="3" customWidth="1"/>
    <col min="5947" max="5947" width="8.71428571428571" style="3" customWidth="1"/>
    <col min="5948" max="5948" width="5.57142857142857" style="3" customWidth="1"/>
    <col min="5949" max="6139" width="9.14285714285714" style="3"/>
    <col min="6140" max="6140" width="106.714285714286" style="3" customWidth="1"/>
    <col min="6141" max="6141" width="18.1428571428571" style="3" customWidth="1"/>
    <col min="6142" max="6142" width="11" style="3" customWidth="1"/>
    <col min="6143" max="6143" width="15.2857142857143" style="3" customWidth="1"/>
    <col min="6144" max="6144" width="12.8571428571429" style="3" customWidth="1"/>
    <col min="6145" max="6145" width="11" style="3" customWidth="1"/>
    <col min="6146" max="6146" width="20.1428571428571" style="3" customWidth="1"/>
    <col min="6147" max="6147" width="12" style="3" customWidth="1"/>
    <col min="6148" max="6148" width="15" style="3" customWidth="1"/>
    <col min="6149" max="6149" width="22.8571428571429" style="3" customWidth="1"/>
    <col min="6150" max="6150" width="18.1428571428571" style="3" customWidth="1"/>
    <col min="6151" max="6151" width="11" style="3" customWidth="1"/>
    <col min="6152" max="6152" width="14.5714285714286" style="3" customWidth="1"/>
    <col min="6153" max="6153" width="15" style="3" customWidth="1"/>
    <col min="6154" max="6154" width="13.5714285714286" style="3" customWidth="1"/>
    <col min="6155" max="6155" width="12.2857142857143" style="3" customWidth="1"/>
    <col min="6156" max="6156" width="18.8571428571429" style="3" customWidth="1"/>
    <col min="6157" max="6157" width="12.2857142857143" style="3" customWidth="1"/>
    <col min="6158" max="6158" width="14.1428571428571" style="3" customWidth="1"/>
    <col min="6159" max="6159" width="13.8571428571429" style="3" customWidth="1"/>
    <col min="6160" max="6160" width="11.7142857142857" style="3" customWidth="1"/>
    <col min="6161" max="6161" width="18.8571428571429" style="3" customWidth="1"/>
    <col min="6162" max="6162" width="11" style="3" customWidth="1"/>
    <col min="6163" max="6163" width="15.2857142857143" style="3" customWidth="1"/>
    <col min="6164" max="6164" width="15.1428571428571" style="3" customWidth="1"/>
    <col min="6165" max="6165" width="11.7142857142857" style="3" customWidth="1"/>
    <col min="6166" max="6166" width="14.1428571428571" style="3" customWidth="1"/>
    <col min="6167" max="6167" width="19" style="3" customWidth="1"/>
    <col min="6168" max="6168" width="12.7142857142857" style="3" customWidth="1"/>
    <col min="6169" max="6169" width="15.8571428571429" style="3" customWidth="1"/>
    <col min="6170" max="6170" width="14.7142857142857" style="3" customWidth="1"/>
    <col min="6171" max="6171" width="18.8571428571429" style="3" customWidth="1"/>
    <col min="6172" max="6172" width="11" style="3" customWidth="1"/>
    <col min="6173" max="6173" width="14" style="3" customWidth="1"/>
    <col min="6174" max="6174" width="13.8571428571429" style="3" customWidth="1"/>
    <col min="6175" max="6175" width="17" style="3" customWidth="1"/>
    <col min="6176" max="6177" width="15" style="3" customWidth="1"/>
    <col min="6178" max="6178" width="14.1428571428571" style="3" customWidth="1"/>
    <col min="6179" max="6179" width="17.7142857142857" style="3" customWidth="1"/>
    <col min="6180" max="6180" width="12.2857142857143" style="3" customWidth="1"/>
    <col min="6181" max="6182" width="14.7142857142857" style="3" customWidth="1"/>
    <col min="6183" max="6183" width="16.8571428571429" style="3" customWidth="1"/>
    <col min="6184" max="6184" width="11.8571428571429" style="3" customWidth="1"/>
    <col min="6185" max="6185" width="13.5714285714286" style="3" customWidth="1"/>
    <col min="6186" max="6186" width="14" style="3" customWidth="1"/>
    <col min="6187" max="6187" width="20" style="3" customWidth="1"/>
    <col min="6188" max="6188" width="13.2857142857143" style="3" customWidth="1"/>
    <col min="6189" max="6189" width="14.5714285714286" style="3" customWidth="1"/>
    <col min="6190" max="6190" width="13.7142857142857" style="3" customWidth="1"/>
    <col min="6191" max="6191" width="18.1428571428571" style="3" customWidth="1"/>
    <col min="6192" max="6192" width="12.1428571428571" style="3" customWidth="1"/>
    <col min="6193" max="6193" width="14.1428571428571" style="3" customWidth="1"/>
    <col min="6194" max="6194" width="13.7142857142857" style="3" customWidth="1"/>
    <col min="6195" max="6195" width="17.1428571428571" style="3" customWidth="1"/>
    <col min="6196" max="6196" width="14.8571428571429" style="3" customWidth="1"/>
    <col min="6197" max="6198" width="14.2857142857143" style="3" customWidth="1"/>
    <col min="6199" max="6199" width="11" style="3" customWidth="1"/>
    <col min="6200" max="6200" width="7.14285714285714" style="3" customWidth="1"/>
    <col min="6201" max="6201" width="4.57142857142857" style="3" customWidth="1"/>
    <col min="6202" max="6202" width="5.57142857142857" style="3" customWidth="1"/>
    <col min="6203" max="6203" width="8.71428571428571" style="3" customWidth="1"/>
    <col min="6204" max="6204" width="5.57142857142857" style="3" customWidth="1"/>
    <col min="6205" max="6395" width="9.14285714285714" style="3"/>
    <col min="6396" max="6396" width="106.714285714286" style="3" customWidth="1"/>
    <col min="6397" max="6397" width="18.1428571428571" style="3" customWidth="1"/>
    <col min="6398" max="6398" width="11" style="3" customWidth="1"/>
    <col min="6399" max="6399" width="15.2857142857143" style="3" customWidth="1"/>
    <col min="6400" max="6400" width="12.8571428571429" style="3" customWidth="1"/>
    <col min="6401" max="6401" width="11" style="3" customWidth="1"/>
    <col min="6402" max="6402" width="20.1428571428571" style="3" customWidth="1"/>
    <col min="6403" max="6403" width="12" style="3" customWidth="1"/>
    <col min="6404" max="6404" width="15" style="3" customWidth="1"/>
    <col min="6405" max="6405" width="22.8571428571429" style="3" customWidth="1"/>
    <col min="6406" max="6406" width="18.1428571428571" style="3" customWidth="1"/>
    <col min="6407" max="6407" width="11" style="3" customWidth="1"/>
    <col min="6408" max="6408" width="14.5714285714286" style="3" customWidth="1"/>
    <col min="6409" max="6409" width="15" style="3" customWidth="1"/>
    <col min="6410" max="6410" width="13.5714285714286" style="3" customWidth="1"/>
    <col min="6411" max="6411" width="12.2857142857143" style="3" customWidth="1"/>
    <col min="6412" max="6412" width="18.8571428571429" style="3" customWidth="1"/>
    <col min="6413" max="6413" width="12.2857142857143" style="3" customWidth="1"/>
    <col min="6414" max="6414" width="14.1428571428571" style="3" customWidth="1"/>
    <col min="6415" max="6415" width="13.8571428571429" style="3" customWidth="1"/>
    <col min="6416" max="6416" width="11.7142857142857" style="3" customWidth="1"/>
    <col min="6417" max="6417" width="18.8571428571429" style="3" customWidth="1"/>
    <col min="6418" max="6418" width="11" style="3" customWidth="1"/>
    <col min="6419" max="6419" width="15.2857142857143" style="3" customWidth="1"/>
    <col min="6420" max="6420" width="15.1428571428571" style="3" customWidth="1"/>
    <col min="6421" max="6421" width="11.7142857142857" style="3" customWidth="1"/>
    <col min="6422" max="6422" width="14.1428571428571" style="3" customWidth="1"/>
    <col min="6423" max="6423" width="19" style="3" customWidth="1"/>
    <col min="6424" max="6424" width="12.7142857142857" style="3" customWidth="1"/>
    <col min="6425" max="6425" width="15.8571428571429" style="3" customWidth="1"/>
    <col min="6426" max="6426" width="14.7142857142857" style="3" customWidth="1"/>
    <col min="6427" max="6427" width="18.8571428571429" style="3" customWidth="1"/>
    <col min="6428" max="6428" width="11" style="3" customWidth="1"/>
    <col min="6429" max="6429" width="14" style="3" customWidth="1"/>
    <col min="6430" max="6430" width="13.8571428571429" style="3" customWidth="1"/>
    <col min="6431" max="6431" width="17" style="3" customWidth="1"/>
    <col min="6432" max="6433" width="15" style="3" customWidth="1"/>
    <col min="6434" max="6434" width="14.1428571428571" style="3" customWidth="1"/>
    <col min="6435" max="6435" width="17.7142857142857" style="3" customWidth="1"/>
    <col min="6436" max="6436" width="12.2857142857143" style="3" customWidth="1"/>
    <col min="6437" max="6438" width="14.7142857142857" style="3" customWidth="1"/>
    <col min="6439" max="6439" width="16.8571428571429" style="3" customWidth="1"/>
    <col min="6440" max="6440" width="11.8571428571429" style="3" customWidth="1"/>
    <col min="6441" max="6441" width="13.5714285714286" style="3" customWidth="1"/>
    <col min="6442" max="6442" width="14" style="3" customWidth="1"/>
    <col min="6443" max="6443" width="20" style="3" customWidth="1"/>
    <col min="6444" max="6444" width="13.2857142857143" style="3" customWidth="1"/>
    <col min="6445" max="6445" width="14.5714285714286" style="3" customWidth="1"/>
    <col min="6446" max="6446" width="13.7142857142857" style="3" customWidth="1"/>
    <col min="6447" max="6447" width="18.1428571428571" style="3" customWidth="1"/>
    <col min="6448" max="6448" width="12.1428571428571" style="3" customWidth="1"/>
    <col min="6449" max="6449" width="14.1428571428571" style="3" customWidth="1"/>
    <col min="6450" max="6450" width="13.7142857142857" style="3" customWidth="1"/>
    <col min="6451" max="6451" width="17.1428571428571" style="3" customWidth="1"/>
    <col min="6452" max="6452" width="14.8571428571429" style="3" customWidth="1"/>
    <col min="6453" max="6454" width="14.2857142857143" style="3" customWidth="1"/>
    <col min="6455" max="6455" width="11" style="3" customWidth="1"/>
    <col min="6456" max="6456" width="7.14285714285714" style="3" customWidth="1"/>
    <col min="6457" max="6457" width="4.57142857142857" style="3" customWidth="1"/>
    <col min="6458" max="6458" width="5.57142857142857" style="3" customWidth="1"/>
    <col min="6459" max="6459" width="8.71428571428571" style="3" customWidth="1"/>
    <col min="6460" max="6460" width="5.57142857142857" style="3" customWidth="1"/>
    <col min="6461" max="6651" width="9.14285714285714" style="3"/>
    <col min="6652" max="6652" width="106.714285714286" style="3" customWidth="1"/>
    <col min="6653" max="6653" width="18.1428571428571" style="3" customWidth="1"/>
    <col min="6654" max="6654" width="11" style="3" customWidth="1"/>
    <col min="6655" max="6655" width="15.2857142857143" style="3" customWidth="1"/>
    <col min="6656" max="6656" width="12.8571428571429" style="3" customWidth="1"/>
    <col min="6657" max="6657" width="11" style="3" customWidth="1"/>
    <col min="6658" max="6658" width="20.1428571428571" style="3" customWidth="1"/>
    <col min="6659" max="6659" width="12" style="3" customWidth="1"/>
    <col min="6660" max="6660" width="15" style="3" customWidth="1"/>
    <col min="6661" max="6661" width="22.8571428571429" style="3" customWidth="1"/>
    <col min="6662" max="6662" width="18.1428571428571" style="3" customWidth="1"/>
    <col min="6663" max="6663" width="11" style="3" customWidth="1"/>
    <col min="6664" max="6664" width="14.5714285714286" style="3" customWidth="1"/>
    <col min="6665" max="6665" width="15" style="3" customWidth="1"/>
    <col min="6666" max="6666" width="13.5714285714286" style="3" customWidth="1"/>
    <col min="6667" max="6667" width="12.2857142857143" style="3" customWidth="1"/>
    <col min="6668" max="6668" width="18.8571428571429" style="3" customWidth="1"/>
    <col min="6669" max="6669" width="12.2857142857143" style="3" customWidth="1"/>
    <col min="6670" max="6670" width="14.1428571428571" style="3" customWidth="1"/>
    <col min="6671" max="6671" width="13.8571428571429" style="3" customWidth="1"/>
    <col min="6672" max="6672" width="11.7142857142857" style="3" customWidth="1"/>
    <col min="6673" max="6673" width="18.8571428571429" style="3" customWidth="1"/>
    <col min="6674" max="6674" width="11" style="3" customWidth="1"/>
    <col min="6675" max="6675" width="15.2857142857143" style="3" customWidth="1"/>
    <col min="6676" max="6676" width="15.1428571428571" style="3" customWidth="1"/>
    <col min="6677" max="6677" width="11.7142857142857" style="3" customWidth="1"/>
    <col min="6678" max="6678" width="14.1428571428571" style="3" customWidth="1"/>
    <col min="6679" max="6679" width="19" style="3" customWidth="1"/>
    <col min="6680" max="6680" width="12.7142857142857" style="3" customWidth="1"/>
    <col min="6681" max="6681" width="15.8571428571429" style="3" customWidth="1"/>
    <col min="6682" max="6682" width="14.7142857142857" style="3" customWidth="1"/>
    <col min="6683" max="6683" width="18.8571428571429" style="3" customWidth="1"/>
    <col min="6684" max="6684" width="11" style="3" customWidth="1"/>
    <col min="6685" max="6685" width="14" style="3" customWidth="1"/>
    <col min="6686" max="6686" width="13.8571428571429" style="3" customWidth="1"/>
    <col min="6687" max="6687" width="17" style="3" customWidth="1"/>
    <col min="6688" max="6689" width="15" style="3" customWidth="1"/>
    <col min="6690" max="6690" width="14.1428571428571" style="3" customWidth="1"/>
    <col min="6691" max="6691" width="17.7142857142857" style="3" customWidth="1"/>
    <col min="6692" max="6692" width="12.2857142857143" style="3" customWidth="1"/>
    <col min="6693" max="6694" width="14.7142857142857" style="3" customWidth="1"/>
    <col min="6695" max="6695" width="16.8571428571429" style="3" customWidth="1"/>
    <col min="6696" max="6696" width="11.8571428571429" style="3" customWidth="1"/>
    <col min="6697" max="6697" width="13.5714285714286" style="3" customWidth="1"/>
    <col min="6698" max="6698" width="14" style="3" customWidth="1"/>
    <col min="6699" max="6699" width="20" style="3" customWidth="1"/>
    <col min="6700" max="6700" width="13.2857142857143" style="3" customWidth="1"/>
    <col min="6701" max="6701" width="14.5714285714286" style="3" customWidth="1"/>
    <col min="6702" max="6702" width="13.7142857142857" style="3" customWidth="1"/>
    <col min="6703" max="6703" width="18.1428571428571" style="3" customWidth="1"/>
    <col min="6704" max="6704" width="12.1428571428571" style="3" customWidth="1"/>
    <col min="6705" max="6705" width="14.1428571428571" style="3" customWidth="1"/>
    <col min="6706" max="6706" width="13.7142857142857" style="3" customWidth="1"/>
    <col min="6707" max="6707" width="17.1428571428571" style="3" customWidth="1"/>
    <col min="6708" max="6708" width="14.8571428571429" style="3" customWidth="1"/>
    <col min="6709" max="6710" width="14.2857142857143" style="3" customWidth="1"/>
    <col min="6711" max="6711" width="11" style="3" customWidth="1"/>
    <col min="6712" max="6712" width="7.14285714285714" style="3" customWidth="1"/>
    <col min="6713" max="6713" width="4.57142857142857" style="3" customWidth="1"/>
    <col min="6714" max="6714" width="5.57142857142857" style="3" customWidth="1"/>
    <col min="6715" max="6715" width="8.71428571428571" style="3" customWidth="1"/>
    <col min="6716" max="6716" width="5.57142857142857" style="3" customWidth="1"/>
    <col min="6717" max="6907" width="9.14285714285714" style="3"/>
    <col min="6908" max="6908" width="106.714285714286" style="3" customWidth="1"/>
    <col min="6909" max="6909" width="18.1428571428571" style="3" customWidth="1"/>
    <col min="6910" max="6910" width="11" style="3" customWidth="1"/>
    <col min="6911" max="6911" width="15.2857142857143" style="3" customWidth="1"/>
    <col min="6912" max="6912" width="12.8571428571429" style="3" customWidth="1"/>
    <col min="6913" max="6913" width="11" style="3" customWidth="1"/>
    <col min="6914" max="6914" width="20.1428571428571" style="3" customWidth="1"/>
    <col min="6915" max="6915" width="12" style="3" customWidth="1"/>
    <col min="6916" max="6916" width="15" style="3" customWidth="1"/>
    <col min="6917" max="6917" width="22.8571428571429" style="3" customWidth="1"/>
    <col min="6918" max="6918" width="18.1428571428571" style="3" customWidth="1"/>
    <col min="6919" max="6919" width="11" style="3" customWidth="1"/>
    <col min="6920" max="6920" width="14.5714285714286" style="3" customWidth="1"/>
    <col min="6921" max="6921" width="15" style="3" customWidth="1"/>
    <col min="6922" max="6922" width="13.5714285714286" style="3" customWidth="1"/>
    <col min="6923" max="6923" width="12.2857142857143" style="3" customWidth="1"/>
    <col min="6924" max="6924" width="18.8571428571429" style="3" customWidth="1"/>
    <col min="6925" max="6925" width="12.2857142857143" style="3" customWidth="1"/>
    <col min="6926" max="6926" width="14.1428571428571" style="3" customWidth="1"/>
    <col min="6927" max="6927" width="13.8571428571429" style="3" customWidth="1"/>
    <col min="6928" max="6928" width="11.7142857142857" style="3" customWidth="1"/>
    <col min="6929" max="6929" width="18.8571428571429" style="3" customWidth="1"/>
    <col min="6930" max="6930" width="11" style="3" customWidth="1"/>
    <col min="6931" max="6931" width="15.2857142857143" style="3" customWidth="1"/>
    <col min="6932" max="6932" width="15.1428571428571" style="3" customWidth="1"/>
    <col min="6933" max="6933" width="11.7142857142857" style="3" customWidth="1"/>
    <col min="6934" max="6934" width="14.1428571428571" style="3" customWidth="1"/>
    <col min="6935" max="6935" width="19" style="3" customWidth="1"/>
    <col min="6936" max="6936" width="12.7142857142857" style="3" customWidth="1"/>
    <col min="6937" max="6937" width="15.8571428571429" style="3" customWidth="1"/>
    <col min="6938" max="6938" width="14.7142857142857" style="3" customWidth="1"/>
    <col min="6939" max="6939" width="18.8571428571429" style="3" customWidth="1"/>
    <col min="6940" max="6940" width="11" style="3" customWidth="1"/>
    <col min="6941" max="6941" width="14" style="3" customWidth="1"/>
    <col min="6942" max="6942" width="13.8571428571429" style="3" customWidth="1"/>
    <col min="6943" max="6943" width="17" style="3" customWidth="1"/>
    <col min="6944" max="6945" width="15" style="3" customWidth="1"/>
    <col min="6946" max="6946" width="14.1428571428571" style="3" customWidth="1"/>
    <col min="6947" max="6947" width="17.7142857142857" style="3" customWidth="1"/>
    <col min="6948" max="6948" width="12.2857142857143" style="3" customWidth="1"/>
    <col min="6949" max="6950" width="14.7142857142857" style="3" customWidth="1"/>
    <col min="6951" max="6951" width="16.8571428571429" style="3" customWidth="1"/>
    <col min="6952" max="6952" width="11.8571428571429" style="3" customWidth="1"/>
    <col min="6953" max="6953" width="13.5714285714286" style="3" customWidth="1"/>
    <col min="6954" max="6954" width="14" style="3" customWidth="1"/>
    <col min="6955" max="6955" width="20" style="3" customWidth="1"/>
    <col min="6956" max="6956" width="13.2857142857143" style="3" customWidth="1"/>
    <col min="6957" max="6957" width="14.5714285714286" style="3" customWidth="1"/>
    <col min="6958" max="6958" width="13.7142857142857" style="3" customWidth="1"/>
    <col min="6959" max="6959" width="18.1428571428571" style="3" customWidth="1"/>
    <col min="6960" max="6960" width="12.1428571428571" style="3" customWidth="1"/>
    <col min="6961" max="6961" width="14.1428571428571" style="3" customWidth="1"/>
    <col min="6962" max="6962" width="13.7142857142857" style="3" customWidth="1"/>
    <col min="6963" max="6963" width="17.1428571428571" style="3" customWidth="1"/>
    <col min="6964" max="6964" width="14.8571428571429" style="3" customWidth="1"/>
    <col min="6965" max="6966" width="14.2857142857143" style="3" customWidth="1"/>
    <col min="6967" max="6967" width="11" style="3" customWidth="1"/>
    <col min="6968" max="6968" width="7.14285714285714" style="3" customWidth="1"/>
    <col min="6969" max="6969" width="4.57142857142857" style="3" customWidth="1"/>
    <col min="6970" max="6970" width="5.57142857142857" style="3" customWidth="1"/>
    <col min="6971" max="6971" width="8.71428571428571" style="3" customWidth="1"/>
    <col min="6972" max="6972" width="5.57142857142857" style="3" customWidth="1"/>
    <col min="6973" max="7163" width="9.14285714285714" style="3"/>
    <col min="7164" max="7164" width="106.714285714286" style="3" customWidth="1"/>
    <col min="7165" max="7165" width="18.1428571428571" style="3" customWidth="1"/>
    <col min="7166" max="7166" width="11" style="3" customWidth="1"/>
    <col min="7167" max="7167" width="15.2857142857143" style="3" customWidth="1"/>
    <col min="7168" max="7168" width="12.8571428571429" style="3" customWidth="1"/>
    <col min="7169" max="7169" width="11" style="3" customWidth="1"/>
    <col min="7170" max="7170" width="20.1428571428571" style="3" customWidth="1"/>
    <col min="7171" max="7171" width="12" style="3" customWidth="1"/>
    <col min="7172" max="7172" width="15" style="3" customWidth="1"/>
    <col min="7173" max="7173" width="22.8571428571429" style="3" customWidth="1"/>
    <col min="7174" max="7174" width="18.1428571428571" style="3" customWidth="1"/>
    <col min="7175" max="7175" width="11" style="3" customWidth="1"/>
    <col min="7176" max="7176" width="14.5714285714286" style="3" customWidth="1"/>
    <col min="7177" max="7177" width="15" style="3" customWidth="1"/>
    <col min="7178" max="7178" width="13.5714285714286" style="3" customWidth="1"/>
    <col min="7179" max="7179" width="12.2857142857143" style="3" customWidth="1"/>
    <col min="7180" max="7180" width="18.8571428571429" style="3" customWidth="1"/>
    <col min="7181" max="7181" width="12.2857142857143" style="3" customWidth="1"/>
    <col min="7182" max="7182" width="14.1428571428571" style="3" customWidth="1"/>
    <col min="7183" max="7183" width="13.8571428571429" style="3" customWidth="1"/>
    <col min="7184" max="7184" width="11.7142857142857" style="3" customWidth="1"/>
    <col min="7185" max="7185" width="18.8571428571429" style="3" customWidth="1"/>
    <col min="7186" max="7186" width="11" style="3" customWidth="1"/>
    <col min="7187" max="7187" width="15.2857142857143" style="3" customWidth="1"/>
    <col min="7188" max="7188" width="15.1428571428571" style="3" customWidth="1"/>
    <col min="7189" max="7189" width="11.7142857142857" style="3" customWidth="1"/>
    <col min="7190" max="7190" width="14.1428571428571" style="3" customWidth="1"/>
    <col min="7191" max="7191" width="19" style="3" customWidth="1"/>
    <col min="7192" max="7192" width="12.7142857142857" style="3" customWidth="1"/>
    <col min="7193" max="7193" width="15.8571428571429" style="3" customWidth="1"/>
    <col min="7194" max="7194" width="14.7142857142857" style="3" customWidth="1"/>
    <col min="7195" max="7195" width="18.8571428571429" style="3" customWidth="1"/>
    <col min="7196" max="7196" width="11" style="3" customWidth="1"/>
    <col min="7197" max="7197" width="14" style="3" customWidth="1"/>
    <col min="7198" max="7198" width="13.8571428571429" style="3" customWidth="1"/>
    <col min="7199" max="7199" width="17" style="3" customWidth="1"/>
    <col min="7200" max="7201" width="15" style="3" customWidth="1"/>
    <col min="7202" max="7202" width="14.1428571428571" style="3" customWidth="1"/>
    <col min="7203" max="7203" width="17.7142857142857" style="3" customWidth="1"/>
    <col min="7204" max="7204" width="12.2857142857143" style="3" customWidth="1"/>
    <col min="7205" max="7206" width="14.7142857142857" style="3" customWidth="1"/>
    <col min="7207" max="7207" width="16.8571428571429" style="3" customWidth="1"/>
    <col min="7208" max="7208" width="11.8571428571429" style="3" customWidth="1"/>
    <col min="7209" max="7209" width="13.5714285714286" style="3" customWidth="1"/>
    <col min="7210" max="7210" width="14" style="3" customWidth="1"/>
    <col min="7211" max="7211" width="20" style="3" customWidth="1"/>
    <col min="7212" max="7212" width="13.2857142857143" style="3" customWidth="1"/>
    <col min="7213" max="7213" width="14.5714285714286" style="3" customWidth="1"/>
    <col min="7214" max="7214" width="13.7142857142857" style="3" customWidth="1"/>
    <col min="7215" max="7215" width="18.1428571428571" style="3" customWidth="1"/>
    <col min="7216" max="7216" width="12.1428571428571" style="3" customWidth="1"/>
    <col min="7217" max="7217" width="14.1428571428571" style="3" customWidth="1"/>
    <col min="7218" max="7218" width="13.7142857142857" style="3" customWidth="1"/>
    <col min="7219" max="7219" width="17.1428571428571" style="3" customWidth="1"/>
    <col min="7220" max="7220" width="14.8571428571429" style="3" customWidth="1"/>
    <col min="7221" max="7222" width="14.2857142857143" style="3" customWidth="1"/>
    <col min="7223" max="7223" width="11" style="3" customWidth="1"/>
    <col min="7224" max="7224" width="7.14285714285714" style="3" customWidth="1"/>
    <col min="7225" max="7225" width="4.57142857142857" style="3" customWidth="1"/>
    <col min="7226" max="7226" width="5.57142857142857" style="3" customWidth="1"/>
    <col min="7227" max="7227" width="8.71428571428571" style="3" customWidth="1"/>
    <col min="7228" max="7228" width="5.57142857142857" style="3" customWidth="1"/>
    <col min="7229" max="7419" width="9.14285714285714" style="3"/>
    <col min="7420" max="7420" width="106.714285714286" style="3" customWidth="1"/>
    <col min="7421" max="7421" width="18.1428571428571" style="3" customWidth="1"/>
    <col min="7422" max="7422" width="11" style="3" customWidth="1"/>
    <col min="7423" max="7423" width="15.2857142857143" style="3" customWidth="1"/>
    <col min="7424" max="7424" width="12.8571428571429" style="3" customWidth="1"/>
    <col min="7425" max="7425" width="11" style="3" customWidth="1"/>
    <col min="7426" max="7426" width="20.1428571428571" style="3" customWidth="1"/>
    <col min="7427" max="7427" width="12" style="3" customWidth="1"/>
    <col min="7428" max="7428" width="15" style="3" customWidth="1"/>
    <col min="7429" max="7429" width="22.8571428571429" style="3" customWidth="1"/>
    <col min="7430" max="7430" width="18.1428571428571" style="3" customWidth="1"/>
    <col min="7431" max="7431" width="11" style="3" customWidth="1"/>
    <col min="7432" max="7432" width="14.5714285714286" style="3" customWidth="1"/>
    <col min="7433" max="7433" width="15" style="3" customWidth="1"/>
    <col min="7434" max="7434" width="13.5714285714286" style="3" customWidth="1"/>
    <col min="7435" max="7435" width="12.2857142857143" style="3" customWidth="1"/>
    <col min="7436" max="7436" width="18.8571428571429" style="3" customWidth="1"/>
    <col min="7437" max="7437" width="12.2857142857143" style="3" customWidth="1"/>
    <col min="7438" max="7438" width="14.1428571428571" style="3" customWidth="1"/>
    <col min="7439" max="7439" width="13.8571428571429" style="3" customWidth="1"/>
    <col min="7440" max="7440" width="11.7142857142857" style="3" customWidth="1"/>
    <col min="7441" max="7441" width="18.8571428571429" style="3" customWidth="1"/>
    <col min="7442" max="7442" width="11" style="3" customWidth="1"/>
    <col min="7443" max="7443" width="15.2857142857143" style="3" customWidth="1"/>
    <col min="7444" max="7444" width="15.1428571428571" style="3" customWidth="1"/>
    <col min="7445" max="7445" width="11.7142857142857" style="3" customWidth="1"/>
    <col min="7446" max="7446" width="14.1428571428571" style="3" customWidth="1"/>
    <col min="7447" max="7447" width="19" style="3" customWidth="1"/>
    <col min="7448" max="7448" width="12.7142857142857" style="3" customWidth="1"/>
    <col min="7449" max="7449" width="15.8571428571429" style="3" customWidth="1"/>
    <col min="7450" max="7450" width="14.7142857142857" style="3" customWidth="1"/>
    <col min="7451" max="7451" width="18.8571428571429" style="3" customWidth="1"/>
    <col min="7452" max="7452" width="11" style="3" customWidth="1"/>
    <col min="7453" max="7453" width="14" style="3" customWidth="1"/>
    <col min="7454" max="7454" width="13.8571428571429" style="3" customWidth="1"/>
    <col min="7455" max="7455" width="17" style="3" customWidth="1"/>
    <col min="7456" max="7457" width="15" style="3" customWidth="1"/>
    <col min="7458" max="7458" width="14.1428571428571" style="3" customWidth="1"/>
    <col min="7459" max="7459" width="17.7142857142857" style="3" customWidth="1"/>
    <col min="7460" max="7460" width="12.2857142857143" style="3" customWidth="1"/>
    <col min="7461" max="7462" width="14.7142857142857" style="3" customWidth="1"/>
    <col min="7463" max="7463" width="16.8571428571429" style="3" customWidth="1"/>
    <col min="7464" max="7464" width="11.8571428571429" style="3" customWidth="1"/>
    <col min="7465" max="7465" width="13.5714285714286" style="3" customWidth="1"/>
    <col min="7466" max="7466" width="14" style="3" customWidth="1"/>
    <col min="7467" max="7467" width="20" style="3" customWidth="1"/>
    <col min="7468" max="7468" width="13.2857142857143" style="3" customWidth="1"/>
    <col min="7469" max="7469" width="14.5714285714286" style="3" customWidth="1"/>
    <col min="7470" max="7470" width="13.7142857142857" style="3" customWidth="1"/>
    <col min="7471" max="7471" width="18.1428571428571" style="3" customWidth="1"/>
    <col min="7472" max="7472" width="12.1428571428571" style="3" customWidth="1"/>
    <col min="7473" max="7473" width="14.1428571428571" style="3" customWidth="1"/>
    <col min="7474" max="7474" width="13.7142857142857" style="3" customWidth="1"/>
    <col min="7475" max="7475" width="17.1428571428571" style="3" customWidth="1"/>
    <col min="7476" max="7476" width="14.8571428571429" style="3" customWidth="1"/>
    <col min="7477" max="7478" width="14.2857142857143" style="3" customWidth="1"/>
    <col min="7479" max="7479" width="11" style="3" customWidth="1"/>
    <col min="7480" max="7480" width="7.14285714285714" style="3" customWidth="1"/>
    <col min="7481" max="7481" width="4.57142857142857" style="3" customWidth="1"/>
    <col min="7482" max="7482" width="5.57142857142857" style="3" customWidth="1"/>
    <col min="7483" max="7483" width="8.71428571428571" style="3" customWidth="1"/>
    <col min="7484" max="7484" width="5.57142857142857" style="3" customWidth="1"/>
    <col min="7485" max="7675" width="9.14285714285714" style="3"/>
    <col min="7676" max="7676" width="106.714285714286" style="3" customWidth="1"/>
    <col min="7677" max="7677" width="18.1428571428571" style="3" customWidth="1"/>
    <col min="7678" max="7678" width="11" style="3" customWidth="1"/>
    <col min="7679" max="7679" width="15.2857142857143" style="3" customWidth="1"/>
    <col min="7680" max="7680" width="12.8571428571429" style="3" customWidth="1"/>
    <col min="7681" max="7681" width="11" style="3" customWidth="1"/>
    <col min="7682" max="7682" width="20.1428571428571" style="3" customWidth="1"/>
    <col min="7683" max="7683" width="12" style="3" customWidth="1"/>
    <col min="7684" max="7684" width="15" style="3" customWidth="1"/>
    <col min="7685" max="7685" width="22.8571428571429" style="3" customWidth="1"/>
    <col min="7686" max="7686" width="18.1428571428571" style="3" customWidth="1"/>
    <col min="7687" max="7687" width="11" style="3" customWidth="1"/>
    <col min="7688" max="7688" width="14.5714285714286" style="3" customWidth="1"/>
    <col min="7689" max="7689" width="15" style="3" customWidth="1"/>
    <col min="7690" max="7690" width="13.5714285714286" style="3" customWidth="1"/>
    <col min="7691" max="7691" width="12.2857142857143" style="3" customWidth="1"/>
    <col min="7692" max="7692" width="18.8571428571429" style="3" customWidth="1"/>
    <col min="7693" max="7693" width="12.2857142857143" style="3" customWidth="1"/>
    <col min="7694" max="7694" width="14.1428571428571" style="3" customWidth="1"/>
    <col min="7695" max="7695" width="13.8571428571429" style="3" customWidth="1"/>
    <col min="7696" max="7696" width="11.7142857142857" style="3" customWidth="1"/>
    <col min="7697" max="7697" width="18.8571428571429" style="3" customWidth="1"/>
    <col min="7698" max="7698" width="11" style="3" customWidth="1"/>
    <col min="7699" max="7699" width="15.2857142857143" style="3" customWidth="1"/>
    <col min="7700" max="7700" width="15.1428571428571" style="3" customWidth="1"/>
    <col min="7701" max="7701" width="11.7142857142857" style="3" customWidth="1"/>
    <col min="7702" max="7702" width="14.1428571428571" style="3" customWidth="1"/>
    <col min="7703" max="7703" width="19" style="3" customWidth="1"/>
    <col min="7704" max="7704" width="12.7142857142857" style="3" customWidth="1"/>
    <col min="7705" max="7705" width="15.8571428571429" style="3" customWidth="1"/>
    <col min="7706" max="7706" width="14.7142857142857" style="3" customWidth="1"/>
    <col min="7707" max="7707" width="18.8571428571429" style="3" customWidth="1"/>
    <col min="7708" max="7708" width="11" style="3" customWidth="1"/>
    <col min="7709" max="7709" width="14" style="3" customWidth="1"/>
    <col min="7710" max="7710" width="13.8571428571429" style="3" customWidth="1"/>
    <col min="7711" max="7711" width="17" style="3" customWidth="1"/>
    <col min="7712" max="7713" width="15" style="3" customWidth="1"/>
    <col min="7714" max="7714" width="14.1428571428571" style="3" customWidth="1"/>
    <col min="7715" max="7715" width="17.7142857142857" style="3" customWidth="1"/>
    <col min="7716" max="7716" width="12.2857142857143" style="3" customWidth="1"/>
    <col min="7717" max="7718" width="14.7142857142857" style="3" customWidth="1"/>
    <col min="7719" max="7719" width="16.8571428571429" style="3" customWidth="1"/>
    <col min="7720" max="7720" width="11.8571428571429" style="3" customWidth="1"/>
    <col min="7721" max="7721" width="13.5714285714286" style="3" customWidth="1"/>
    <col min="7722" max="7722" width="14" style="3" customWidth="1"/>
    <col min="7723" max="7723" width="20" style="3" customWidth="1"/>
    <col min="7724" max="7724" width="13.2857142857143" style="3" customWidth="1"/>
    <col min="7725" max="7725" width="14.5714285714286" style="3" customWidth="1"/>
    <col min="7726" max="7726" width="13.7142857142857" style="3" customWidth="1"/>
    <col min="7727" max="7727" width="18.1428571428571" style="3" customWidth="1"/>
    <col min="7728" max="7728" width="12.1428571428571" style="3" customWidth="1"/>
    <col min="7729" max="7729" width="14.1428571428571" style="3" customWidth="1"/>
    <col min="7730" max="7730" width="13.7142857142857" style="3" customWidth="1"/>
    <col min="7731" max="7731" width="17.1428571428571" style="3" customWidth="1"/>
    <col min="7732" max="7732" width="14.8571428571429" style="3" customWidth="1"/>
    <col min="7733" max="7734" width="14.2857142857143" style="3" customWidth="1"/>
    <col min="7735" max="7735" width="11" style="3" customWidth="1"/>
    <col min="7736" max="7736" width="7.14285714285714" style="3" customWidth="1"/>
    <col min="7737" max="7737" width="4.57142857142857" style="3" customWidth="1"/>
    <col min="7738" max="7738" width="5.57142857142857" style="3" customWidth="1"/>
    <col min="7739" max="7739" width="8.71428571428571" style="3" customWidth="1"/>
    <col min="7740" max="7740" width="5.57142857142857" style="3" customWidth="1"/>
    <col min="7741" max="7931" width="9.14285714285714" style="3"/>
    <col min="7932" max="7932" width="106.714285714286" style="3" customWidth="1"/>
    <col min="7933" max="7933" width="18.1428571428571" style="3" customWidth="1"/>
    <col min="7934" max="7934" width="11" style="3" customWidth="1"/>
    <col min="7935" max="7935" width="15.2857142857143" style="3" customWidth="1"/>
    <col min="7936" max="7936" width="12.8571428571429" style="3" customWidth="1"/>
    <col min="7937" max="7937" width="11" style="3" customWidth="1"/>
    <col min="7938" max="7938" width="20.1428571428571" style="3" customWidth="1"/>
    <col min="7939" max="7939" width="12" style="3" customWidth="1"/>
    <col min="7940" max="7940" width="15" style="3" customWidth="1"/>
    <col min="7941" max="7941" width="22.8571428571429" style="3" customWidth="1"/>
    <col min="7942" max="7942" width="18.1428571428571" style="3" customWidth="1"/>
    <col min="7943" max="7943" width="11" style="3" customWidth="1"/>
    <col min="7944" max="7944" width="14.5714285714286" style="3" customWidth="1"/>
    <col min="7945" max="7945" width="15" style="3" customWidth="1"/>
    <col min="7946" max="7946" width="13.5714285714286" style="3" customWidth="1"/>
    <col min="7947" max="7947" width="12.2857142857143" style="3" customWidth="1"/>
    <col min="7948" max="7948" width="18.8571428571429" style="3" customWidth="1"/>
    <col min="7949" max="7949" width="12.2857142857143" style="3" customWidth="1"/>
    <col min="7950" max="7950" width="14.1428571428571" style="3" customWidth="1"/>
    <col min="7951" max="7951" width="13.8571428571429" style="3" customWidth="1"/>
    <col min="7952" max="7952" width="11.7142857142857" style="3" customWidth="1"/>
    <col min="7953" max="7953" width="18.8571428571429" style="3" customWidth="1"/>
    <col min="7954" max="7954" width="11" style="3" customWidth="1"/>
    <col min="7955" max="7955" width="15.2857142857143" style="3" customWidth="1"/>
    <col min="7956" max="7956" width="15.1428571428571" style="3" customWidth="1"/>
    <col min="7957" max="7957" width="11.7142857142857" style="3" customWidth="1"/>
    <col min="7958" max="7958" width="14.1428571428571" style="3" customWidth="1"/>
    <col min="7959" max="7959" width="19" style="3" customWidth="1"/>
    <col min="7960" max="7960" width="12.7142857142857" style="3" customWidth="1"/>
    <col min="7961" max="7961" width="15.8571428571429" style="3" customWidth="1"/>
    <col min="7962" max="7962" width="14.7142857142857" style="3" customWidth="1"/>
    <col min="7963" max="7963" width="18.8571428571429" style="3" customWidth="1"/>
    <col min="7964" max="7964" width="11" style="3" customWidth="1"/>
    <col min="7965" max="7965" width="14" style="3" customWidth="1"/>
    <col min="7966" max="7966" width="13.8571428571429" style="3" customWidth="1"/>
    <col min="7967" max="7967" width="17" style="3" customWidth="1"/>
    <col min="7968" max="7969" width="15" style="3" customWidth="1"/>
    <col min="7970" max="7970" width="14.1428571428571" style="3" customWidth="1"/>
    <col min="7971" max="7971" width="17.7142857142857" style="3" customWidth="1"/>
    <col min="7972" max="7972" width="12.2857142857143" style="3" customWidth="1"/>
    <col min="7973" max="7974" width="14.7142857142857" style="3" customWidth="1"/>
    <col min="7975" max="7975" width="16.8571428571429" style="3" customWidth="1"/>
    <col min="7976" max="7976" width="11.8571428571429" style="3" customWidth="1"/>
    <col min="7977" max="7977" width="13.5714285714286" style="3" customWidth="1"/>
    <col min="7978" max="7978" width="14" style="3" customWidth="1"/>
    <col min="7979" max="7979" width="20" style="3" customWidth="1"/>
    <col min="7980" max="7980" width="13.2857142857143" style="3" customWidth="1"/>
    <col min="7981" max="7981" width="14.5714285714286" style="3" customWidth="1"/>
    <col min="7982" max="7982" width="13.7142857142857" style="3" customWidth="1"/>
    <col min="7983" max="7983" width="18.1428571428571" style="3" customWidth="1"/>
    <col min="7984" max="7984" width="12.1428571428571" style="3" customWidth="1"/>
    <col min="7985" max="7985" width="14.1428571428571" style="3" customWidth="1"/>
    <col min="7986" max="7986" width="13.7142857142857" style="3" customWidth="1"/>
    <col min="7987" max="7987" width="17.1428571428571" style="3" customWidth="1"/>
    <col min="7988" max="7988" width="14.8571428571429" style="3" customWidth="1"/>
    <col min="7989" max="7990" width="14.2857142857143" style="3" customWidth="1"/>
    <col min="7991" max="7991" width="11" style="3" customWidth="1"/>
    <col min="7992" max="7992" width="7.14285714285714" style="3" customWidth="1"/>
    <col min="7993" max="7993" width="4.57142857142857" style="3" customWidth="1"/>
    <col min="7994" max="7994" width="5.57142857142857" style="3" customWidth="1"/>
    <col min="7995" max="7995" width="8.71428571428571" style="3" customWidth="1"/>
    <col min="7996" max="7996" width="5.57142857142857" style="3" customWidth="1"/>
    <col min="7997" max="8187" width="9.14285714285714" style="3"/>
    <col min="8188" max="8188" width="106.714285714286" style="3" customWidth="1"/>
    <col min="8189" max="8189" width="18.1428571428571" style="3" customWidth="1"/>
    <col min="8190" max="8190" width="11" style="3" customWidth="1"/>
    <col min="8191" max="8191" width="15.2857142857143" style="3" customWidth="1"/>
    <col min="8192" max="8192" width="12.8571428571429" style="3" customWidth="1"/>
    <col min="8193" max="8193" width="11" style="3" customWidth="1"/>
    <col min="8194" max="8194" width="20.1428571428571" style="3" customWidth="1"/>
    <col min="8195" max="8195" width="12" style="3" customWidth="1"/>
    <col min="8196" max="8196" width="15" style="3" customWidth="1"/>
    <col min="8197" max="8197" width="22.8571428571429" style="3" customWidth="1"/>
    <col min="8198" max="8198" width="18.1428571428571" style="3" customWidth="1"/>
    <col min="8199" max="8199" width="11" style="3" customWidth="1"/>
    <col min="8200" max="8200" width="14.5714285714286" style="3" customWidth="1"/>
    <col min="8201" max="8201" width="15" style="3" customWidth="1"/>
    <col min="8202" max="8202" width="13.5714285714286" style="3" customWidth="1"/>
    <col min="8203" max="8203" width="12.2857142857143" style="3" customWidth="1"/>
    <col min="8204" max="8204" width="18.8571428571429" style="3" customWidth="1"/>
    <col min="8205" max="8205" width="12.2857142857143" style="3" customWidth="1"/>
    <col min="8206" max="8206" width="14.1428571428571" style="3" customWidth="1"/>
    <col min="8207" max="8207" width="13.8571428571429" style="3" customWidth="1"/>
    <col min="8208" max="8208" width="11.7142857142857" style="3" customWidth="1"/>
    <col min="8209" max="8209" width="18.8571428571429" style="3" customWidth="1"/>
    <col min="8210" max="8210" width="11" style="3" customWidth="1"/>
    <col min="8211" max="8211" width="15.2857142857143" style="3" customWidth="1"/>
    <col min="8212" max="8212" width="15.1428571428571" style="3" customWidth="1"/>
    <col min="8213" max="8213" width="11.7142857142857" style="3" customWidth="1"/>
    <col min="8214" max="8214" width="14.1428571428571" style="3" customWidth="1"/>
    <col min="8215" max="8215" width="19" style="3" customWidth="1"/>
    <col min="8216" max="8216" width="12.7142857142857" style="3" customWidth="1"/>
    <col min="8217" max="8217" width="15.8571428571429" style="3" customWidth="1"/>
    <col min="8218" max="8218" width="14.7142857142857" style="3" customWidth="1"/>
    <col min="8219" max="8219" width="18.8571428571429" style="3" customWidth="1"/>
    <col min="8220" max="8220" width="11" style="3" customWidth="1"/>
    <col min="8221" max="8221" width="14" style="3" customWidth="1"/>
    <col min="8222" max="8222" width="13.8571428571429" style="3" customWidth="1"/>
    <col min="8223" max="8223" width="17" style="3" customWidth="1"/>
    <col min="8224" max="8225" width="15" style="3" customWidth="1"/>
    <col min="8226" max="8226" width="14.1428571428571" style="3" customWidth="1"/>
    <col min="8227" max="8227" width="17.7142857142857" style="3" customWidth="1"/>
    <col min="8228" max="8228" width="12.2857142857143" style="3" customWidth="1"/>
    <col min="8229" max="8230" width="14.7142857142857" style="3" customWidth="1"/>
    <col min="8231" max="8231" width="16.8571428571429" style="3" customWidth="1"/>
    <col min="8232" max="8232" width="11.8571428571429" style="3" customWidth="1"/>
    <col min="8233" max="8233" width="13.5714285714286" style="3" customWidth="1"/>
    <col min="8234" max="8234" width="14" style="3" customWidth="1"/>
    <col min="8235" max="8235" width="20" style="3" customWidth="1"/>
    <col min="8236" max="8236" width="13.2857142857143" style="3" customWidth="1"/>
    <col min="8237" max="8237" width="14.5714285714286" style="3" customWidth="1"/>
    <col min="8238" max="8238" width="13.7142857142857" style="3" customWidth="1"/>
    <col min="8239" max="8239" width="18.1428571428571" style="3" customWidth="1"/>
    <col min="8240" max="8240" width="12.1428571428571" style="3" customWidth="1"/>
    <col min="8241" max="8241" width="14.1428571428571" style="3" customWidth="1"/>
    <col min="8242" max="8242" width="13.7142857142857" style="3" customWidth="1"/>
    <col min="8243" max="8243" width="17.1428571428571" style="3" customWidth="1"/>
    <col min="8244" max="8244" width="14.8571428571429" style="3" customWidth="1"/>
    <col min="8245" max="8246" width="14.2857142857143" style="3" customWidth="1"/>
    <col min="8247" max="8247" width="11" style="3" customWidth="1"/>
    <col min="8248" max="8248" width="7.14285714285714" style="3" customWidth="1"/>
    <col min="8249" max="8249" width="4.57142857142857" style="3" customWidth="1"/>
    <col min="8250" max="8250" width="5.57142857142857" style="3" customWidth="1"/>
    <col min="8251" max="8251" width="8.71428571428571" style="3" customWidth="1"/>
    <col min="8252" max="8252" width="5.57142857142857" style="3" customWidth="1"/>
    <col min="8253" max="8443" width="9.14285714285714" style="3"/>
    <col min="8444" max="8444" width="106.714285714286" style="3" customWidth="1"/>
    <col min="8445" max="8445" width="18.1428571428571" style="3" customWidth="1"/>
    <col min="8446" max="8446" width="11" style="3" customWidth="1"/>
    <col min="8447" max="8447" width="15.2857142857143" style="3" customWidth="1"/>
    <col min="8448" max="8448" width="12.8571428571429" style="3" customWidth="1"/>
    <col min="8449" max="8449" width="11" style="3" customWidth="1"/>
    <col min="8450" max="8450" width="20.1428571428571" style="3" customWidth="1"/>
    <col min="8451" max="8451" width="12" style="3" customWidth="1"/>
    <col min="8452" max="8452" width="15" style="3" customWidth="1"/>
    <col min="8453" max="8453" width="22.8571428571429" style="3" customWidth="1"/>
    <col min="8454" max="8454" width="18.1428571428571" style="3" customWidth="1"/>
    <col min="8455" max="8455" width="11" style="3" customWidth="1"/>
    <col min="8456" max="8456" width="14.5714285714286" style="3" customWidth="1"/>
    <col min="8457" max="8457" width="15" style="3" customWidth="1"/>
    <col min="8458" max="8458" width="13.5714285714286" style="3" customWidth="1"/>
    <col min="8459" max="8459" width="12.2857142857143" style="3" customWidth="1"/>
    <col min="8460" max="8460" width="18.8571428571429" style="3" customWidth="1"/>
    <col min="8461" max="8461" width="12.2857142857143" style="3" customWidth="1"/>
    <col min="8462" max="8462" width="14.1428571428571" style="3" customWidth="1"/>
    <col min="8463" max="8463" width="13.8571428571429" style="3" customWidth="1"/>
    <col min="8464" max="8464" width="11.7142857142857" style="3" customWidth="1"/>
    <col min="8465" max="8465" width="18.8571428571429" style="3" customWidth="1"/>
    <col min="8466" max="8466" width="11" style="3" customWidth="1"/>
    <col min="8467" max="8467" width="15.2857142857143" style="3" customWidth="1"/>
    <col min="8468" max="8468" width="15.1428571428571" style="3" customWidth="1"/>
    <col min="8469" max="8469" width="11.7142857142857" style="3" customWidth="1"/>
    <col min="8470" max="8470" width="14.1428571428571" style="3" customWidth="1"/>
    <col min="8471" max="8471" width="19" style="3" customWidth="1"/>
    <col min="8472" max="8472" width="12.7142857142857" style="3" customWidth="1"/>
    <col min="8473" max="8473" width="15.8571428571429" style="3" customWidth="1"/>
    <col min="8474" max="8474" width="14.7142857142857" style="3" customWidth="1"/>
    <col min="8475" max="8475" width="18.8571428571429" style="3" customWidth="1"/>
    <col min="8476" max="8476" width="11" style="3" customWidth="1"/>
    <col min="8477" max="8477" width="14" style="3" customWidth="1"/>
    <col min="8478" max="8478" width="13.8571428571429" style="3" customWidth="1"/>
    <col min="8479" max="8479" width="17" style="3" customWidth="1"/>
    <col min="8480" max="8481" width="15" style="3" customWidth="1"/>
    <col min="8482" max="8482" width="14.1428571428571" style="3" customWidth="1"/>
    <col min="8483" max="8483" width="17.7142857142857" style="3" customWidth="1"/>
    <col min="8484" max="8484" width="12.2857142857143" style="3" customWidth="1"/>
    <col min="8485" max="8486" width="14.7142857142857" style="3" customWidth="1"/>
    <col min="8487" max="8487" width="16.8571428571429" style="3" customWidth="1"/>
    <col min="8488" max="8488" width="11.8571428571429" style="3" customWidth="1"/>
    <col min="8489" max="8489" width="13.5714285714286" style="3" customWidth="1"/>
    <col min="8490" max="8490" width="14" style="3" customWidth="1"/>
    <col min="8491" max="8491" width="20" style="3" customWidth="1"/>
    <col min="8492" max="8492" width="13.2857142857143" style="3" customWidth="1"/>
    <col min="8493" max="8493" width="14.5714285714286" style="3" customWidth="1"/>
    <col min="8494" max="8494" width="13.7142857142857" style="3" customWidth="1"/>
    <col min="8495" max="8495" width="18.1428571428571" style="3" customWidth="1"/>
    <col min="8496" max="8496" width="12.1428571428571" style="3" customWidth="1"/>
    <col min="8497" max="8497" width="14.1428571428571" style="3" customWidth="1"/>
    <col min="8498" max="8498" width="13.7142857142857" style="3" customWidth="1"/>
    <col min="8499" max="8499" width="17.1428571428571" style="3" customWidth="1"/>
    <col min="8500" max="8500" width="14.8571428571429" style="3" customWidth="1"/>
    <col min="8501" max="8502" width="14.2857142857143" style="3" customWidth="1"/>
    <col min="8503" max="8503" width="11" style="3" customWidth="1"/>
    <col min="8504" max="8504" width="7.14285714285714" style="3" customWidth="1"/>
    <col min="8505" max="8505" width="4.57142857142857" style="3" customWidth="1"/>
    <col min="8506" max="8506" width="5.57142857142857" style="3" customWidth="1"/>
    <col min="8507" max="8507" width="8.71428571428571" style="3" customWidth="1"/>
    <col min="8508" max="8508" width="5.57142857142857" style="3" customWidth="1"/>
    <col min="8509" max="8699" width="9.14285714285714" style="3"/>
    <col min="8700" max="8700" width="106.714285714286" style="3" customWidth="1"/>
    <col min="8701" max="8701" width="18.1428571428571" style="3" customWidth="1"/>
    <col min="8702" max="8702" width="11" style="3" customWidth="1"/>
    <col min="8703" max="8703" width="15.2857142857143" style="3" customWidth="1"/>
    <col min="8704" max="8704" width="12.8571428571429" style="3" customWidth="1"/>
    <col min="8705" max="8705" width="11" style="3" customWidth="1"/>
    <col min="8706" max="8706" width="20.1428571428571" style="3" customWidth="1"/>
    <col min="8707" max="8707" width="12" style="3" customWidth="1"/>
    <col min="8708" max="8708" width="15" style="3" customWidth="1"/>
    <col min="8709" max="8709" width="22.8571428571429" style="3" customWidth="1"/>
    <col min="8710" max="8710" width="18.1428571428571" style="3" customWidth="1"/>
    <col min="8711" max="8711" width="11" style="3" customWidth="1"/>
    <col min="8712" max="8712" width="14.5714285714286" style="3" customWidth="1"/>
    <col min="8713" max="8713" width="15" style="3" customWidth="1"/>
    <col min="8714" max="8714" width="13.5714285714286" style="3" customWidth="1"/>
    <col min="8715" max="8715" width="12.2857142857143" style="3" customWidth="1"/>
    <col min="8716" max="8716" width="18.8571428571429" style="3" customWidth="1"/>
    <col min="8717" max="8717" width="12.2857142857143" style="3" customWidth="1"/>
    <col min="8718" max="8718" width="14.1428571428571" style="3" customWidth="1"/>
    <col min="8719" max="8719" width="13.8571428571429" style="3" customWidth="1"/>
    <col min="8720" max="8720" width="11.7142857142857" style="3" customWidth="1"/>
    <col min="8721" max="8721" width="18.8571428571429" style="3" customWidth="1"/>
    <col min="8722" max="8722" width="11" style="3" customWidth="1"/>
    <col min="8723" max="8723" width="15.2857142857143" style="3" customWidth="1"/>
    <col min="8724" max="8724" width="15.1428571428571" style="3" customWidth="1"/>
    <col min="8725" max="8725" width="11.7142857142857" style="3" customWidth="1"/>
    <col min="8726" max="8726" width="14.1428571428571" style="3" customWidth="1"/>
    <col min="8727" max="8727" width="19" style="3" customWidth="1"/>
    <col min="8728" max="8728" width="12.7142857142857" style="3" customWidth="1"/>
    <col min="8729" max="8729" width="15.8571428571429" style="3" customWidth="1"/>
    <col min="8730" max="8730" width="14.7142857142857" style="3" customWidth="1"/>
    <col min="8731" max="8731" width="18.8571428571429" style="3" customWidth="1"/>
    <col min="8732" max="8732" width="11" style="3" customWidth="1"/>
    <col min="8733" max="8733" width="14" style="3" customWidth="1"/>
    <col min="8734" max="8734" width="13.8571428571429" style="3" customWidth="1"/>
    <col min="8735" max="8735" width="17" style="3" customWidth="1"/>
    <col min="8736" max="8737" width="15" style="3" customWidth="1"/>
    <col min="8738" max="8738" width="14.1428571428571" style="3" customWidth="1"/>
    <col min="8739" max="8739" width="17.7142857142857" style="3" customWidth="1"/>
    <col min="8740" max="8740" width="12.2857142857143" style="3" customWidth="1"/>
    <col min="8741" max="8742" width="14.7142857142857" style="3" customWidth="1"/>
    <col min="8743" max="8743" width="16.8571428571429" style="3" customWidth="1"/>
    <col min="8744" max="8744" width="11.8571428571429" style="3" customWidth="1"/>
    <col min="8745" max="8745" width="13.5714285714286" style="3" customWidth="1"/>
    <col min="8746" max="8746" width="14" style="3" customWidth="1"/>
    <col min="8747" max="8747" width="20" style="3" customWidth="1"/>
    <col min="8748" max="8748" width="13.2857142857143" style="3" customWidth="1"/>
    <col min="8749" max="8749" width="14.5714285714286" style="3" customWidth="1"/>
    <col min="8750" max="8750" width="13.7142857142857" style="3" customWidth="1"/>
    <col min="8751" max="8751" width="18.1428571428571" style="3" customWidth="1"/>
    <col min="8752" max="8752" width="12.1428571428571" style="3" customWidth="1"/>
    <col min="8753" max="8753" width="14.1428571428571" style="3" customWidth="1"/>
    <col min="8754" max="8754" width="13.7142857142857" style="3" customWidth="1"/>
    <col min="8755" max="8755" width="17.1428571428571" style="3" customWidth="1"/>
    <col min="8756" max="8756" width="14.8571428571429" style="3" customWidth="1"/>
    <col min="8757" max="8758" width="14.2857142857143" style="3" customWidth="1"/>
    <col min="8759" max="8759" width="11" style="3" customWidth="1"/>
    <col min="8760" max="8760" width="7.14285714285714" style="3" customWidth="1"/>
    <col min="8761" max="8761" width="4.57142857142857" style="3" customWidth="1"/>
    <col min="8762" max="8762" width="5.57142857142857" style="3" customWidth="1"/>
    <col min="8763" max="8763" width="8.71428571428571" style="3" customWidth="1"/>
    <col min="8764" max="8764" width="5.57142857142857" style="3" customWidth="1"/>
    <col min="8765" max="8955" width="9.14285714285714" style="3"/>
    <col min="8956" max="8956" width="106.714285714286" style="3" customWidth="1"/>
    <col min="8957" max="8957" width="18.1428571428571" style="3" customWidth="1"/>
    <col min="8958" max="8958" width="11" style="3" customWidth="1"/>
    <col min="8959" max="8959" width="15.2857142857143" style="3" customWidth="1"/>
    <col min="8960" max="8960" width="12.8571428571429" style="3" customWidth="1"/>
    <col min="8961" max="8961" width="11" style="3" customWidth="1"/>
    <col min="8962" max="8962" width="20.1428571428571" style="3" customWidth="1"/>
    <col min="8963" max="8963" width="12" style="3" customWidth="1"/>
    <col min="8964" max="8964" width="15" style="3" customWidth="1"/>
    <col min="8965" max="8965" width="22.8571428571429" style="3" customWidth="1"/>
    <col min="8966" max="8966" width="18.1428571428571" style="3" customWidth="1"/>
    <col min="8967" max="8967" width="11" style="3" customWidth="1"/>
    <col min="8968" max="8968" width="14.5714285714286" style="3" customWidth="1"/>
    <col min="8969" max="8969" width="15" style="3" customWidth="1"/>
    <col min="8970" max="8970" width="13.5714285714286" style="3" customWidth="1"/>
    <col min="8971" max="8971" width="12.2857142857143" style="3" customWidth="1"/>
    <col min="8972" max="8972" width="18.8571428571429" style="3" customWidth="1"/>
    <col min="8973" max="8973" width="12.2857142857143" style="3" customWidth="1"/>
    <col min="8974" max="8974" width="14.1428571428571" style="3" customWidth="1"/>
    <col min="8975" max="8975" width="13.8571428571429" style="3" customWidth="1"/>
    <col min="8976" max="8976" width="11.7142857142857" style="3" customWidth="1"/>
    <col min="8977" max="8977" width="18.8571428571429" style="3" customWidth="1"/>
    <col min="8978" max="8978" width="11" style="3" customWidth="1"/>
    <col min="8979" max="8979" width="15.2857142857143" style="3" customWidth="1"/>
    <col min="8980" max="8980" width="15.1428571428571" style="3" customWidth="1"/>
    <col min="8981" max="8981" width="11.7142857142857" style="3" customWidth="1"/>
    <col min="8982" max="8982" width="14.1428571428571" style="3" customWidth="1"/>
    <col min="8983" max="8983" width="19" style="3" customWidth="1"/>
    <col min="8984" max="8984" width="12.7142857142857" style="3" customWidth="1"/>
    <col min="8985" max="8985" width="15.8571428571429" style="3" customWidth="1"/>
    <col min="8986" max="8986" width="14.7142857142857" style="3" customWidth="1"/>
    <col min="8987" max="8987" width="18.8571428571429" style="3" customWidth="1"/>
    <col min="8988" max="8988" width="11" style="3" customWidth="1"/>
    <col min="8989" max="8989" width="14" style="3" customWidth="1"/>
    <col min="8990" max="8990" width="13.8571428571429" style="3" customWidth="1"/>
    <col min="8991" max="8991" width="17" style="3" customWidth="1"/>
    <col min="8992" max="8993" width="15" style="3" customWidth="1"/>
    <col min="8994" max="8994" width="14.1428571428571" style="3" customWidth="1"/>
    <col min="8995" max="8995" width="17.7142857142857" style="3" customWidth="1"/>
    <col min="8996" max="8996" width="12.2857142857143" style="3" customWidth="1"/>
    <col min="8997" max="8998" width="14.7142857142857" style="3" customWidth="1"/>
    <col min="8999" max="8999" width="16.8571428571429" style="3" customWidth="1"/>
    <col min="9000" max="9000" width="11.8571428571429" style="3" customWidth="1"/>
    <col min="9001" max="9001" width="13.5714285714286" style="3" customWidth="1"/>
    <col min="9002" max="9002" width="14" style="3" customWidth="1"/>
    <col min="9003" max="9003" width="20" style="3" customWidth="1"/>
    <col min="9004" max="9004" width="13.2857142857143" style="3" customWidth="1"/>
    <col min="9005" max="9005" width="14.5714285714286" style="3" customWidth="1"/>
    <col min="9006" max="9006" width="13.7142857142857" style="3" customWidth="1"/>
    <col min="9007" max="9007" width="18.1428571428571" style="3" customWidth="1"/>
    <col min="9008" max="9008" width="12.1428571428571" style="3" customWidth="1"/>
    <col min="9009" max="9009" width="14.1428571428571" style="3" customWidth="1"/>
    <col min="9010" max="9010" width="13.7142857142857" style="3" customWidth="1"/>
    <col min="9011" max="9011" width="17.1428571428571" style="3" customWidth="1"/>
    <col min="9012" max="9012" width="14.8571428571429" style="3" customWidth="1"/>
    <col min="9013" max="9014" width="14.2857142857143" style="3" customWidth="1"/>
    <col min="9015" max="9015" width="11" style="3" customWidth="1"/>
    <col min="9016" max="9016" width="7.14285714285714" style="3" customWidth="1"/>
    <col min="9017" max="9017" width="4.57142857142857" style="3" customWidth="1"/>
    <col min="9018" max="9018" width="5.57142857142857" style="3" customWidth="1"/>
    <col min="9019" max="9019" width="8.71428571428571" style="3" customWidth="1"/>
    <col min="9020" max="9020" width="5.57142857142857" style="3" customWidth="1"/>
    <col min="9021" max="9211" width="9.14285714285714" style="3"/>
    <col min="9212" max="9212" width="106.714285714286" style="3" customWidth="1"/>
    <col min="9213" max="9213" width="18.1428571428571" style="3" customWidth="1"/>
    <col min="9214" max="9214" width="11" style="3" customWidth="1"/>
    <col min="9215" max="9215" width="15.2857142857143" style="3" customWidth="1"/>
    <col min="9216" max="9216" width="12.8571428571429" style="3" customWidth="1"/>
    <col min="9217" max="9217" width="11" style="3" customWidth="1"/>
    <col min="9218" max="9218" width="20.1428571428571" style="3" customWidth="1"/>
    <col min="9219" max="9219" width="12" style="3" customWidth="1"/>
    <col min="9220" max="9220" width="15" style="3" customWidth="1"/>
    <col min="9221" max="9221" width="22.8571428571429" style="3" customWidth="1"/>
    <col min="9222" max="9222" width="18.1428571428571" style="3" customWidth="1"/>
    <col min="9223" max="9223" width="11" style="3" customWidth="1"/>
    <col min="9224" max="9224" width="14.5714285714286" style="3" customWidth="1"/>
    <col min="9225" max="9225" width="15" style="3" customWidth="1"/>
    <col min="9226" max="9226" width="13.5714285714286" style="3" customWidth="1"/>
    <col min="9227" max="9227" width="12.2857142857143" style="3" customWidth="1"/>
    <col min="9228" max="9228" width="18.8571428571429" style="3" customWidth="1"/>
    <col min="9229" max="9229" width="12.2857142857143" style="3" customWidth="1"/>
    <col min="9230" max="9230" width="14.1428571428571" style="3" customWidth="1"/>
    <col min="9231" max="9231" width="13.8571428571429" style="3" customWidth="1"/>
    <col min="9232" max="9232" width="11.7142857142857" style="3" customWidth="1"/>
    <col min="9233" max="9233" width="18.8571428571429" style="3" customWidth="1"/>
    <col min="9234" max="9234" width="11" style="3" customWidth="1"/>
    <col min="9235" max="9235" width="15.2857142857143" style="3" customWidth="1"/>
    <col min="9236" max="9236" width="15.1428571428571" style="3" customWidth="1"/>
    <col min="9237" max="9237" width="11.7142857142857" style="3" customWidth="1"/>
    <col min="9238" max="9238" width="14.1428571428571" style="3" customWidth="1"/>
    <col min="9239" max="9239" width="19" style="3" customWidth="1"/>
    <col min="9240" max="9240" width="12.7142857142857" style="3" customWidth="1"/>
    <col min="9241" max="9241" width="15.8571428571429" style="3" customWidth="1"/>
    <col min="9242" max="9242" width="14.7142857142857" style="3" customWidth="1"/>
    <col min="9243" max="9243" width="18.8571428571429" style="3" customWidth="1"/>
    <col min="9244" max="9244" width="11" style="3" customWidth="1"/>
    <col min="9245" max="9245" width="14" style="3" customWidth="1"/>
    <col min="9246" max="9246" width="13.8571428571429" style="3" customWidth="1"/>
    <col min="9247" max="9247" width="17" style="3" customWidth="1"/>
    <col min="9248" max="9249" width="15" style="3" customWidth="1"/>
    <col min="9250" max="9250" width="14.1428571428571" style="3" customWidth="1"/>
    <col min="9251" max="9251" width="17.7142857142857" style="3" customWidth="1"/>
    <col min="9252" max="9252" width="12.2857142857143" style="3" customWidth="1"/>
    <col min="9253" max="9254" width="14.7142857142857" style="3" customWidth="1"/>
    <col min="9255" max="9255" width="16.8571428571429" style="3" customWidth="1"/>
    <col min="9256" max="9256" width="11.8571428571429" style="3" customWidth="1"/>
    <col min="9257" max="9257" width="13.5714285714286" style="3" customWidth="1"/>
    <col min="9258" max="9258" width="14" style="3" customWidth="1"/>
    <col min="9259" max="9259" width="20" style="3" customWidth="1"/>
    <col min="9260" max="9260" width="13.2857142857143" style="3" customWidth="1"/>
    <col min="9261" max="9261" width="14.5714285714286" style="3" customWidth="1"/>
    <col min="9262" max="9262" width="13.7142857142857" style="3" customWidth="1"/>
    <col min="9263" max="9263" width="18.1428571428571" style="3" customWidth="1"/>
    <col min="9264" max="9264" width="12.1428571428571" style="3" customWidth="1"/>
    <col min="9265" max="9265" width="14.1428571428571" style="3" customWidth="1"/>
    <col min="9266" max="9266" width="13.7142857142857" style="3" customWidth="1"/>
    <col min="9267" max="9267" width="17.1428571428571" style="3" customWidth="1"/>
    <col min="9268" max="9268" width="14.8571428571429" style="3" customWidth="1"/>
    <col min="9269" max="9270" width="14.2857142857143" style="3" customWidth="1"/>
    <col min="9271" max="9271" width="11" style="3" customWidth="1"/>
    <col min="9272" max="9272" width="7.14285714285714" style="3" customWidth="1"/>
    <col min="9273" max="9273" width="4.57142857142857" style="3" customWidth="1"/>
    <col min="9274" max="9274" width="5.57142857142857" style="3" customWidth="1"/>
    <col min="9275" max="9275" width="8.71428571428571" style="3" customWidth="1"/>
    <col min="9276" max="9276" width="5.57142857142857" style="3" customWidth="1"/>
    <col min="9277" max="9467" width="9.14285714285714" style="3"/>
    <col min="9468" max="9468" width="106.714285714286" style="3" customWidth="1"/>
    <col min="9469" max="9469" width="18.1428571428571" style="3" customWidth="1"/>
    <col min="9470" max="9470" width="11" style="3" customWidth="1"/>
    <col min="9471" max="9471" width="15.2857142857143" style="3" customWidth="1"/>
    <col min="9472" max="9472" width="12.8571428571429" style="3" customWidth="1"/>
    <col min="9473" max="9473" width="11" style="3" customWidth="1"/>
    <col min="9474" max="9474" width="20.1428571428571" style="3" customWidth="1"/>
    <col min="9475" max="9475" width="12" style="3" customWidth="1"/>
    <col min="9476" max="9476" width="15" style="3" customWidth="1"/>
    <col min="9477" max="9477" width="22.8571428571429" style="3" customWidth="1"/>
    <col min="9478" max="9478" width="18.1428571428571" style="3" customWidth="1"/>
    <col min="9479" max="9479" width="11" style="3" customWidth="1"/>
    <col min="9480" max="9480" width="14.5714285714286" style="3" customWidth="1"/>
    <col min="9481" max="9481" width="15" style="3" customWidth="1"/>
    <col min="9482" max="9482" width="13.5714285714286" style="3" customWidth="1"/>
    <col min="9483" max="9483" width="12.2857142857143" style="3" customWidth="1"/>
    <col min="9484" max="9484" width="18.8571428571429" style="3" customWidth="1"/>
    <col min="9485" max="9485" width="12.2857142857143" style="3" customWidth="1"/>
    <col min="9486" max="9486" width="14.1428571428571" style="3" customWidth="1"/>
    <col min="9487" max="9487" width="13.8571428571429" style="3" customWidth="1"/>
    <col min="9488" max="9488" width="11.7142857142857" style="3" customWidth="1"/>
    <col min="9489" max="9489" width="18.8571428571429" style="3" customWidth="1"/>
    <col min="9490" max="9490" width="11" style="3" customWidth="1"/>
    <col min="9491" max="9491" width="15.2857142857143" style="3" customWidth="1"/>
    <col min="9492" max="9492" width="15.1428571428571" style="3" customWidth="1"/>
    <col min="9493" max="9493" width="11.7142857142857" style="3" customWidth="1"/>
    <col min="9494" max="9494" width="14.1428571428571" style="3" customWidth="1"/>
    <col min="9495" max="9495" width="19" style="3" customWidth="1"/>
    <col min="9496" max="9496" width="12.7142857142857" style="3" customWidth="1"/>
    <col min="9497" max="9497" width="15.8571428571429" style="3" customWidth="1"/>
    <col min="9498" max="9498" width="14.7142857142857" style="3" customWidth="1"/>
    <col min="9499" max="9499" width="18.8571428571429" style="3" customWidth="1"/>
    <col min="9500" max="9500" width="11" style="3" customWidth="1"/>
    <col min="9501" max="9501" width="14" style="3" customWidth="1"/>
    <col min="9502" max="9502" width="13.8571428571429" style="3" customWidth="1"/>
    <col min="9503" max="9503" width="17" style="3" customWidth="1"/>
    <col min="9504" max="9505" width="15" style="3" customWidth="1"/>
    <col min="9506" max="9506" width="14.1428571428571" style="3" customWidth="1"/>
    <col min="9507" max="9507" width="17.7142857142857" style="3" customWidth="1"/>
    <col min="9508" max="9508" width="12.2857142857143" style="3" customWidth="1"/>
    <col min="9509" max="9510" width="14.7142857142857" style="3" customWidth="1"/>
    <col min="9511" max="9511" width="16.8571428571429" style="3" customWidth="1"/>
    <col min="9512" max="9512" width="11.8571428571429" style="3" customWidth="1"/>
    <col min="9513" max="9513" width="13.5714285714286" style="3" customWidth="1"/>
    <col min="9514" max="9514" width="14" style="3" customWidth="1"/>
    <col min="9515" max="9515" width="20" style="3" customWidth="1"/>
    <col min="9516" max="9516" width="13.2857142857143" style="3" customWidth="1"/>
    <col min="9517" max="9517" width="14.5714285714286" style="3" customWidth="1"/>
    <col min="9518" max="9518" width="13.7142857142857" style="3" customWidth="1"/>
    <col min="9519" max="9519" width="18.1428571428571" style="3" customWidth="1"/>
    <col min="9520" max="9520" width="12.1428571428571" style="3" customWidth="1"/>
    <col min="9521" max="9521" width="14.1428571428571" style="3" customWidth="1"/>
    <col min="9522" max="9522" width="13.7142857142857" style="3" customWidth="1"/>
    <col min="9523" max="9523" width="17.1428571428571" style="3" customWidth="1"/>
    <col min="9524" max="9524" width="14.8571428571429" style="3" customWidth="1"/>
    <col min="9525" max="9526" width="14.2857142857143" style="3" customWidth="1"/>
    <col min="9527" max="9527" width="11" style="3" customWidth="1"/>
    <col min="9528" max="9528" width="7.14285714285714" style="3" customWidth="1"/>
    <col min="9529" max="9529" width="4.57142857142857" style="3" customWidth="1"/>
    <col min="9530" max="9530" width="5.57142857142857" style="3" customWidth="1"/>
    <col min="9531" max="9531" width="8.71428571428571" style="3" customWidth="1"/>
    <col min="9532" max="9532" width="5.57142857142857" style="3" customWidth="1"/>
    <col min="9533" max="9723" width="9.14285714285714" style="3"/>
    <col min="9724" max="9724" width="106.714285714286" style="3" customWidth="1"/>
    <col min="9725" max="9725" width="18.1428571428571" style="3" customWidth="1"/>
    <col min="9726" max="9726" width="11" style="3" customWidth="1"/>
    <col min="9727" max="9727" width="15.2857142857143" style="3" customWidth="1"/>
    <col min="9728" max="9728" width="12.8571428571429" style="3" customWidth="1"/>
    <col min="9729" max="9729" width="11" style="3" customWidth="1"/>
    <col min="9730" max="9730" width="20.1428571428571" style="3" customWidth="1"/>
    <col min="9731" max="9731" width="12" style="3" customWidth="1"/>
    <col min="9732" max="9732" width="15" style="3" customWidth="1"/>
    <col min="9733" max="9733" width="22.8571428571429" style="3" customWidth="1"/>
    <col min="9734" max="9734" width="18.1428571428571" style="3" customWidth="1"/>
    <col min="9735" max="9735" width="11" style="3" customWidth="1"/>
    <col min="9736" max="9736" width="14.5714285714286" style="3" customWidth="1"/>
    <col min="9737" max="9737" width="15" style="3" customWidth="1"/>
    <col min="9738" max="9738" width="13.5714285714286" style="3" customWidth="1"/>
    <col min="9739" max="9739" width="12.2857142857143" style="3" customWidth="1"/>
    <col min="9740" max="9740" width="18.8571428571429" style="3" customWidth="1"/>
    <col min="9741" max="9741" width="12.2857142857143" style="3" customWidth="1"/>
    <col min="9742" max="9742" width="14.1428571428571" style="3" customWidth="1"/>
    <col min="9743" max="9743" width="13.8571428571429" style="3" customWidth="1"/>
    <col min="9744" max="9744" width="11.7142857142857" style="3" customWidth="1"/>
    <col min="9745" max="9745" width="18.8571428571429" style="3" customWidth="1"/>
    <col min="9746" max="9746" width="11" style="3" customWidth="1"/>
    <col min="9747" max="9747" width="15.2857142857143" style="3" customWidth="1"/>
    <col min="9748" max="9748" width="15.1428571428571" style="3" customWidth="1"/>
    <col min="9749" max="9749" width="11.7142857142857" style="3" customWidth="1"/>
    <col min="9750" max="9750" width="14.1428571428571" style="3" customWidth="1"/>
    <col min="9751" max="9751" width="19" style="3" customWidth="1"/>
    <col min="9752" max="9752" width="12.7142857142857" style="3" customWidth="1"/>
    <col min="9753" max="9753" width="15.8571428571429" style="3" customWidth="1"/>
    <col min="9754" max="9754" width="14.7142857142857" style="3" customWidth="1"/>
    <col min="9755" max="9755" width="18.8571428571429" style="3" customWidth="1"/>
    <col min="9756" max="9756" width="11" style="3" customWidth="1"/>
    <col min="9757" max="9757" width="14" style="3" customWidth="1"/>
    <col min="9758" max="9758" width="13.8571428571429" style="3" customWidth="1"/>
    <col min="9759" max="9759" width="17" style="3" customWidth="1"/>
    <col min="9760" max="9761" width="15" style="3" customWidth="1"/>
    <col min="9762" max="9762" width="14.1428571428571" style="3" customWidth="1"/>
    <col min="9763" max="9763" width="17.7142857142857" style="3" customWidth="1"/>
    <col min="9764" max="9764" width="12.2857142857143" style="3" customWidth="1"/>
    <col min="9765" max="9766" width="14.7142857142857" style="3" customWidth="1"/>
    <col min="9767" max="9767" width="16.8571428571429" style="3" customWidth="1"/>
    <col min="9768" max="9768" width="11.8571428571429" style="3" customWidth="1"/>
    <col min="9769" max="9769" width="13.5714285714286" style="3" customWidth="1"/>
    <col min="9770" max="9770" width="14" style="3" customWidth="1"/>
    <col min="9771" max="9771" width="20" style="3" customWidth="1"/>
    <col min="9772" max="9772" width="13.2857142857143" style="3" customWidth="1"/>
    <col min="9773" max="9773" width="14.5714285714286" style="3" customWidth="1"/>
    <col min="9774" max="9774" width="13.7142857142857" style="3" customWidth="1"/>
    <col min="9775" max="9775" width="18.1428571428571" style="3" customWidth="1"/>
    <col min="9776" max="9776" width="12.1428571428571" style="3" customWidth="1"/>
    <col min="9777" max="9777" width="14.1428571428571" style="3" customWidth="1"/>
    <col min="9778" max="9778" width="13.7142857142857" style="3" customWidth="1"/>
    <col min="9779" max="9779" width="17.1428571428571" style="3" customWidth="1"/>
    <col min="9780" max="9780" width="14.8571428571429" style="3" customWidth="1"/>
    <col min="9781" max="9782" width="14.2857142857143" style="3" customWidth="1"/>
    <col min="9783" max="9783" width="11" style="3" customWidth="1"/>
    <col min="9784" max="9784" width="7.14285714285714" style="3" customWidth="1"/>
    <col min="9785" max="9785" width="4.57142857142857" style="3" customWidth="1"/>
    <col min="9786" max="9786" width="5.57142857142857" style="3" customWidth="1"/>
    <col min="9787" max="9787" width="8.71428571428571" style="3" customWidth="1"/>
    <col min="9788" max="9788" width="5.57142857142857" style="3" customWidth="1"/>
    <col min="9789" max="9979" width="9.14285714285714" style="3"/>
    <col min="9980" max="9980" width="106.714285714286" style="3" customWidth="1"/>
    <col min="9981" max="9981" width="18.1428571428571" style="3" customWidth="1"/>
    <col min="9982" max="9982" width="11" style="3" customWidth="1"/>
    <col min="9983" max="9983" width="15.2857142857143" style="3" customWidth="1"/>
    <col min="9984" max="9984" width="12.8571428571429" style="3" customWidth="1"/>
    <col min="9985" max="9985" width="11" style="3" customWidth="1"/>
    <col min="9986" max="9986" width="20.1428571428571" style="3" customWidth="1"/>
    <col min="9987" max="9987" width="12" style="3" customWidth="1"/>
    <col min="9988" max="9988" width="15" style="3" customWidth="1"/>
    <col min="9989" max="9989" width="22.8571428571429" style="3" customWidth="1"/>
    <col min="9990" max="9990" width="18.1428571428571" style="3" customWidth="1"/>
    <col min="9991" max="9991" width="11" style="3" customWidth="1"/>
    <col min="9992" max="9992" width="14.5714285714286" style="3" customWidth="1"/>
    <col min="9993" max="9993" width="15" style="3" customWidth="1"/>
    <col min="9994" max="9994" width="13.5714285714286" style="3" customWidth="1"/>
    <col min="9995" max="9995" width="12.2857142857143" style="3" customWidth="1"/>
    <col min="9996" max="9996" width="18.8571428571429" style="3" customWidth="1"/>
    <col min="9997" max="9997" width="12.2857142857143" style="3" customWidth="1"/>
    <col min="9998" max="9998" width="14.1428571428571" style="3" customWidth="1"/>
    <col min="9999" max="9999" width="13.8571428571429" style="3" customWidth="1"/>
    <col min="10000" max="10000" width="11.7142857142857" style="3" customWidth="1"/>
    <col min="10001" max="10001" width="18.8571428571429" style="3" customWidth="1"/>
    <col min="10002" max="10002" width="11" style="3" customWidth="1"/>
    <col min="10003" max="10003" width="15.2857142857143" style="3" customWidth="1"/>
    <col min="10004" max="10004" width="15.1428571428571" style="3" customWidth="1"/>
    <col min="10005" max="10005" width="11.7142857142857" style="3" customWidth="1"/>
    <col min="10006" max="10006" width="14.1428571428571" style="3" customWidth="1"/>
    <col min="10007" max="10007" width="19" style="3" customWidth="1"/>
    <col min="10008" max="10008" width="12.7142857142857" style="3" customWidth="1"/>
    <col min="10009" max="10009" width="15.8571428571429" style="3" customWidth="1"/>
    <col min="10010" max="10010" width="14.7142857142857" style="3" customWidth="1"/>
    <col min="10011" max="10011" width="18.8571428571429" style="3" customWidth="1"/>
    <col min="10012" max="10012" width="11" style="3" customWidth="1"/>
    <col min="10013" max="10013" width="14" style="3" customWidth="1"/>
    <col min="10014" max="10014" width="13.8571428571429" style="3" customWidth="1"/>
    <col min="10015" max="10015" width="17" style="3" customWidth="1"/>
    <col min="10016" max="10017" width="15" style="3" customWidth="1"/>
    <col min="10018" max="10018" width="14.1428571428571" style="3" customWidth="1"/>
    <col min="10019" max="10019" width="17.7142857142857" style="3" customWidth="1"/>
    <col min="10020" max="10020" width="12.2857142857143" style="3" customWidth="1"/>
    <col min="10021" max="10022" width="14.7142857142857" style="3" customWidth="1"/>
    <col min="10023" max="10023" width="16.8571428571429" style="3" customWidth="1"/>
    <col min="10024" max="10024" width="11.8571428571429" style="3" customWidth="1"/>
    <col min="10025" max="10025" width="13.5714285714286" style="3" customWidth="1"/>
    <col min="10026" max="10026" width="14" style="3" customWidth="1"/>
    <col min="10027" max="10027" width="20" style="3" customWidth="1"/>
    <col min="10028" max="10028" width="13.2857142857143" style="3" customWidth="1"/>
    <col min="10029" max="10029" width="14.5714285714286" style="3" customWidth="1"/>
    <col min="10030" max="10030" width="13.7142857142857" style="3" customWidth="1"/>
    <col min="10031" max="10031" width="18.1428571428571" style="3" customWidth="1"/>
    <col min="10032" max="10032" width="12.1428571428571" style="3" customWidth="1"/>
    <col min="10033" max="10033" width="14.1428571428571" style="3" customWidth="1"/>
    <col min="10034" max="10034" width="13.7142857142857" style="3" customWidth="1"/>
    <col min="10035" max="10035" width="17.1428571428571" style="3" customWidth="1"/>
    <col min="10036" max="10036" width="14.8571428571429" style="3" customWidth="1"/>
    <col min="10037" max="10038" width="14.2857142857143" style="3" customWidth="1"/>
    <col min="10039" max="10039" width="11" style="3" customWidth="1"/>
    <col min="10040" max="10040" width="7.14285714285714" style="3" customWidth="1"/>
    <col min="10041" max="10041" width="4.57142857142857" style="3" customWidth="1"/>
    <col min="10042" max="10042" width="5.57142857142857" style="3" customWidth="1"/>
    <col min="10043" max="10043" width="8.71428571428571" style="3" customWidth="1"/>
    <col min="10044" max="10044" width="5.57142857142857" style="3" customWidth="1"/>
    <col min="10045" max="10235" width="9.14285714285714" style="3"/>
    <col min="10236" max="10236" width="106.714285714286" style="3" customWidth="1"/>
    <col min="10237" max="10237" width="18.1428571428571" style="3" customWidth="1"/>
    <col min="10238" max="10238" width="11" style="3" customWidth="1"/>
    <col min="10239" max="10239" width="15.2857142857143" style="3" customWidth="1"/>
    <col min="10240" max="10240" width="12.8571428571429" style="3" customWidth="1"/>
    <col min="10241" max="10241" width="11" style="3" customWidth="1"/>
    <col min="10242" max="10242" width="20.1428571428571" style="3" customWidth="1"/>
    <col min="10243" max="10243" width="12" style="3" customWidth="1"/>
    <col min="10244" max="10244" width="15" style="3" customWidth="1"/>
    <col min="10245" max="10245" width="22.8571428571429" style="3" customWidth="1"/>
    <col min="10246" max="10246" width="18.1428571428571" style="3" customWidth="1"/>
    <col min="10247" max="10247" width="11" style="3" customWidth="1"/>
    <col min="10248" max="10248" width="14.5714285714286" style="3" customWidth="1"/>
    <col min="10249" max="10249" width="15" style="3" customWidth="1"/>
    <col min="10250" max="10250" width="13.5714285714286" style="3" customWidth="1"/>
    <col min="10251" max="10251" width="12.2857142857143" style="3" customWidth="1"/>
    <col min="10252" max="10252" width="18.8571428571429" style="3" customWidth="1"/>
    <col min="10253" max="10253" width="12.2857142857143" style="3" customWidth="1"/>
    <col min="10254" max="10254" width="14.1428571428571" style="3" customWidth="1"/>
    <col min="10255" max="10255" width="13.8571428571429" style="3" customWidth="1"/>
    <col min="10256" max="10256" width="11.7142857142857" style="3" customWidth="1"/>
    <col min="10257" max="10257" width="18.8571428571429" style="3" customWidth="1"/>
    <col min="10258" max="10258" width="11" style="3" customWidth="1"/>
    <col min="10259" max="10259" width="15.2857142857143" style="3" customWidth="1"/>
    <col min="10260" max="10260" width="15.1428571428571" style="3" customWidth="1"/>
    <col min="10261" max="10261" width="11.7142857142857" style="3" customWidth="1"/>
    <col min="10262" max="10262" width="14.1428571428571" style="3" customWidth="1"/>
    <col min="10263" max="10263" width="19" style="3" customWidth="1"/>
    <col min="10264" max="10264" width="12.7142857142857" style="3" customWidth="1"/>
    <col min="10265" max="10265" width="15.8571428571429" style="3" customWidth="1"/>
    <col min="10266" max="10266" width="14.7142857142857" style="3" customWidth="1"/>
    <col min="10267" max="10267" width="18.8571428571429" style="3" customWidth="1"/>
    <col min="10268" max="10268" width="11" style="3" customWidth="1"/>
    <col min="10269" max="10269" width="14" style="3" customWidth="1"/>
    <col min="10270" max="10270" width="13.8571428571429" style="3" customWidth="1"/>
    <col min="10271" max="10271" width="17" style="3" customWidth="1"/>
    <col min="10272" max="10273" width="15" style="3" customWidth="1"/>
    <col min="10274" max="10274" width="14.1428571428571" style="3" customWidth="1"/>
    <col min="10275" max="10275" width="17.7142857142857" style="3" customWidth="1"/>
    <col min="10276" max="10276" width="12.2857142857143" style="3" customWidth="1"/>
    <col min="10277" max="10278" width="14.7142857142857" style="3" customWidth="1"/>
    <col min="10279" max="10279" width="16.8571428571429" style="3" customWidth="1"/>
    <col min="10280" max="10280" width="11.8571428571429" style="3" customWidth="1"/>
    <col min="10281" max="10281" width="13.5714285714286" style="3" customWidth="1"/>
    <col min="10282" max="10282" width="14" style="3" customWidth="1"/>
    <col min="10283" max="10283" width="20" style="3" customWidth="1"/>
    <col min="10284" max="10284" width="13.2857142857143" style="3" customWidth="1"/>
    <col min="10285" max="10285" width="14.5714285714286" style="3" customWidth="1"/>
    <col min="10286" max="10286" width="13.7142857142857" style="3" customWidth="1"/>
    <col min="10287" max="10287" width="18.1428571428571" style="3" customWidth="1"/>
    <col min="10288" max="10288" width="12.1428571428571" style="3" customWidth="1"/>
    <col min="10289" max="10289" width="14.1428571428571" style="3" customWidth="1"/>
    <col min="10290" max="10290" width="13.7142857142857" style="3" customWidth="1"/>
    <col min="10291" max="10291" width="17.1428571428571" style="3" customWidth="1"/>
    <col min="10292" max="10292" width="14.8571428571429" style="3" customWidth="1"/>
    <col min="10293" max="10294" width="14.2857142857143" style="3" customWidth="1"/>
    <col min="10295" max="10295" width="11" style="3" customWidth="1"/>
    <col min="10296" max="10296" width="7.14285714285714" style="3" customWidth="1"/>
    <col min="10297" max="10297" width="4.57142857142857" style="3" customWidth="1"/>
    <col min="10298" max="10298" width="5.57142857142857" style="3" customWidth="1"/>
    <col min="10299" max="10299" width="8.71428571428571" style="3" customWidth="1"/>
    <col min="10300" max="10300" width="5.57142857142857" style="3" customWidth="1"/>
    <col min="10301" max="10491" width="9.14285714285714" style="3"/>
    <col min="10492" max="10492" width="106.714285714286" style="3" customWidth="1"/>
    <col min="10493" max="10493" width="18.1428571428571" style="3" customWidth="1"/>
    <col min="10494" max="10494" width="11" style="3" customWidth="1"/>
    <col min="10495" max="10495" width="15.2857142857143" style="3" customWidth="1"/>
    <col min="10496" max="10496" width="12.8571428571429" style="3" customWidth="1"/>
    <col min="10497" max="10497" width="11" style="3" customWidth="1"/>
    <col min="10498" max="10498" width="20.1428571428571" style="3" customWidth="1"/>
    <col min="10499" max="10499" width="12" style="3" customWidth="1"/>
    <col min="10500" max="10500" width="15" style="3" customWidth="1"/>
    <col min="10501" max="10501" width="22.8571428571429" style="3" customWidth="1"/>
    <col min="10502" max="10502" width="18.1428571428571" style="3" customWidth="1"/>
    <col min="10503" max="10503" width="11" style="3" customWidth="1"/>
    <col min="10504" max="10504" width="14.5714285714286" style="3" customWidth="1"/>
    <col min="10505" max="10505" width="15" style="3" customWidth="1"/>
    <col min="10506" max="10506" width="13.5714285714286" style="3" customWidth="1"/>
    <col min="10507" max="10507" width="12.2857142857143" style="3" customWidth="1"/>
    <col min="10508" max="10508" width="18.8571428571429" style="3" customWidth="1"/>
    <col min="10509" max="10509" width="12.2857142857143" style="3" customWidth="1"/>
    <col min="10510" max="10510" width="14.1428571428571" style="3" customWidth="1"/>
    <col min="10511" max="10511" width="13.8571428571429" style="3" customWidth="1"/>
    <col min="10512" max="10512" width="11.7142857142857" style="3" customWidth="1"/>
    <col min="10513" max="10513" width="18.8571428571429" style="3" customWidth="1"/>
    <col min="10514" max="10514" width="11" style="3" customWidth="1"/>
    <col min="10515" max="10515" width="15.2857142857143" style="3" customWidth="1"/>
    <col min="10516" max="10516" width="15.1428571428571" style="3" customWidth="1"/>
    <col min="10517" max="10517" width="11.7142857142857" style="3" customWidth="1"/>
    <col min="10518" max="10518" width="14.1428571428571" style="3" customWidth="1"/>
    <col min="10519" max="10519" width="19" style="3" customWidth="1"/>
    <col min="10520" max="10520" width="12.7142857142857" style="3" customWidth="1"/>
    <col min="10521" max="10521" width="15.8571428571429" style="3" customWidth="1"/>
    <col min="10522" max="10522" width="14.7142857142857" style="3" customWidth="1"/>
    <col min="10523" max="10523" width="18.8571428571429" style="3" customWidth="1"/>
    <col min="10524" max="10524" width="11" style="3" customWidth="1"/>
    <col min="10525" max="10525" width="14" style="3" customWidth="1"/>
    <col min="10526" max="10526" width="13.8571428571429" style="3" customWidth="1"/>
    <col min="10527" max="10527" width="17" style="3" customWidth="1"/>
    <col min="10528" max="10529" width="15" style="3" customWidth="1"/>
    <col min="10530" max="10530" width="14.1428571428571" style="3" customWidth="1"/>
    <col min="10531" max="10531" width="17.7142857142857" style="3" customWidth="1"/>
    <col min="10532" max="10532" width="12.2857142857143" style="3" customWidth="1"/>
    <col min="10533" max="10534" width="14.7142857142857" style="3" customWidth="1"/>
    <col min="10535" max="10535" width="16.8571428571429" style="3" customWidth="1"/>
    <col min="10536" max="10536" width="11.8571428571429" style="3" customWidth="1"/>
    <col min="10537" max="10537" width="13.5714285714286" style="3" customWidth="1"/>
    <col min="10538" max="10538" width="14" style="3" customWidth="1"/>
    <col min="10539" max="10539" width="20" style="3" customWidth="1"/>
    <col min="10540" max="10540" width="13.2857142857143" style="3" customWidth="1"/>
    <col min="10541" max="10541" width="14.5714285714286" style="3" customWidth="1"/>
    <col min="10542" max="10542" width="13.7142857142857" style="3" customWidth="1"/>
    <col min="10543" max="10543" width="18.1428571428571" style="3" customWidth="1"/>
    <col min="10544" max="10544" width="12.1428571428571" style="3" customWidth="1"/>
    <col min="10545" max="10545" width="14.1428571428571" style="3" customWidth="1"/>
    <col min="10546" max="10546" width="13.7142857142857" style="3" customWidth="1"/>
    <col min="10547" max="10547" width="17.1428571428571" style="3" customWidth="1"/>
    <col min="10548" max="10548" width="14.8571428571429" style="3" customWidth="1"/>
    <col min="10549" max="10550" width="14.2857142857143" style="3" customWidth="1"/>
    <col min="10551" max="10551" width="11" style="3" customWidth="1"/>
    <col min="10552" max="10552" width="7.14285714285714" style="3" customWidth="1"/>
    <col min="10553" max="10553" width="4.57142857142857" style="3" customWidth="1"/>
    <col min="10554" max="10554" width="5.57142857142857" style="3" customWidth="1"/>
    <col min="10555" max="10555" width="8.71428571428571" style="3" customWidth="1"/>
    <col min="10556" max="10556" width="5.57142857142857" style="3" customWidth="1"/>
    <col min="10557" max="10747" width="9.14285714285714" style="3"/>
    <col min="10748" max="10748" width="106.714285714286" style="3" customWidth="1"/>
    <col min="10749" max="10749" width="18.1428571428571" style="3" customWidth="1"/>
    <col min="10750" max="10750" width="11" style="3" customWidth="1"/>
    <col min="10751" max="10751" width="15.2857142857143" style="3" customWidth="1"/>
    <col min="10752" max="10752" width="12.8571428571429" style="3" customWidth="1"/>
    <col min="10753" max="10753" width="11" style="3" customWidth="1"/>
    <col min="10754" max="10754" width="20.1428571428571" style="3" customWidth="1"/>
    <col min="10755" max="10755" width="12" style="3" customWidth="1"/>
    <col min="10756" max="10756" width="15" style="3" customWidth="1"/>
    <col min="10757" max="10757" width="22.8571428571429" style="3" customWidth="1"/>
    <col min="10758" max="10758" width="18.1428571428571" style="3" customWidth="1"/>
    <col min="10759" max="10759" width="11" style="3" customWidth="1"/>
    <col min="10760" max="10760" width="14.5714285714286" style="3" customWidth="1"/>
    <col min="10761" max="10761" width="15" style="3" customWidth="1"/>
    <col min="10762" max="10762" width="13.5714285714286" style="3" customWidth="1"/>
    <col min="10763" max="10763" width="12.2857142857143" style="3" customWidth="1"/>
    <col min="10764" max="10764" width="18.8571428571429" style="3" customWidth="1"/>
    <col min="10765" max="10765" width="12.2857142857143" style="3" customWidth="1"/>
    <col min="10766" max="10766" width="14.1428571428571" style="3" customWidth="1"/>
    <col min="10767" max="10767" width="13.8571428571429" style="3" customWidth="1"/>
    <col min="10768" max="10768" width="11.7142857142857" style="3" customWidth="1"/>
    <col min="10769" max="10769" width="18.8571428571429" style="3" customWidth="1"/>
    <col min="10770" max="10770" width="11" style="3" customWidth="1"/>
    <col min="10771" max="10771" width="15.2857142857143" style="3" customWidth="1"/>
    <col min="10772" max="10772" width="15.1428571428571" style="3" customWidth="1"/>
    <col min="10773" max="10773" width="11.7142857142857" style="3" customWidth="1"/>
    <col min="10774" max="10774" width="14.1428571428571" style="3" customWidth="1"/>
    <col min="10775" max="10775" width="19" style="3" customWidth="1"/>
    <col min="10776" max="10776" width="12.7142857142857" style="3" customWidth="1"/>
    <col min="10777" max="10777" width="15.8571428571429" style="3" customWidth="1"/>
    <col min="10778" max="10778" width="14.7142857142857" style="3" customWidth="1"/>
    <col min="10779" max="10779" width="18.8571428571429" style="3" customWidth="1"/>
    <col min="10780" max="10780" width="11" style="3" customWidth="1"/>
    <col min="10781" max="10781" width="14" style="3" customWidth="1"/>
    <col min="10782" max="10782" width="13.8571428571429" style="3" customWidth="1"/>
    <col min="10783" max="10783" width="17" style="3" customWidth="1"/>
    <col min="10784" max="10785" width="15" style="3" customWidth="1"/>
    <col min="10786" max="10786" width="14.1428571428571" style="3" customWidth="1"/>
    <col min="10787" max="10787" width="17.7142857142857" style="3" customWidth="1"/>
    <col min="10788" max="10788" width="12.2857142857143" style="3" customWidth="1"/>
    <col min="10789" max="10790" width="14.7142857142857" style="3" customWidth="1"/>
    <col min="10791" max="10791" width="16.8571428571429" style="3" customWidth="1"/>
    <col min="10792" max="10792" width="11.8571428571429" style="3" customWidth="1"/>
    <col min="10793" max="10793" width="13.5714285714286" style="3" customWidth="1"/>
    <col min="10794" max="10794" width="14" style="3" customWidth="1"/>
    <col min="10795" max="10795" width="20" style="3" customWidth="1"/>
    <col min="10796" max="10796" width="13.2857142857143" style="3" customWidth="1"/>
    <col min="10797" max="10797" width="14.5714285714286" style="3" customWidth="1"/>
    <col min="10798" max="10798" width="13.7142857142857" style="3" customWidth="1"/>
    <col min="10799" max="10799" width="18.1428571428571" style="3" customWidth="1"/>
    <col min="10800" max="10800" width="12.1428571428571" style="3" customWidth="1"/>
    <col min="10801" max="10801" width="14.1428571428571" style="3" customWidth="1"/>
    <col min="10802" max="10802" width="13.7142857142857" style="3" customWidth="1"/>
    <col min="10803" max="10803" width="17.1428571428571" style="3" customWidth="1"/>
    <col min="10804" max="10804" width="14.8571428571429" style="3" customWidth="1"/>
    <col min="10805" max="10806" width="14.2857142857143" style="3" customWidth="1"/>
    <col min="10807" max="10807" width="11" style="3" customWidth="1"/>
    <col min="10808" max="10808" width="7.14285714285714" style="3" customWidth="1"/>
    <col min="10809" max="10809" width="4.57142857142857" style="3" customWidth="1"/>
    <col min="10810" max="10810" width="5.57142857142857" style="3" customWidth="1"/>
    <col min="10811" max="10811" width="8.71428571428571" style="3" customWidth="1"/>
    <col min="10812" max="10812" width="5.57142857142857" style="3" customWidth="1"/>
    <col min="10813" max="11003" width="9.14285714285714" style="3"/>
    <col min="11004" max="11004" width="106.714285714286" style="3" customWidth="1"/>
    <col min="11005" max="11005" width="18.1428571428571" style="3" customWidth="1"/>
    <col min="11006" max="11006" width="11" style="3" customWidth="1"/>
    <col min="11007" max="11007" width="15.2857142857143" style="3" customWidth="1"/>
    <col min="11008" max="11008" width="12.8571428571429" style="3" customWidth="1"/>
    <col min="11009" max="11009" width="11" style="3" customWidth="1"/>
    <col min="11010" max="11010" width="20.1428571428571" style="3" customWidth="1"/>
    <col min="11011" max="11011" width="12" style="3" customWidth="1"/>
    <col min="11012" max="11012" width="15" style="3" customWidth="1"/>
    <col min="11013" max="11013" width="22.8571428571429" style="3" customWidth="1"/>
    <col min="11014" max="11014" width="18.1428571428571" style="3" customWidth="1"/>
    <col min="11015" max="11015" width="11" style="3" customWidth="1"/>
    <col min="11016" max="11016" width="14.5714285714286" style="3" customWidth="1"/>
    <col min="11017" max="11017" width="15" style="3" customWidth="1"/>
    <col min="11018" max="11018" width="13.5714285714286" style="3" customWidth="1"/>
    <col min="11019" max="11019" width="12.2857142857143" style="3" customWidth="1"/>
    <col min="11020" max="11020" width="18.8571428571429" style="3" customWidth="1"/>
    <col min="11021" max="11021" width="12.2857142857143" style="3" customWidth="1"/>
    <col min="11022" max="11022" width="14.1428571428571" style="3" customWidth="1"/>
    <col min="11023" max="11023" width="13.8571428571429" style="3" customWidth="1"/>
    <col min="11024" max="11024" width="11.7142857142857" style="3" customWidth="1"/>
    <col min="11025" max="11025" width="18.8571428571429" style="3" customWidth="1"/>
    <col min="11026" max="11026" width="11" style="3" customWidth="1"/>
    <col min="11027" max="11027" width="15.2857142857143" style="3" customWidth="1"/>
    <col min="11028" max="11028" width="15.1428571428571" style="3" customWidth="1"/>
    <col min="11029" max="11029" width="11.7142857142857" style="3" customWidth="1"/>
    <col min="11030" max="11030" width="14.1428571428571" style="3" customWidth="1"/>
    <col min="11031" max="11031" width="19" style="3" customWidth="1"/>
    <col min="11032" max="11032" width="12.7142857142857" style="3" customWidth="1"/>
    <col min="11033" max="11033" width="15.8571428571429" style="3" customWidth="1"/>
    <col min="11034" max="11034" width="14.7142857142857" style="3" customWidth="1"/>
    <col min="11035" max="11035" width="18.8571428571429" style="3" customWidth="1"/>
    <col min="11036" max="11036" width="11" style="3" customWidth="1"/>
    <col min="11037" max="11037" width="14" style="3" customWidth="1"/>
    <col min="11038" max="11038" width="13.8571428571429" style="3" customWidth="1"/>
    <col min="11039" max="11039" width="17" style="3" customWidth="1"/>
    <col min="11040" max="11041" width="15" style="3" customWidth="1"/>
    <col min="11042" max="11042" width="14.1428571428571" style="3" customWidth="1"/>
    <col min="11043" max="11043" width="17.7142857142857" style="3" customWidth="1"/>
    <col min="11044" max="11044" width="12.2857142857143" style="3" customWidth="1"/>
    <col min="11045" max="11046" width="14.7142857142857" style="3" customWidth="1"/>
    <col min="11047" max="11047" width="16.8571428571429" style="3" customWidth="1"/>
    <col min="11048" max="11048" width="11.8571428571429" style="3" customWidth="1"/>
    <col min="11049" max="11049" width="13.5714285714286" style="3" customWidth="1"/>
    <col min="11050" max="11050" width="14" style="3" customWidth="1"/>
    <col min="11051" max="11051" width="20" style="3" customWidth="1"/>
    <col min="11052" max="11052" width="13.2857142857143" style="3" customWidth="1"/>
    <col min="11053" max="11053" width="14.5714285714286" style="3" customWidth="1"/>
    <col min="11054" max="11054" width="13.7142857142857" style="3" customWidth="1"/>
    <col min="11055" max="11055" width="18.1428571428571" style="3" customWidth="1"/>
    <col min="11056" max="11056" width="12.1428571428571" style="3" customWidth="1"/>
    <col min="11057" max="11057" width="14.1428571428571" style="3" customWidth="1"/>
    <col min="11058" max="11058" width="13.7142857142857" style="3" customWidth="1"/>
    <col min="11059" max="11059" width="17.1428571428571" style="3" customWidth="1"/>
    <col min="11060" max="11060" width="14.8571428571429" style="3" customWidth="1"/>
    <col min="11061" max="11062" width="14.2857142857143" style="3" customWidth="1"/>
    <col min="11063" max="11063" width="11" style="3" customWidth="1"/>
    <col min="11064" max="11064" width="7.14285714285714" style="3" customWidth="1"/>
    <col min="11065" max="11065" width="4.57142857142857" style="3" customWidth="1"/>
    <col min="11066" max="11066" width="5.57142857142857" style="3" customWidth="1"/>
    <col min="11067" max="11067" width="8.71428571428571" style="3" customWidth="1"/>
    <col min="11068" max="11068" width="5.57142857142857" style="3" customWidth="1"/>
    <col min="11069" max="11259" width="9.14285714285714" style="3"/>
    <col min="11260" max="11260" width="106.714285714286" style="3" customWidth="1"/>
    <col min="11261" max="11261" width="18.1428571428571" style="3" customWidth="1"/>
    <col min="11262" max="11262" width="11" style="3" customWidth="1"/>
    <col min="11263" max="11263" width="15.2857142857143" style="3" customWidth="1"/>
    <col min="11264" max="11264" width="12.8571428571429" style="3" customWidth="1"/>
    <col min="11265" max="11265" width="11" style="3" customWidth="1"/>
    <col min="11266" max="11266" width="20.1428571428571" style="3" customWidth="1"/>
    <col min="11267" max="11267" width="12" style="3" customWidth="1"/>
    <col min="11268" max="11268" width="15" style="3" customWidth="1"/>
    <col min="11269" max="11269" width="22.8571428571429" style="3" customWidth="1"/>
    <col min="11270" max="11270" width="18.1428571428571" style="3" customWidth="1"/>
    <col min="11271" max="11271" width="11" style="3" customWidth="1"/>
    <col min="11272" max="11272" width="14.5714285714286" style="3" customWidth="1"/>
    <col min="11273" max="11273" width="15" style="3" customWidth="1"/>
    <col min="11274" max="11274" width="13.5714285714286" style="3" customWidth="1"/>
    <col min="11275" max="11275" width="12.2857142857143" style="3" customWidth="1"/>
    <col min="11276" max="11276" width="18.8571428571429" style="3" customWidth="1"/>
    <col min="11277" max="11277" width="12.2857142857143" style="3" customWidth="1"/>
    <col min="11278" max="11278" width="14.1428571428571" style="3" customWidth="1"/>
    <col min="11279" max="11279" width="13.8571428571429" style="3" customWidth="1"/>
    <col min="11280" max="11280" width="11.7142857142857" style="3" customWidth="1"/>
    <col min="11281" max="11281" width="18.8571428571429" style="3" customWidth="1"/>
    <col min="11282" max="11282" width="11" style="3" customWidth="1"/>
    <col min="11283" max="11283" width="15.2857142857143" style="3" customWidth="1"/>
    <col min="11284" max="11284" width="15.1428571428571" style="3" customWidth="1"/>
    <col min="11285" max="11285" width="11.7142857142857" style="3" customWidth="1"/>
    <col min="11286" max="11286" width="14.1428571428571" style="3" customWidth="1"/>
    <col min="11287" max="11287" width="19" style="3" customWidth="1"/>
    <col min="11288" max="11288" width="12.7142857142857" style="3" customWidth="1"/>
    <col min="11289" max="11289" width="15.8571428571429" style="3" customWidth="1"/>
    <col min="11290" max="11290" width="14.7142857142857" style="3" customWidth="1"/>
    <col min="11291" max="11291" width="18.8571428571429" style="3" customWidth="1"/>
    <col min="11292" max="11292" width="11" style="3" customWidth="1"/>
    <col min="11293" max="11293" width="14" style="3" customWidth="1"/>
    <col min="11294" max="11294" width="13.8571428571429" style="3" customWidth="1"/>
    <col min="11295" max="11295" width="17" style="3" customWidth="1"/>
    <col min="11296" max="11297" width="15" style="3" customWidth="1"/>
    <col min="11298" max="11298" width="14.1428571428571" style="3" customWidth="1"/>
    <col min="11299" max="11299" width="17.7142857142857" style="3" customWidth="1"/>
    <col min="11300" max="11300" width="12.2857142857143" style="3" customWidth="1"/>
    <col min="11301" max="11302" width="14.7142857142857" style="3" customWidth="1"/>
    <col min="11303" max="11303" width="16.8571428571429" style="3" customWidth="1"/>
    <col min="11304" max="11304" width="11.8571428571429" style="3" customWidth="1"/>
    <col min="11305" max="11305" width="13.5714285714286" style="3" customWidth="1"/>
    <col min="11306" max="11306" width="14" style="3" customWidth="1"/>
    <col min="11307" max="11307" width="20" style="3" customWidth="1"/>
    <col min="11308" max="11308" width="13.2857142857143" style="3" customWidth="1"/>
    <col min="11309" max="11309" width="14.5714285714286" style="3" customWidth="1"/>
    <col min="11310" max="11310" width="13.7142857142857" style="3" customWidth="1"/>
    <col min="11311" max="11311" width="18.1428571428571" style="3" customWidth="1"/>
    <col min="11312" max="11312" width="12.1428571428571" style="3" customWidth="1"/>
    <col min="11313" max="11313" width="14.1428571428571" style="3" customWidth="1"/>
    <col min="11314" max="11314" width="13.7142857142857" style="3" customWidth="1"/>
    <col min="11315" max="11315" width="17.1428571428571" style="3" customWidth="1"/>
    <col min="11316" max="11316" width="14.8571428571429" style="3" customWidth="1"/>
    <col min="11317" max="11318" width="14.2857142857143" style="3" customWidth="1"/>
    <col min="11319" max="11319" width="11" style="3" customWidth="1"/>
    <col min="11320" max="11320" width="7.14285714285714" style="3" customWidth="1"/>
    <col min="11321" max="11321" width="4.57142857142857" style="3" customWidth="1"/>
    <col min="11322" max="11322" width="5.57142857142857" style="3" customWidth="1"/>
    <col min="11323" max="11323" width="8.71428571428571" style="3" customWidth="1"/>
    <col min="11324" max="11324" width="5.57142857142857" style="3" customWidth="1"/>
    <col min="11325" max="11515" width="9.14285714285714" style="3"/>
    <col min="11516" max="11516" width="106.714285714286" style="3" customWidth="1"/>
    <col min="11517" max="11517" width="18.1428571428571" style="3" customWidth="1"/>
    <col min="11518" max="11518" width="11" style="3" customWidth="1"/>
    <col min="11519" max="11519" width="15.2857142857143" style="3" customWidth="1"/>
    <col min="11520" max="11520" width="12.8571428571429" style="3" customWidth="1"/>
    <col min="11521" max="11521" width="11" style="3" customWidth="1"/>
    <col min="11522" max="11522" width="20.1428571428571" style="3" customWidth="1"/>
    <col min="11523" max="11523" width="12" style="3" customWidth="1"/>
    <col min="11524" max="11524" width="15" style="3" customWidth="1"/>
    <col min="11525" max="11525" width="22.8571428571429" style="3" customWidth="1"/>
    <col min="11526" max="11526" width="18.1428571428571" style="3" customWidth="1"/>
    <col min="11527" max="11527" width="11" style="3" customWidth="1"/>
    <col min="11528" max="11528" width="14.5714285714286" style="3" customWidth="1"/>
    <col min="11529" max="11529" width="15" style="3" customWidth="1"/>
    <col min="11530" max="11530" width="13.5714285714286" style="3" customWidth="1"/>
    <col min="11531" max="11531" width="12.2857142857143" style="3" customWidth="1"/>
    <col min="11532" max="11532" width="18.8571428571429" style="3" customWidth="1"/>
    <col min="11533" max="11533" width="12.2857142857143" style="3" customWidth="1"/>
    <col min="11534" max="11534" width="14.1428571428571" style="3" customWidth="1"/>
    <col min="11535" max="11535" width="13.8571428571429" style="3" customWidth="1"/>
    <col min="11536" max="11536" width="11.7142857142857" style="3" customWidth="1"/>
    <col min="11537" max="11537" width="18.8571428571429" style="3" customWidth="1"/>
    <col min="11538" max="11538" width="11" style="3" customWidth="1"/>
    <col min="11539" max="11539" width="15.2857142857143" style="3" customWidth="1"/>
    <col min="11540" max="11540" width="15.1428571428571" style="3" customWidth="1"/>
    <col min="11541" max="11541" width="11.7142857142857" style="3" customWidth="1"/>
    <col min="11542" max="11542" width="14.1428571428571" style="3" customWidth="1"/>
    <col min="11543" max="11543" width="19" style="3" customWidth="1"/>
    <col min="11544" max="11544" width="12.7142857142857" style="3" customWidth="1"/>
    <col min="11545" max="11545" width="15.8571428571429" style="3" customWidth="1"/>
    <col min="11546" max="11546" width="14.7142857142857" style="3" customWidth="1"/>
    <col min="11547" max="11547" width="18.8571428571429" style="3" customWidth="1"/>
    <col min="11548" max="11548" width="11" style="3" customWidth="1"/>
    <col min="11549" max="11549" width="14" style="3" customWidth="1"/>
    <col min="11550" max="11550" width="13.8571428571429" style="3" customWidth="1"/>
    <col min="11551" max="11551" width="17" style="3" customWidth="1"/>
    <col min="11552" max="11553" width="15" style="3" customWidth="1"/>
    <col min="11554" max="11554" width="14.1428571428571" style="3" customWidth="1"/>
    <col min="11555" max="11555" width="17.7142857142857" style="3" customWidth="1"/>
    <col min="11556" max="11556" width="12.2857142857143" style="3" customWidth="1"/>
    <col min="11557" max="11558" width="14.7142857142857" style="3" customWidth="1"/>
    <col min="11559" max="11559" width="16.8571428571429" style="3" customWidth="1"/>
    <col min="11560" max="11560" width="11.8571428571429" style="3" customWidth="1"/>
    <col min="11561" max="11561" width="13.5714285714286" style="3" customWidth="1"/>
    <col min="11562" max="11562" width="14" style="3" customWidth="1"/>
    <col min="11563" max="11563" width="20" style="3" customWidth="1"/>
    <col min="11564" max="11564" width="13.2857142857143" style="3" customWidth="1"/>
    <col min="11565" max="11565" width="14.5714285714286" style="3" customWidth="1"/>
    <col min="11566" max="11566" width="13.7142857142857" style="3" customWidth="1"/>
    <col min="11567" max="11567" width="18.1428571428571" style="3" customWidth="1"/>
    <col min="11568" max="11568" width="12.1428571428571" style="3" customWidth="1"/>
    <col min="11569" max="11569" width="14.1428571428571" style="3" customWidth="1"/>
    <col min="11570" max="11570" width="13.7142857142857" style="3" customWidth="1"/>
    <col min="11571" max="11571" width="17.1428571428571" style="3" customWidth="1"/>
    <col min="11572" max="11572" width="14.8571428571429" style="3" customWidth="1"/>
    <col min="11573" max="11574" width="14.2857142857143" style="3" customWidth="1"/>
    <col min="11575" max="11575" width="11" style="3" customWidth="1"/>
    <col min="11576" max="11576" width="7.14285714285714" style="3" customWidth="1"/>
    <col min="11577" max="11577" width="4.57142857142857" style="3" customWidth="1"/>
    <col min="11578" max="11578" width="5.57142857142857" style="3" customWidth="1"/>
    <col min="11579" max="11579" width="8.71428571428571" style="3" customWidth="1"/>
    <col min="11580" max="11580" width="5.57142857142857" style="3" customWidth="1"/>
    <col min="11581" max="11771" width="9.14285714285714" style="3"/>
    <col min="11772" max="11772" width="106.714285714286" style="3" customWidth="1"/>
    <col min="11773" max="11773" width="18.1428571428571" style="3" customWidth="1"/>
    <col min="11774" max="11774" width="11" style="3" customWidth="1"/>
    <col min="11775" max="11775" width="15.2857142857143" style="3" customWidth="1"/>
    <col min="11776" max="11776" width="12.8571428571429" style="3" customWidth="1"/>
    <col min="11777" max="11777" width="11" style="3" customWidth="1"/>
    <col min="11778" max="11778" width="20.1428571428571" style="3" customWidth="1"/>
    <col min="11779" max="11779" width="12" style="3" customWidth="1"/>
    <col min="11780" max="11780" width="15" style="3" customWidth="1"/>
    <col min="11781" max="11781" width="22.8571428571429" style="3" customWidth="1"/>
    <col min="11782" max="11782" width="18.1428571428571" style="3" customWidth="1"/>
    <col min="11783" max="11783" width="11" style="3" customWidth="1"/>
    <col min="11784" max="11784" width="14.5714285714286" style="3" customWidth="1"/>
    <col min="11785" max="11785" width="15" style="3" customWidth="1"/>
    <col min="11786" max="11786" width="13.5714285714286" style="3" customWidth="1"/>
    <col min="11787" max="11787" width="12.2857142857143" style="3" customWidth="1"/>
    <col min="11788" max="11788" width="18.8571428571429" style="3" customWidth="1"/>
    <col min="11789" max="11789" width="12.2857142857143" style="3" customWidth="1"/>
    <col min="11790" max="11790" width="14.1428571428571" style="3" customWidth="1"/>
    <col min="11791" max="11791" width="13.8571428571429" style="3" customWidth="1"/>
    <col min="11792" max="11792" width="11.7142857142857" style="3" customWidth="1"/>
    <col min="11793" max="11793" width="18.8571428571429" style="3" customWidth="1"/>
    <col min="11794" max="11794" width="11" style="3" customWidth="1"/>
    <col min="11795" max="11795" width="15.2857142857143" style="3" customWidth="1"/>
    <col min="11796" max="11796" width="15.1428571428571" style="3" customWidth="1"/>
    <col min="11797" max="11797" width="11.7142857142857" style="3" customWidth="1"/>
    <col min="11798" max="11798" width="14.1428571428571" style="3" customWidth="1"/>
    <col min="11799" max="11799" width="19" style="3" customWidth="1"/>
    <col min="11800" max="11800" width="12.7142857142857" style="3" customWidth="1"/>
    <col min="11801" max="11801" width="15.8571428571429" style="3" customWidth="1"/>
    <col min="11802" max="11802" width="14.7142857142857" style="3" customWidth="1"/>
    <col min="11803" max="11803" width="18.8571428571429" style="3" customWidth="1"/>
    <col min="11804" max="11804" width="11" style="3" customWidth="1"/>
    <col min="11805" max="11805" width="14" style="3" customWidth="1"/>
    <col min="11806" max="11806" width="13.8571428571429" style="3" customWidth="1"/>
    <col min="11807" max="11807" width="17" style="3" customWidth="1"/>
    <col min="11808" max="11809" width="15" style="3" customWidth="1"/>
    <col min="11810" max="11810" width="14.1428571428571" style="3" customWidth="1"/>
    <col min="11811" max="11811" width="17.7142857142857" style="3" customWidth="1"/>
    <col min="11812" max="11812" width="12.2857142857143" style="3" customWidth="1"/>
    <col min="11813" max="11814" width="14.7142857142857" style="3" customWidth="1"/>
    <col min="11815" max="11815" width="16.8571428571429" style="3" customWidth="1"/>
    <col min="11816" max="11816" width="11.8571428571429" style="3" customWidth="1"/>
    <col min="11817" max="11817" width="13.5714285714286" style="3" customWidth="1"/>
    <col min="11818" max="11818" width="14" style="3" customWidth="1"/>
    <col min="11819" max="11819" width="20" style="3" customWidth="1"/>
    <col min="11820" max="11820" width="13.2857142857143" style="3" customWidth="1"/>
    <col min="11821" max="11821" width="14.5714285714286" style="3" customWidth="1"/>
    <col min="11822" max="11822" width="13.7142857142857" style="3" customWidth="1"/>
    <col min="11823" max="11823" width="18.1428571428571" style="3" customWidth="1"/>
    <col min="11824" max="11824" width="12.1428571428571" style="3" customWidth="1"/>
    <col min="11825" max="11825" width="14.1428571428571" style="3" customWidth="1"/>
    <col min="11826" max="11826" width="13.7142857142857" style="3" customWidth="1"/>
    <col min="11827" max="11827" width="17.1428571428571" style="3" customWidth="1"/>
    <col min="11828" max="11828" width="14.8571428571429" style="3" customWidth="1"/>
    <col min="11829" max="11830" width="14.2857142857143" style="3" customWidth="1"/>
    <col min="11831" max="11831" width="11" style="3" customWidth="1"/>
    <col min="11832" max="11832" width="7.14285714285714" style="3" customWidth="1"/>
    <col min="11833" max="11833" width="4.57142857142857" style="3" customWidth="1"/>
    <col min="11834" max="11834" width="5.57142857142857" style="3" customWidth="1"/>
    <col min="11835" max="11835" width="8.71428571428571" style="3" customWidth="1"/>
    <col min="11836" max="11836" width="5.57142857142857" style="3" customWidth="1"/>
    <col min="11837" max="12027" width="9.14285714285714" style="3"/>
    <col min="12028" max="12028" width="106.714285714286" style="3" customWidth="1"/>
    <col min="12029" max="12029" width="18.1428571428571" style="3" customWidth="1"/>
    <col min="12030" max="12030" width="11" style="3" customWidth="1"/>
    <col min="12031" max="12031" width="15.2857142857143" style="3" customWidth="1"/>
    <col min="12032" max="12032" width="12.8571428571429" style="3" customWidth="1"/>
    <col min="12033" max="12033" width="11" style="3" customWidth="1"/>
    <col min="12034" max="12034" width="20.1428571428571" style="3" customWidth="1"/>
    <col min="12035" max="12035" width="12" style="3" customWidth="1"/>
    <col min="12036" max="12036" width="15" style="3" customWidth="1"/>
    <col min="12037" max="12037" width="22.8571428571429" style="3" customWidth="1"/>
    <col min="12038" max="12038" width="18.1428571428571" style="3" customWidth="1"/>
    <col min="12039" max="12039" width="11" style="3" customWidth="1"/>
    <col min="12040" max="12040" width="14.5714285714286" style="3" customWidth="1"/>
    <col min="12041" max="12041" width="15" style="3" customWidth="1"/>
    <col min="12042" max="12042" width="13.5714285714286" style="3" customWidth="1"/>
    <col min="12043" max="12043" width="12.2857142857143" style="3" customWidth="1"/>
    <col min="12044" max="12044" width="18.8571428571429" style="3" customWidth="1"/>
    <col min="12045" max="12045" width="12.2857142857143" style="3" customWidth="1"/>
    <col min="12046" max="12046" width="14.1428571428571" style="3" customWidth="1"/>
    <col min="12047" max="12047" width="13.8571428571429" style="3" customWidth="1"/>
    <col min="12048" max="12048" width="11.7142857142857" style="3" customWidth="1"/>
    <col min="12049" max="12049" width="18.8571428571429" style="3" customWidth="1"/>
    <col min="12050" max="12050" width="11" style="3" customWidth="1"/>
    <col min="12051" max="12051" width="15.2857142857143" style="3" customWidth="1"/>
    <col min="12052" max="12052" width="15.1428571428571" style="3" customWidth="1"/>
    <col min="12053" max="12053" width="11.7142857142857" style="3" customWidth="1"/>
    <col min="12054" max="12054" width="14.1428571428571" style="3" customWidth="1"/>
    <col min="12055" max="12055" width="19" style="3" customWidth="1"/>
    <col min="12056" max="12056" width="12.7142857142857" style="3" customWidth="1"/>
    <col min="12057" max="12057" width="15.8571428571429" style="3" customWidth="1"/>
    <col min="12058" max="12058" width="14.7142857142857" style="3" customWidth="1"/>
    <col min="12059" max="12059" width="18.8571428571429" style="3" customWidth="1"/>
    <col min="12060" max="12060" width="11" style="3" customWidth="1"/>
    <col min="12061" max="12061" width="14" style="3" customWidth="1"/>
    <col min="12062" max="12062" width="13.8571428571429" style="3" customWidth="1"/>
    <col min="12063" max="12063" width="17" style="3" customWidth="1"/>
    <col min="12064" max="12065" width="15" style="3" customWidth="1"/>
    <col min="12066" max="12066" width="14.1428571428571" style="3" customWidth="1"/>
    <col min="12067" max="12067" width="17.7142857142857" style="3" customWidth="1"/>
    <col min="12068" max="12068" width="12.2857142857143" style="3" customWidth="1"/>
    <col min="12069" max="12070" width="14.7142857142857" style="3" customWidth="1"/>
    <col min="12071" max="12071" width="16.8571428571429" style="3" customWidth="1"/>
    <col min="12072" max="12072" width="11.8571428571429" style="3" customWidth="1"/>
    <col min="12073" max="12073" width="13.5714285714286" style="3" customWidth="1"/>
    <col min="12074" max="12074" width="14" style="3" customWidth="1"/>
    <col min="12075" max="12075" width="20" style="3" customWidth="1"/>
    <col min="12076" max="12076" width="13.2857142857143" style="3" customWidth="1"/>
    <col min="12077" max="12077" width="14.5714285714286" style="3" customWidth="1"/>
    <col min="12078" max="12078" width="13.7142857142857" style="3" customWidth="1"/>
    <col min="12079" max="12079" width="18.1428571428571" style="3" customWidth="1"/>
    <col min="12080" max="12080" width="12.1428571428571" style="3" customWidth="1"/>
    <col min="12081" max="12081" width="14.1428571428571" style="3" customWidth="1"/>
    <col min="12082" max="12082" width="13.7142857142857" style="3" customWidth="1"/>
    <col min="12083" max="12083" width="17.1428571428571" style="3" customWidth="1"/>
    <col min="12084" max="12084" width="14.8571428571429" style="3" customWidth="1"/>
    <col min="12085" max="12086" width="14.2857142857143" style="3" customWidth="1"/>
    <col min="12087" max="12087" width="11" style="3" customWidth="1"/>
    <col min="12088" max="12088" width="7.14285714285714" style="3" customWidth="1"/>
    <col min="12089" max="12089" width="4.57142857142857" style="3" customWidth="1"/>
    <col min="12090" max="12090" width="5.57142857142857" style="3" customWidth="1"/>
    <col min="12091" max="12091" width="8.71428571428571" style="3" customWidth="1"/>
    <col min="12092" max="12092" width="5.57142857142857" style="3" customWidth="1"/>
    <col min="12093" max="12283" width="9.14285714285714" style="3"/>
    <col min="12284" max="12284" width="106.714285714286" style="3" customWidth="1"/>
    <col min="12285" max="12285" width="18.1428571428571" style="3" customWidth="1"/>
    <col min="12286" max="12286" width="11" style="3" customWidth="1"/>
    <col min="12287" max="12287" width="15.2857142857143" style="3" customWidth="1"/>
    <col min="12288" max="12288" width="12.8571428571429" style="3" customWidth="1"/>
    <col min="12289" max="12289" width="11" style="3" customWidth="1"/>
    <col min="12290" max="12290" width="20.1428571428571" style="3" customWidth="1"/>
    <col min="12291" max="12291" width="12" style="3" customWidth="1"/>
    <col min="12292" max="12292" width="15" style="3" customWidth="1"/>
    <col min="12293" max="12293" width="22.8571428571429" style="3" customWidth="1"/>
    <col min="12294" max="12294" width="18.1428571428571" style="3" customWidth="1"/>
    <col min="12295" max="12295" width="11" style="3" customWidth="1"/>
    <col min="12296" max="12296" width="14.5714285714286" style="3" customWidth="1"/>
    <col min="12297" max="12297" width="15" style="3" customWidth="1"/>
    <col min="12298" max="12298" width="13.5714285714286" style="3" customWidth="1"/>
    <col min="12299" max="12299" width="12.2857142857143" style="3" customWidth="1"/>
    <col min="12300" max="12300" width="18.8571428571429" style="3" customWidth="1"/>
    <col min="12301" max="12301" width="12.2857142857143" style="3" customWidth="1"/>
    <col min="12302" max="12302" width="14.1428571428571" style="3" customWidth="1"/>
    <col min="12303" max="12303" width="13.8571428571429" style="3" customWidth="1"/>
    <col min="12304" max="12304" width="11.7142857142857" style="3" customWidth="1"/>
    <col min="12305" max="12305" width="18.8571428571429" style="3" customWidth="1"/>
    <col min="12306" max="12306" width="11" style="3" customWidth="1"/>
    <col min="12307" max="12307" width="15.2857142857143" style="3" customWidth="1"/>
    <col min="12308" max="12308" width="15.1428571428571" style="3" customWidth="1"/>
    <col min="12309" max="12309" width="11.7142857142857" style="3" customWidth="1"/>
    <col min="12310" max="12310" width="14.1428571428571" style="3" customWidth="1"/>
    <col min="12311" max="12311" width="19" style="3" customWidth="1"/>
    <col min="12312" max="12312" width="12.7142857142857" style="3" customWidth="1"/>
    <col min="12313" max="12313" width="15.8571428571429" style="3" customWidth="1"/>
    <col min="12314" max="12314" width="14.7142857142857" style="3" customWidth="1"/>
    <col min="12315" max="12315" width="18.8571428571429" style="3" customWidth="1"/>
    <col min="12316" max="12316" width="11" style="3" customWidth="1"/>
    <col min="12317" max="12317" width="14" style="3" customWidth="1"/>
    <col min="12318" max="12318" width="13.8571428571429" style="3" customWidth="1"/>
    <col min="12319" max="12319" width="17" style="3" customWidth="1"/>
    <col min="12320" max="12321" width="15" style="3" customWidth="1"/>
    <col min="12322" max="12322" width="14.1428571428571" style="3" customWidth="1"/>
    <col min="12323" max="12323" width="17.7142857142857" style="3" customWidth="1"/>
    <col min="12324" max="12324" width="12.2857142857143" style="3" customWidth="1"/>
    <col min="12325" max="12326" width="14.7142857142857" style="3" customWidth="1"/>
    <col min="12327" max="12327" width="16.8571428571429" style="3" customWidth="1"/>
    <col min="12328" max="12328" width="11.8571428571429" style="3" customWidth="1"/>
    <col min="12329" max="12329" width="13.5714285714286" style="3" customWidth="1"/>
    <col min="12330" max="12330" width="14" style="3" customWidth="1"/>
    <col min="12331" max="12331" width="20" style="3" customWidth="1"/>
    <col min="12332" max="12332" width="13.2857142857143" style="3" customWidth="1"/>
    <col min="12333" max="12333" width="14.5714285714286" style="3" customWidth="1"/>
    <col min="12334" max="12334" width="13.7142857142857" style="3" customWidth="1"/>
    <col min="12335" max="12335" width="18.1428571428571" style="3" customWidth="1"/>
    <col min="12336" max="12336" width="12.1428571428571" style="3" customWidth="1"/>
    <col min="12337" max="12337" width="14.1428571428571" style="3" customWidth="1"/>
    <col min="12338" max="12338" width="13.7142857142857" style="3" customWidth="1"/>
    <col min="12339" max="12339" width="17.1428571428571" style="3" customWidth="1"/>
    <col min="12340" max="12340" width="14.8571428571429" style="3" customWidth="1"/>
    <col min="12341" max="12342" width="14.2857142857143" style="3" customWidth="1"/>
    <col min="12343" max="12343" width="11" style="3" customWidth="1"/>
    <col min="12344" max="12344" width="7.14285714285714" style="3" customWidth="1"/>
    <col min="12345" max="12345" width="4.57142857142857" style="3" customWidth="1"/>
    <col min="12346" max="12346" width="5.57142857142857" style="3" customWidth="1"/>
    <col min="12347" max="12347" width="8.71428571428571" style="3" customWidth="1"/>
    <col min="12348" max="12348" width="5.57142857142857" style="3" customWidth="1"/>
    <col min="12349" max="12539" width="9.14285714285714" style="3"/>
    <col min="12540" max="12540" width="106.714285714286" style="3" customWidth="1"/>
    <col min="12541" max="12541" width="18.1428571428571" style="3" customWidth="1"/>
    <col min="12542" max="12542" width="11" style="3" customWidth="1"/>
    <col min="12543" max="12543" width="15.2857142857143" style="3" customWidth="1"/>
    <col min="12544" max="12544" width="12.8571428571429" style="3" customWidth="1"/>
    <col min="12545" max="12545" width="11" style="3" customWidth="1"/>
    <col min="12546" max="12546" width="20.1428571428571" style="3" customWidth="1"/>
    <col min="12547" max="12547" width="12" style="3" customWidth="1"/>
    <col min="12548" max="12548" width="15" style="3" customWidth="1"/>
    <col min="12549" max="12549" width="22.8571428571429" style="3" customWidth="1"/>
    <col min="12550" max="12550" width="18.1428571428571" style="3" customWidth="1"/>
    <col min="12551" max="12551" width="11" style="3" customWidth="1"/>
    <col min="12552" max="12552" width="14.5714285714286" style="3" customWidth="1"/>
    <col min="12553" max="12553" width="15" style="3" customWidth="1"/>
    <col min="12554" max="12554" width="13.5714285714286" style="3" customWidth="1"/>
    <col min="12555" max="12555" width="12.2857142857143" style="3" customWidth="1"/>
    <col min="12556" max="12556" width="18.8571428571429" style="3" customWidth="1"/>
    <col min="12557" max="12557" width="12.2857142857143" style="3" customWidth="1"/>
    <col min="12558" max="12558" width="14.1428571428571" style="3" customWidth="1"/>
    <col min="12559" max="12559" width="13.8571428571429" style="3" customWidth="1"/>
    <col min="12560" max="12560" width="11.7142857142857" style="3" customWidth="1"/>
    <col min="12561" max="12561" width="18.8571428571429" style="3" customWidth="1"/>
    <col min="12562" max="12562" width="11" style="3" customWidth="1"/>
    <col min="12563" max="12563" width="15.2857142857143" style="3" customWidth="1"/>
    <col min="12564" max="12564" width="15.1428571428571" style="3" customWidth="1"/>
    <col min="12565" max="12565" width="11.7142857142857" style="3" customWidth="1"/>
    <col min="12566" max="12566" width="14.1428571428571" style="3" customWidth="1"/>
    <col min="12567" max="12567" width="19" style="3" customWidth="1"/>
    <col min="12568" max="12568" width="12.7142857142857" style="3" customWidth="1"/>
    <col min="12569" max="12569" width="15.8571428571429" style="3" customWidth="1"/>
    <col min="12570" max="12570" width="14.7142857142857" style="3" customWidth="1"/>
    <col min="12571" max="12571" width="18.8571428571429" style="3" customWidth="1"/>
    <col min="12572" max="12572" width="11" style="3" customWidth="1"/>
    <col min="12573" max="12573" width="14" style="3" customWidth="1"/>
    <col min="12574" max="12574" width="13.8571428571429" style="3" customWidth="1"/>
    <col min="12575" max="12575" width="17" style="3" customWidth="1"/>
    <col min="12576" max="12577" width="15" style="3" customWidth="1"/>
    <col min="12578" max="12578" width="14.1428571428571" style="3" customWidth="1"/>
    <col min="12579" max="12579" width="17.7142857142857" style="3" customWidth="1"/>
    <col min="12580" max="12580" width="12.2857142857143" style="3" customWidth="1"/>
    <col min="12581" max="12582" width="14.7142857142857" style="3" customWidth="1"/>
    <col min="12583" max="12583" width="16.8571428571429" style="3" customWidth="1"/>
    <col min="12584" max="12584" width="11.8571428571429" style="3" customWidth="1"/>
    <col min="12585" max="12585" width="13.5714285714286" style="3" customWidth="1"/>
    <col min="12586" max="12586" width="14" style="3" customWidth="1"/>
    <col min="12587" max="12587" width="20" style="3" customWidth="1"/>
    <col min="12588" max="12588" width="13.2857142857143" style="3" customWidth="1"/>
    <col min="12589" max="12589" width="14.5714285714286" style="3" customWidth="1"/>
    <col min="12590" max="12590" width="13.7142857142857" style="3" customWidth="1"/>
    <col min="12591" max="12591" width="18.1428571428571" style="3" customWidth="1"/>
    <col min="12592" max="12592" width="12.1428571428571" style="3" customWidth="1"/>
    <col min="12593" max="12593" width="14.1428571428571" style="3" customWidth="1"/>
    <col min="12594" max="12594" width="13.7142857142857" style="3" customWidth="1"/>
    <col min="12595" max="12595" width="17.1428571428571" style="3" customWidth="1"/>
    <col min="12596" max="12596" width="14.8571428571429" style="3" customWidth="1"/>
    <col min="12597" max="12598" width="14.2857142857143" style="3" customWidth="1"/>
    <col min="12599" max="12599" width="11" style="3" customWidth="1"/>
    <col min="12600" max="12600" width="7.14285714285714" style="3" customWidth="1"/>
    <col min="12601" max="12601" width="4.57142857142857" style="3" customWidth="1"/>
    <col min="12602" max="12602" width="5.57142857142857" style="3" customWidth="1"/>
    <col min="12603" max="12603" width="8.71428571428571" style="3" customWidth="1"/>
    <col min="12604" max="12604" width="5.57142857142857" style="3" customWidth="1"/>
    <col min="12605" max="12795" width="9.14285714285714" style="3"/>
    <col min="12796" max="12796" width="106.714285714286" style="3" customWidth="1"/>
    <col min="12797" max="12797" width="18.1428571428571" style="3" customWidth="1"/>
    <col min="12798" max="12798" width="11" style="3" customWidth="1"/>
    <col min="12799" max="12799" width="15.2857142857143" style="3" customWidth="1"/>
    <col min="12800" max="12800" width="12.8571428571429" style="3" customWidth="1"/>
    <col min="12801" max="12801" width="11" style="3" customWidth="1"/>
    <col min="12802" max="12802" width="20.1428571428571" style="3" customWidth="1"/>
    <col min="12803" max="12803" width="12" style="3" customWidth="1"/>
    <col min="12804" max="12804" width="15" style="3" customWidth="1"/>
    <col min="12805" max="12805" width="22.8571428571429" style="3" customWidth="1"/>
    <col min="12806" max="12806" width="18.1428571428571" style="3" customWidth="1"/>
    <col min="12807" max="12807" width="11" style="3" customWidth="1"/>
    <col min="12808" max="12808" width="14.5714285714286" style="3" customWidth="1"/>
    <col min="12809" max="12809" width="15" style="3" customWidth="1"/>
    <col min="12810" max="12810" width="13.5714285714286" style="3" customWidth="1"/>
    <col min="12811" max="12811" width="12.2857142857143" style="3" customWidth="1"/>
    <col min="12812" max="12812" width="18.8571428571429" style="3" customWidth="1"/>
    <col min="12813" max="12813" width="12.2857142857143" style="3" customWidth="1"/>
    <col min="12814" max="12814" width="14.1428571428571" style="3" customWidth="1"/>
    <col min="12815" max="12815" width="13.8571428571429" style="3" customWidth="1"/>
    <col min="12816" max="12816" width="11.7142857142857" style="3" customWidth="1"/>
    <col min="12817" max="12817" width="18.8571428571429" style="3" customWidth="1"/>
    <col min="12818" max="12818" width="11" style="3" customWidth="1"/>
    <col min="12819" max="12819" width="15.2857142857143" style="3" customWidth="1"/>
    <col min="12820" max="12820" width="15.1428571428571" style="3" customWidth="1"/>
    <col min="12821" max="12821" width="11.7142857142857" style="3" customWidth="1"/>
    <col min="12822" max="12822" width="14.1428571428571" style="3" customWidth="1"/>
    <col min="12823" max="12823" width="19" style="3" customWidth="1"/>
    <col min="12824" max="12824" width="12.7142857142857" style="3" customWidth="1"/>
    <col min="12825" max="12825" width="15.8571428571429" style="3" customWidth="1"/>
    <col min="12826" max="12826" width="14.7142857142857" style="3" customWidth="1"/>
    <col min="12827" max="12827" width="18.8571428571429" style="3" customWidth="1"/>
    <col min="12828" max="12828" width="11" style="3" customWidth="1"/>
    <col min="12829" max="12829" width="14" style="3" customWidth="1"/>
    <col min="12830" max="12830" width="13.8571428571429" style="3" customWidth="1"/>
    <col min="12831" max="12831" width="17" style="3" customWidth="1"/>
    <col min="12832" max="12833" width="15" style="3" customWidth="1"/>
    <col min="12834" max="12834" width="14.1428571428571" style="3" customWidth="1"/>
    <col min="12835" max="12835" width="17.7142857142857" style="3" customWidth="1"/>
    <col min="12836" max="12836" width="12.2857142857143" style="3" customWidth="1"/>
    <col min="12837" max="12838" width="14.7142857142857" style="3" customWidth="1"/>
    <col min="12839" max="12839" width="16.8571428571429" style="3" customWidth="1"/>
    <col min="12840" max="12840" width="11.8571428571429" style="3" customWidth="1"/>
    <col min="12841" max="12841" width="13.5714285714286" style="3" customWidth="1"/>
    <col min="12842" max="12842" width="14" style="3" customWidth="1"/>
    <col min="12843" max="12843" width="20" style="3" customWidth="1"/>
    <col min="12844" max="12844" width="13.2857142857143" style="3" customWidth="1"/>
    <col min="12845" max="12845" width="14.5714285714286" style="3" customWidth="1"/>
    <col min="12846" max="12846" width="13.7142857142857" style="3" customWidth="1"/>
    <col min="12847" max="12847" width="18.1428571428571" style="3" customWidth="1"/>
    <col min="12848" max="12848" width="12.1428571428571" style="3" customWidth="1"/>
    <col min="12849" max="12849" width="14.1428571428571" style="3" customWidth="1"/>
    <col min="12850" max="12850" width="13.7142857142857" style="3" customWidth="1"/>
    <col min="12851" max="12851" width="17.1428571428571" style="3" customWidth="1"/>
    <col min="12852" max="12852" width="14.8571428571429" style="3" customWidth="1"/>
    <col min="12853" max="12854" width="14.2857142857143" style="3" customWidth="1"/>
    <col min="12855" max="12855" width="11" style="3" customWidth="1"/>
    <col min="12856" max="12856" width="7.14285714285714" style="3" customWidth="1"/>
    <col min="12857" max="12857" width="4.57142857142857" style="3" customWidth="1"/>
    <col min="12858" max="12858" width="5.57142857142857" style="3" customWidth="1"/>
    <col min="12859" max="12859" width="8.71428571428571" style="3" customWidth="1"/>
    <col min="12860" max="12860" width="5.57142857142857" style="3" customWidth="1"/>
    <col min="12861" max="13051" width="9.14285714285714" style="3"/>
    <col min="13052" max="13052" width="106.714285714286" style="3" customWidth="1"/>
    <col min="13053" max="13053" width="18.1428571428571" style="3" customWidth="1"/>
    <col min="13054" max="13054" width="11" style="3" customWidth="1"/>
    <col min="13055" max="13055" width="15.2857142857143" style="3" customWidth="1"/>
    <col min="13056" max="13056" width="12.8571428571429" style="3" customWidth="1"/>
    <col min="13057" max="13057" width="11" style="3" customWidth="1"/>
    <col min="13058" max="13058" width="20.1428571428571" style="3" customWidth="1"/>
    <col min="13059" max="13059" width="12" style="3" customWidth="1"/>
    <col min="13060" max="13060" width="15" style="3" customWidth="1"/>
    <col min="13061" max="13061" width="22.8571428571429" style="3" customWidth="1"/>
    <col min="13062" max="13062" width="18.1428571428571" style="3" customWidth="1"/>
    <col min="13063" max="13063" width="11" style="3" customWidth="1"/>
    <col min="13064" max="13064" width="14.5714285714286" style="3" customWidth="1"/>
    <col min="13065" max="13065" width="15" style="3" customWidth="1"/>
    <col min="13066" max="13066" width="13.5714285714286" style="3" customWidth="1"/>
    <col min="13067" max="13067" width="12.2857142857143" style="3" customWidth="1"/>
    <col min="13068" max="13068" width="18.8571428571429" style="3" customWidth="1"/>
    <col min="13069" max="13069" width="12.2857142857143" style="3" customWidth="1"/>
    <col min="13070" max="13070" width="14.1428571428571" style="3" customWidth="1"/>
    <col min="13071" max="13071" width="13.8571428571429" style="3" customWidth="1"/>
    <col min="13072" max="13072" width="11.7142857142857" style="3" customWidth="1"/>
    <col min="13073" max="13073" width="18.8571428571429" style="3" customWidth="1"/>
    <col min="13074" max="13074" width="11" style="3" customWidth="1"/>
    <col min="13075" max="13075" width="15.2857142857143" style="3" customWidth="1"/>
    <col min="13076" max="13076" width="15.1428571428571" style="3" customWidth="1"/>
    <col min="13077" max="13077" width="11.7142857142857" style="3" customWidth="1"/>
    <col min="13078" max="13078" width="14.1428571428571" style="3" customWidth="1"/>
    <col min="13079" max="13079" width="19" style="3" customWidth="1"/>
    <col min="13080" max="13080" width="12.7142857142857" style="3" customWidth="1"/>
    <col min="13081" max="13081" width="15.8571428571429" style="3" customWidth="1"/>
    <col min="13082" max="13082" width="14.7142857142857" style="3" customWidth="1"/>
    <col min="13083" max="13083" width="18.8571428571429" style="3" customWidth="1"/>
    <col min="13084" max="13084" width="11" style="3" customWidth="1"/>
    <col min="13085" max="13085" width="14" style="3" customWidth="1"/>
    <col min="13086" max="13086" width="13.8571428571429" style="3" customWidth="1"/>
    <col min="13087" max="13087" width="17" style="3" customWidth="1"/>
    <col min="13088" max="13089" width="15" style="3" customWidth="1"/>
    <col min="13090" max="13090" width="14.1428571428571" style="3" customWidth="1"/>
    <col min="13091" max="13091" width="17.7142857142857" style="3" customWidth="1"/>
    <col min="13092" max="13092" width="12.2857142857143" style="3" customWidth="1"/>
    <col min="13093" max="13094" width="14.7142857142857" style="3" customWidth="1"/>
    <col min="13095" max="13095" width="16.8571428571429" style="3" customWidth="1"/>
    <col min="13096" max="13096" width="11.8571428571429" style="3" customWidth="1"/>
    <col min="13097" max="13097" width="13.5714285714286" style="3" customWidth="1"/>
    <col min="13098" max="13098" width="14" style="3" customWidth="1"/>
    <col min="13099" max="13099" width="20" style="3" customWidth="1"/>
    <col min="13100" max="13100" width="13.2857142857143" style="3" customWidth="1"/>
    <col min="13101" max="13101" width="14.5714285714286" style="3" customWidth="1"/>
    <col min="13102" max="13102" width="13.7142857142857" style="3" customWidth="1"/>
    <col min="13103" max="13103" width="18.1428571428571" style="3" customWidth="1"/>
    <col min="13104" max="13104" width="12.1428571428571" style="3" customWidth="1"/>
    <col min="13105" max="13105" width="14.1428571428571" style="3" customWidth="1"/>
    <col min="13106" max="13106" width="13.7142857142857" style="3" customWidth="1"/>
    <col min="13107" max="13107" width="17.1428571428571" style="3" customWidth="1"/>
    <col min="13108" max="13108" width="14.8571428571429" style="3" customWidth="1"/>
    <col min="13109" max="13110" width="14.2857142857143" style="3" customWidth="1"/>
    <col min="13111" max="13111" width="11" style="3" customWidth="1"/>
    <col min="13112" max="13112" width="7.14285714285714" style="3" customWidth="1"/>
    <col min="13113" max="13113" width="4.57142857142857" style="3" customWidth="1"/>
    <col min="13114" max="13114" width="5.57142857142857" style="3" customWidth="1"/>
    <col min="13115" max="13115" width="8.71428571428571" style="3" customWidth="1"/>
    <col min="13116" max="13116" width="5.57142857142857" style="3" customWidth="1"/>
    <col min="13117" max="13307" width="9.14285714285714" style="3"/>
    <col min="13308" max="13308" width="106.714285714286" style="3" customWidth="1"/>
    <col min="13309" max="13309" width="18.1428571428571" style="3" customWidth="1"/>
    <col min="13310" max="13310" width="11" style="3" customWidth="1"/>
    <col min="13311" max="13311" width="15.2857142857143" style="3" customWidth="1"/>
    <col min="13312" max="13312" width="12.8571428571429" style="3" customWidth="1"/>
    <col min="13313" max="13313" width="11" style="3" customWidth="1"/>
    <col min="13314" max="13314" width="20.1428571428571" style="3" customWidth="1"/>
    <col min="13315" max="13315" width="12" style="3" customWidth="1"/>
    <col min="13316" max="13316" width="15" style="3" customWidth="1"/>
    <col min="13317" max="13317" width="22.8571428571429" style="3" customWidth="1"/>
    <col min="13318" max="13318" width="18.1428571428571" style="3" customWidth="1"/>
    <col min="13319" max="13319" width="11" style="3" customWidth="1"/>
    <col min="13320" max="13320" width="14.5714285714286" style="3" customWidth="1"/>
    <col min="13321" max="13321" width="15" style="3" customWidth="1"/>
    <col min="13322" max="13322" width="13.5714285714286" style="3" customWidth="1"/>
    <col min="13323" max="13323" width="12.2857142857143" style="3" customWidth="1"/>
    <col min="13324" max="13324" width="18.8571428571429" style="3" customWidth="1"/>
    <col min="13325" max="13325" width="12.2857142857143" style="3" customWidth="1"/>
    <col min="13326" max="13326" width="14.1428571428571" style="3" customWidth="1"/>
    <col min="13327" max="13327" width="13.8571428571429" style="3" customWidth="1"/>
    <col min="13328" max="13328" width="11.7142857142857" style="3" customWidth="1"/>
    <col min="13329" max="13329" width="18.8571428571429" style="3" customWidth="1"/>
    <col min="13330" max="13330" width="11" style="3" customWidth="1"/>
    <col min="13331" max="13331" width="15.2857142857143" style="3" customWidth="1"/>
    <col min="13332" max="13332" width="15.1428571428571" style="3" customWidth="1"/>
    <col min="13333" max="13333" width="11.7142857142857" style="3" customWidth="1"/>
    <col min="13334" max="13334" width="14.1428571428571" style="3" customWidth="1"/>
    <col min="13335" max="13335" width="19" style="3" customWidth="1"/>
    <col min="13336" max="13336" width="12.7142857142857" style="3" customWidth="1"/>
    <col min="13337" max="13337" width="15.8571428571429" style="3" customWidth="1"/>
    <col min="13338" max="13338" width="14.7142857142857" style="3" customWidth="1"/>
    <col min="13339" max="13339" width="18.8571428571429" style="3" customWidth="1"/>
    <col min="13340" max="13340" width="11" style="3" customWidth="1"/>
    <col min="13341" max="13341" width="14" style="3" customWidth="1"/>
    <col min="13342" max="13342" width="13.8571428571429" style="3" customWidth="1"/>
    <col min="13343" max="13343" width="17" style="3" customWidth="1"/>
    <col min="13344" max="13345" width="15" style="3" customWidth="1"/>
    <col min="13346" max="13346" width="14.1428571428571" style="3" customWidth="1"/>
    <col min="13347" max="13347" width="17.7142857142857" style="3" customWidth="1"/>
    <col min="13348" max="13348" width="12.2857142857143" style="3" customWidth="1"/>
    <col min="13349" max="13350" width="14.7142857142857" style="3" customWidth="1"/>
    <col min="13351" max="13351" width="16.8571428571429" style="3" customWidth="1"/>
    <col min="13352" max="13352" width="11.8571428571429" style="3" customWidth="1"/>
    <col min="13353" max="13353" width="13.5714285714286" style="3" customWidth="1"/>
    <col min="13354" max="13354" width="14" style="3" customWidth="1"/>
    <col min="13355" max="13355" width="20" style="3" customWidth="1"/>
    <col min="13356" max="13356" width="13.2857142857143" style="3" customWidth="1"/>
    <col min="13357" max="13357" width="14.5714285714286" style="3" customWidth="1"/>
    <col min="13358" max="13358" width="13.7142857142857" style="3" customWidth="1"/>
    <col min="13359" max="13359" width="18.1428571428571" style="3" customWidth="1"/>
    <col min="13360" max="13360" width="12.1428571428571" style="3" customWidth="1"/>
    <col min="13361" max="13361" width="14.1428571428571" style="3" customWidth="1"/>
    <col min="13362" max="13362" width="13.7142857142857" style="3" customWidth="1"/>
    <col min="13363" max="13363" width="17.1428571428571" style="3" customWidth="1"/>
    <col min="13364" max="13364" width="14.8571428571429" style="3" customWidth="1"/>
    <col min="13365" max="13366" width="14.2857142857143" style="3" customWidth="1"/>
    <col min="13367" max="13367" width="11" style="3" customWidth="1"/>
    <col min="13368" max="13368" width="7.14285714285714" style="3" customWidth="1"/>
    <col min="13369" max="13369" width="4.57142857142857" style="3" customWidth="1"/>
    <col min="13370" max="13370" width="5.57142857142857" style="3" customWidth="1"/>
    <col min="13371" max="13371" width="8.71428571428571" style="3" customWidth="1"/>
    <col min="13372" max="13372" width="5.57142857142857" style="3" customWidth="1"/>
    <col min="13373" max="13563" width="9.14285714285714" style="3"/>
    <col min="13564" max="13564" width="106.714285714286" style="3" customWidth="1"/>
    <col min="13565" max="13565" width="18.1428571428571" style="3" customWidth="1"/>
    <col min="13566" max="13566" width="11" style="3" customWidth="1"/>
    <col min="13567" max="13567" width="15.2857142857143" style="3" customWidth="1"/>
    <col min="13568" max="13568" width="12.8571428571429" style="3" customWidth="1"/>
    <col min="13569" max="13569" width="11" style="3" customWidth="1"/>
    <col min="13570" max="13570" width="20.1428571428571" style="3" customWidth="1"/>
    <col min="13571" max="13571" width="12" style="3" customWidth="1"/>
    <col min="13572" max="13572" width="15" style="3" customWidth="1"/>
    <col min="13573" max="13573" width="22.8571428571429" style="3" customWidth="1"/>
    <col min="13574" max="13574" width="18.1428571428571" style="3" customWidth="1"/>
    <col min="13575" max="13575" width="11" style="3" customWidth="1"/>
    <col min="13576" max="13576" width="14.5714285714286" style="3" customWidth="1"/>
    <col min="13577" max="13577" width="15" style="3" customWidth="1"/>
    <col min="13578" max="13578" width="13.5714285714286" style="3" customWidth="1"/>
    <col min="13579" max="13579" width="12.2857142857143" style="3" customWidth="1"/>
    <col min="13580" max="13580" width="18.8571428571429" style="3" customWidth="1"/>
    <col min="13581" max="13581" width="12.2857142857143" style="3" customWidth="1"/>
    <col min="13582" max="13582" width="14.1428571428571" style="3" customWidth="1"/>
    <col min="13583" max="13583" width="13.8571428571429" style="3" customWidth="1"/>
    <col min="13584" max="13584" width="11.7142857142857" style="3" customWidth="1"/>
    <col min="13585" max="13585" width="18.8571428571429" style="3" customWidth="1"/>
    <col min="13586" max="13586" width="11" style="3" customWidth="1"/>
    <col min="13587" max="13587" width="15.2857142857143" style="3" customWidth="1"/>
    <col min="13588" max="13588" width="15.1428571428571" style="3" customWidth="1"/>
    <col min="13589" max="13589" width="11.7142857142857" style="3" customWidth="1"/>
    <col min="13590" max="13590" width="14.1428571428571" style="3" customWidth="1"/>
    <col min="13591" max="13591" width="19" style="3" customWidth="1"/>
    <col min="13592" max="13592" width="12.7142857142857" style="3" customWidth="1"/>
    <col min="13593" max="13593" width="15.8571428571429" style="3" customWidth="1"/>
    <col min="13594" max="13594" width="14.7142857142857" style="3" customWidth="1"/>
    <col min="13595" max="13595" width="18.8571428571429" style="3" customWidth="1"/>
    <col min="13596" max="13596" width="11" style="3" customWidth="1"/>
    <col min="13597" max="13597" width="14" style="3" customWidth="1"/>
    <col min="13598" max="13598" width="13.8571428571429" style="3" customWidth="1"/>
    <col min="13599" max="13599" width="17" style="3" customWidth="1"/>
    <col min="13600" max="13601" width="15" style="3" customWidth="1"/>
    <col min="13602" max="13602" width="14.1428571428571" style="3" customWidth="1"/>
    <col min="13603" max="13603" width="17.7142857142857" style="3" customWidth="1"/>
    <col min="13604" max="13604" width="12.2857142857143" style="3" customWidth="1"/>
    <col min="13605" max="13606" width="14.7142857142857" style="3" customWidth="1"/>
    <col min="13607" max="13607" width="16.8571428571429" style="3" customWidth="1"/>
    <col min="13608" max="13608" width="11.8571428571429" style="3" customWidth="1"/>
    <col min="13609" max="13609" width="13.5714285714286" style="3" customWidth="1"/>
    <col min="13610" max="13610" width="14" style="3" customWidth="1"/>
    <col min="13611" max="13611" width="20" style="3" customWidth="1"/>
    <col min="13612" max="13612" width="13.2857142857143" style="3" customWidth="1"/>
    <col min="13613" max="13613" width="14.5714285714286" style="3" customWidth="1"/>
    <col min="13614" max="13614" width="13.7142857142857" style="3" customWidth="1"/>
    <col min="13615" max="13615" width="18.1428571428571" style="3" customWidth="1"/>
    <col min="13616" max="13616" width="12.1428571428571" style="3" customWidth="1"/>
    <col min="13617" max="13617" width="14.1428571428571" style="3" customWidth="1"/>
    <col min="13618" max="13618" width="13.7142857142857" style="3" customWidth="1"/>
    <col min="13619" max="13619" width="17.1428571428571" style="3" customWidth="1"/>
    <col min="13620" max="13620" width="14.8571428571429" style="3" customWidth="1"/>
    <col min="13621" max="13622" width="14.2857142857143" style="3" customWidth="1"/>
    <col min="13623" max="13623" width="11" style="3" customWidth="1"/>
    <col min="13624" max="13624" width="7.14285714285714" style="3" customWidth="1"/>
    <col min="13625" max="13625" width="4.57142857142857" style="3" customWidth="1"/>
    <col min="13626" max="13626" width="5.57142857142857" style="3" customWidth="1"/>
    <col min="13627" max="13627" width="8.71428571428571" style="3" customWidth="1"/>
    <col min="13628" max="13628" width="5.57142857142857" style="3" customWidth="1"/>
    <col min="13629" max="13819" width="9.14285714285714" style="3"/>
    <col min="13820" max="13820" width="106.714285714286" style="3" customWidth="1"/>
    <col min="13821" max="13821" width="18.1428571428571" style="3" customWidth="1"/>
    <col min="13822" max="13822" width="11" style="3" customWidth="1"/>
    <col min="13823" max="13823" width="15.2857142857143" style="3" customWidth="1"/>
    <col min="13824" max="13824" width="12.8571428571429" style="3" customWidth="1"/>
    <col min="13825" max="13825" width="11" style="3" customWidth="1"/>
    <col min="13826" max="13826" width="20.1428571428571" style="3" customWidth="1"/>
    <col min="13827" max="13827" width="12" style="3" customWidth="1"/>
    <col min="13828" max="13828" width="15" style="3" customWidth="1"/>
    <col min="13829" max="13829" width="22.8571428571429" style="3" customWidth="1"/>
    <col min="13830" max="13830" width="18.1428571428571" style="3" customWidth="1"/>
    <col min="13831" max="13831" width="11" style="3" customWidth="1"/>
    <col min="13832" max="13832" width="14.5714285714286" style="3" customWidth="1"/>
    <col min="13833" max="13833" width="15" style="3" customWidth="1"/>
    <col min="13834" max="13834" width="13.5714285714286" style="3" customWidth="1"/>
    <col min="13835" max="13835" width="12.2857142857143" style="3" customWidth="1"/>
    <col min="13836" max="13836" width="18.8571428571429" style="3" customWidth="1"/>
    <col min="13837" max="13837" width="12.2857142857143" style="3" customWidth="1"/>
    <col min="13838" max="13838" width="14.1428571428571" style="3" customWidth="1"/>
    <col min="13839" max="13839" width="13.8571428571429" style="3" customWidth="1"/>
    <col min="13840" max="13840" width="11.7142857142857" style="3" customWidth="1"/>
    <col min="13841" max="13841" width="18.8571428571429" style="3" customWidth="1"/>
    <col min="13842" max="13842" width="11" style="3" customWidth="1"/>
    <col min="13843" max="13843" width="15.2857142857143" style="3" customWidth="1"/>
    <col min="13844" max="13844" width="15.1428571428571" style="3" customWidth="1"/>
    <col min="13845" max="13845" width="11.7142857142857" style="3" customWidth="1"/>
    <col min="13846" max="13846" width="14.1428571428571" style="3" customWidth="1"/>
    <col min="13847" max="13847" width="19" style="3" customWidth="1"/>
    <col min="13848" max="13848" width="12.7142857142857" style="3" customWidth="1"/>
    <col min="13849" max="13849" width="15.8571428571429" style="3" customWidth="1"/>
    <col min="13850" max="13850" width="14.7142857142857" style="3" customWidth="1"/>
    <col min="13851" max="13851" width="18.8571428571429" style="3" customWidth="1"/>
    <col min="13852" max="13852" width="11" style="3" customWidth="1"/>
    <col min="13853" max="13853" width="14" style="3" customWidth="1"/>
    <col min="13854" max="13854" width="13.8571428571429" style="3" customWidth="1"/>
    <col min="13855" max="13855" width="17" style="3" customWidth="1"/>
    <col min="13856" max="13857" width="15" style="3" customWidth="1"/>
    <col min="13858" max="13858" width="14.1428571428571" style="3" customWidth="1"/>
    <col min="13859" max="13859" width="17.7142857142857" style="3" customWidth="1"/>
    <col min="13860" max="13860" width="12.2857142857143" style="3" customWidth="1"/>
    <col min="13861" max="13862" width="14.7142857142857" style="3" customWidth="1"/>
    <col min="13863" max="13863" width="16.8571428571429" style="3" customWidth="1"/>
    <col min="13864" max="13864" width="11.8571428571429" style="3" customWidth="1"/>
    <col min="13865" max="13865" width="13.5714285714286" style="3" customWidth="1"/>
    <col min="13866" max="13866" width="14" style="3" customWidth="1"/>
    <col min="13867" max="13867" width="20" style="3" customWidth="1"/>
    <col min="13868" max="13868" width="13.2857142857143" style="3" customWidth="1"/>
    <col min="13869" max="13869" width="14.5714285714286" style="3" customWidth="1"/>
    <col min="13870" max="13870" width="13.7142857142857" style="3" customWidth="1"/>
    <col min="13871" max="13871" width="18.1428571428571" style="3" customWidth="1"/>
    <col min="13872" max="13872" width="12.1428571428571" style="3" customWidth="1"/>
    <col min="13873" max="13873" width="14.1428571428571" style="3" customWidth="1"/>
    <col min="13874" max="13874" width="13.7142857142857" style="3" customWidth="1"/>
    <col min="13875" max="13875" width="17.1428571428571" style="3" customWidth="1"/>
    <col min="13876" max="13876" width="14.8571428571429" style="3" customWidth="1"/>
    <col min="13877" max="13878" width="14.2857142857143" style="3" customWidth="1"/>
    <col min="13879" max="13879" width="11" style="3" customWidth="1"/>
    <col min="13880" max="13880" width="7.14285714285714" style="3" customWidth="1"/>
    <col min="13881" max="13881" width="4.57142857142857" style="3" customWidth="1"/>
    <col min="13882" max="13882" width="5.57142857142857" style="3" customWidth="1"/>
    <col min="13883" max="13883" width="8.71428571428571" style="3" customWidth="1"/>
    <col min="13884" max="13884" width="5.57142857142857" style="3" customWidth="1"/>
    <col min="13885" max="14075" width="9.14285714285714" style="3"/>
    <col min="14076" max="14076" width="106.714285714286" style="3" customWidth="1"/>
    <col min="14077" max="14077" width="18.1428571428571" style="3" customWidth="1"/>
    <col min="14078" max="14078" width="11" style="3" customWidth="1"/>
    <col min="14079" max="14079" width="15.2857142857143" style="3" customWidth="1"/>
    <col min="14080" max="14080" width="12.8571428571429" style="3" customWidth="1"/>
    <col min="14081" max="14081" width="11" style="3" customWidth="1"/>
    <col min="14082" max="14082" width="20.1428571428571" style="3" customWidth="1"/>
    <col min="14083" max="14083" width="12" style="3" customWidth="1"/>
    <col min="14084" max="14084" width="15" style="3" customWidth="1"/>
    <col min="14085" max="14085" width="22.8571428571429" style="3" customWidth="1"/>
    <col min="14086" max="14086" width="18.1428571428571" style="3" customWidth="1"/>
    <col min="14087" max="14087" width="11" style="3" customWidth="1"/>
    <col min="14088" max="14088" width="14.5714285714286" style="3" customWidth="1"/>
    <col min="14089" max="14089" width="15" style="3" customWidth="1"/>
    <col min="14090" max="14090" width="13.5714285714286" style="3" customWidth="1"/>
    <col min="14091" max="14091" width="12.2857142857143" style="3" customWidth="1"/>
    <col min="14092" max="14092" width="18.8571428571429" style="3" customWidth="1"/>
    <col min="14093" max="14093" width="12.2857142857143" style="3" customWidth="1"/>
    <col min="14094" max="14094" width="14.1428571428571" style="3" customWidth="1"/>
    <col min="14095" max="14095" width="13.8571428571429" style="3" customWidth="1"/>
    <col min="14096" max="14096" width="11.7142857142857" style="3" customWidth="1"/>
    <col min="14097" max="14097" width="18.8571428571429" style="3" customWidth="1"/>
    <col min="14098" max="14098" width="11" style="3" customWidth="1"/>
    <col min="14099" max="14099" width="15.2857142857143" style="3" customWidth="1"/>
    <col min="14100" max="14100" width="15.1428571428571" style="3" customWidth="1"/>
    <col min="14101" max="14101" width="11.7142857142857" style="3" customWidth="1"/>
    <col min="14102" max="14102" width="14.1428571428571" style="3" customWidth="1"/>
    <col min="14103" max="14103" width="19" style="3" customWidth="1"/>
    <col min="14104" max="14104" width="12.7142857142857" style="3" customWidth="1"/>
    <col min="14105" max="14105" width="15.8571428571429" style="3" customWidth="1"/>
    <col min="14106" max="14106" width="14.7142857142857" style="3" customWidth="1"/>
    <col min="14107" max="14107" width="18.8571428571429" style="3" customWidth="1"/>
    <col min="14108" max="14108" width="11" style="3" customWidth="1"/>
    <col min="14109" max="14109" width="14" style="3" customWidth="1"/>
    <col min="14110" max="14110" width="13.8571428571429" style="3" customWidth="1"/>
    <col min="14111" max="14111" width="17" style="3" customWidth="1"/>
    <col min="14112" max="14113" width="15" style="3" customWidth="1"/>
    <col min="14114" max="14114" width="14.1428571428571" style="3" customWidth="1"/>
    <col min="14115" max="14115" width="17.7142857142857" style="3" customWidth="1"/>
    <col min="14116" max="14116" width="12.2857142857143" style="3" customWidth="1"/>
    <col min="14117" max="14118" width="14.7142857142857" style="3" customWidth="1"/>
    <col min="14119" max="14119" width="16.8571428571429" style="3" customWidth="1"/>
    <col min="14120" max="14120" width="11.8571428571429" style="3" customWidth="1"/>
    <col min="14121" max="14121" width="13.5714285714286" style="3" customWidth="1"/>
    <col min="14122" max="14122" width="14" style="3" customWidth="1"/>
    <col min="14123" max="14123" width="20" style="3" customWidth="1"/>
    <col min="14124" max="14124" width="13.2857142857143" style="3" customWidth="1"/>
    <col min="14125" max="14125" width="14.5714285714286" style="3" customWidth="1"/>
    <col min="14126" max="14126" width="13.7142857142857" style="3" customWidth="1"/>
    <col min="14127" max="14127" width="18.1428571428571" style="3" customWidth="1"/>
    <col min="14128" max="14128" width="12.1428571428571" style="3" customWidth="1"/>
    <col min="14129" max="14129" width="14.1428571428571" style="3" customWidth="1"/>
    <col min="14130" max="14130" width="13.7142857142857" style="3" customWidth="1"/>
    <col min="14131" max="14131" width="17.1428571428571" style="3" customWidth="1"/>
    <col min="14132" max="14132" width="14.8571428571429" style="3" customWidth="1"/>
    <col min="14133" max="14134" width="14.2857142857143" style="3" customWidth="1"/>
    <col min="14135" max="14135" width="11" style="3" customWidth="1"/>
    <col min="14136" max="14136" width="7.14285714285714" style="3" customWidth="1"/>
    <col min="14137" max="14137" width="4.57142857142857" style="3" customWidth="1"/>
    <col min="14138" max="14138" width="5.57142857142857" style="3" customWidth="1"/>
    <col min="14139" max="14139" width="8.71428571428571" style="3" customWidth="1"/>
    <col min="14140" max="14140" width="5.57142857142857" style="3" customWidth="1"/>
    <col min="14141" max="14331" width="9.14285714285714" style="3"/>
    <col min="14332" max="14332" width="106.714285714286" style="3" customWidth="1"/>
    <col min="14333" max="14333" width="18.1428571428571" style="3" customWidth="1"/>
    <col min="14334" max="14334" width="11" style="3" customWidth="1"/>
    <col min="14335" max="14335" width="15.2857142857143" style="3" customWidth="1"/>
    <col min="14336" max="14336" width="12.8571428571429" style="3" customWidth="1"/>
    <col min="14337" max="14337" width="11" style="3" customWidth="1"/>
    <col min="14338" max="14338" width="20.1428571428571" style="3" customWidth="1"/>
    <col min="14339" max="14339" width="12" style="3" customWidth="1"/>
    <col min="14340" max="14340" width="15" style="3" customWidth="1"/>
    <col min="14341" max="14341" width="22.8571428571429" style="3" customWidth="1"/>
    <col min="14342" max="14342" width="18.1428571428571" style="3" customWidth="1"/>
    <col min="14343" max="14343" width="11" style="3" customWidth="1"/>
    <col min="14344" max="14344" width="14.5714285714286" style="3" customWidth="1"/>
    <col min="14345" max="14345" width="15" style="3" customWidth="1"/>
    <col min="14346" max="14346" width="13.5714285714286" style="3" customWidth="1"/>
    <col min="14347" max="14347" width="12.2857142857143" style="3" customWidth="1"/>
    <col min="14348" max="14348" width="18.8571428571429" style="3" customWidth="1"/>
    <col min="14349" max="14349" width="12.2857142857143" style="3" customWidth="1"/>
    <col min="14350" max="14350" width="14.1428571428571" style="3" customWidth="1"/>
    <col min="14351" max="14351" width="13.8571428571429" style="3" customWidth="1"/>
    <col min="14352" max="14352" width="11.7142857142857" style="3" customWidth="1"/>
    <col min="14353" max="14353" width="18.8571428571429" style="3" customWidth="1"/>
    <col min="14354" max="14354" width="11" style="3" customWidth="1"/>
    <col min="14355" max="14355" width="15.2857142857143" style="3" customWidth="1"/>
    <col min="14356" max="14356" width="15.1428571428571" style="3" customWidth="1"/>
    <col min="14357" max="14357" width="11.7142857142857" style="3" customWidth="1"/>
    <col min="14358" max="14358" width="14.1428571428571" style="3" customWidth="1"/>
    <col min="14359" max="14359" width="19" style="3" customWidth="1"/>
    <col min="14360" max="14360" width="12.7142857142857" style="3" customWidth="1"/>
    <col min="14361" max="14361" width="15.8571428571429" style="3" customWidth="1"/>
    <col min="14362" max="14362" width="14.7142857142857" style="3" customWidth="1"/>
    <col min="14363" max="14363" width="18.8571428571429" style="3" customWidth="1"/>
    <col min="14364" max="14364" width="11" style="3" customWidth="1"/>
    <col min="14365" max="14365" width="14" style="3" customWidth="1"/>
    <col min="14366" max="14366" width="13.8571428571429" style="3" customWidth="1"/>
    <col min="14367" max="14367" width="17" style="3" customWidth="1"/>
    <col min="14368" max="14369" width="15" style="3" customWidth="1"/>
    <col min="14370" max="14370" width="14.1428571428571" style="3" customWidth="1"/>
    <col min="14371" max="14371" width="17.7142857142857" style="3" customWidth="1"/>
    <col min="14372" max="14372" width="12.2857142857143" style="3" customWidth="1"/>
    <col min="14373" max="14374" width="14.7142857142857" style="3" customWidth="1"/>
    <col min="14375" max="14375" width="16.8571428571429" style="3" customWidth="1"/>
    <col min="14376" max="14376" width="11.8571428571429" style="3" customWidth="1"/>
    <col min="14377" max="14377" width="13.5714285714286" style="3" customWidth="1"/>
    <col min="14378" max="14378" width="14" style="3" customWidth="1"/>
    <col min="14379" max="14379" width="20" style="3" customWidth="1"/>
    <col min="14380" max="14380" width="13.2857142857143" style="3" customWidth="1"/>
    <col min="14381" max="14381" width="14.5714285714286" style="3" customWidth="1"/>
    <col min="14382" max="14382" width="13.7142857142857" style="3" customWidth="1"/>
    <col min="14383" max="14383" width="18.1428571428571" style="3" customWidth="1"/>
    <col min="14384" max="14384" width="12.1428571428571" style="3" customWidth="1"/>
    <col min="14385" max="14385" width="14.1428571428571" style="3" customWidth="1"/>
    <col min="14386" max="14386" width="13.7142857142857" style="3" customWidth="1"/>
    <col min="14387" max="14387" width="17.1428571428571" style="3" customWidth="1"/>
    <col min="14388" max="14388" width="14.8571428571429" style="3" customWidth="1"/>
    <col min="14389" max="14390" width="14.2857142857143" style="3" customWidth="1"/>
    <col min="14391" max="14391" width="11" style="3" customWidth="1"/>
    <col min="14392" max="14392" width="7.14285714285714" style="3" customWidth="1"/>
    <col min="14393" max="14393" width="4.57142857142857" style="3" customWidth="1"/>
    <col min="14394" max="14394" width="5.57142857142857" style="3" customWidth="1"/>
    <col min="14395" max="14395" width="8.71428571428571" style="3" customWidth="1"/>
    <col min="14396" max="14396" width="5.57142857142857" style="3" customWidth="1"/>
    <col min="14397" max="14587" width="9.14285714285714" style="3"/>
    <col min="14588" max="14588" width="106.714285714286" style="3" customWidth="1"/>
    <col min="14589" max="14589" width="18.1428571428571" style="3" customWidth="1"/>
    <col min="14590" max="14590" width="11" style="3" customWidth="1"/>
    <col min="14591" max="14591" width="15.2857142857143" style="3" customWidth="1"/>
    <col min="14592" max="14592" width="12.8571428571429" style="3" customWidth="1"/>
    <col min="14593" max="14593" width="11" style="3" customWidth="1"/>
    <col min="14594" max="14594" width="20.1428571428571" style="3" customWidth="1"/>
    <col min="14595" max="14595" width="12" style="3" customWidth="1"/>
    <col min="14596" max="14596" width="15" style="3" customWidth="1"/>
    <col min="14597" max="14597" width="22.8571428571429" style="3" customWidth="1"/>
    <col min="14598" max="14598" width="18.1428571428571" style="3" customWidth="1"/>
    <col min="14599" max="14599" width="11" style="3" customWidth="1"/>
    <col min="14600" max="14600" width="14.5714285714286" style="3" customWidth="1"/>
    <col min="14601" max="14601" width="15" style="3" customWidth="1"/>
    <col min="14602" max="14602" width="13.5714285714286" style="3" customWidth="1"/>
    <col min="14603" max="14603" width="12.2857142857143" style="3" customWidth="1"/>
    <col min="14604" max="14604" width="18.8571428571429" style="3" customWidth="1"/>
    <col min="14605" max="14605" width="12.2857142857143" style="3" customWidth="1"/>
    <col min="14606" max="14606" width="14.1428571428571" style="3" customWidth="1"/>
    <col min="14607" max="14607" width="13.8571428571429" style="3" customWidth="1"/>
    <col min="14608" max="14608" width="11.7142857142857" style="3" customWidth="1"/>
    <col min="14609" max="14609" width="18.8571428571429" style="3" customWidth="1"/>
    <col min="14610" max="14610" width="11" style="3" customWidth="1"/>
    <col min="14611" max="14611" width="15.2857142857143" style="3" customWidth="1"/>
    <col min="14612" max="14612" width="15.1428571428571" style="3" customWidth="1"/>
    <col min="14613" max="14613" width="11.7142857142857" style="3" customWidth="1"/>
    <col min="14614" max="14614" width="14.1428571428571" style="3" customWidth="1"/>
    <col min="14615" max="14615" width="19" style="3" customWidth="1"/>
    <col min="14616" max="14616" width="12.7142857142857" style="3" customWidth="1"/>
    <col min="14617" max="14617" width="15.8571428571429" style="3" customWidth="1"/>
    <col min="14618" max="14618" width="14.7142857142857" style="3" customWidth="1"/>
    <col min="14619" max="14619" width="18.8571428571429" style="3" customWidth="1"/>
    <col min="14620" max="14620" width="11" style="3" customWidth="1"/>
    <col min="14621" max="14621" width="14" style="3" customWidth="1"/>
    <col min="14622" max="14622" width="13.8571428571429" style="3" customWidth="1"/>
    <col min="14623" max="14623" width="17" style="3" customWidth="1"/>
    <col min="14624" max="14625" width="15" style="3" customWidth="1"/>
    <col min="14626" max="14626" width="14.1428571428571" style="3" customWidth="1"/>
    <col min="14627" max="14627" width="17.7142857142857" style="3" customWidth="1"/>
    <col min="14628" max="14628" width="12.2857142857143" style="3" customWidth="1"/>
    <col min="14629" max="14630" width="14.7142857142857" style="3" customWidth="1"/>
    <col min="14631" max="14631" width="16.8571428571429" style="3" customWidth="1"/>
    <col min="14632" max="14632" width="11.8571428571429" style="3" customWidth="1"/>
    <col min="14633" max="14633" width="13.5714285714286" style="3" customWidth="1"/>
    <col min="14634" max="14634" width="14" style="3" customWidth="1"/>
    <col min="14635" max="14635" width="20" style="3" customWidth="1"/>
    <col min="14636" max="14636" width="13.2857142857143" style="3" customWidth="1"/>
    <col min="14637" max="14637" width="14.5714285714286" style="3" customWidth="1"/>
    <col min="14638" max="14638" width="13.7142857142857" style="3" customWidth="1"/>
    <col min="14639" max="14639" width="18.1428571428571" style="3" customWidth="1"/>
    <col min="14640" max="14640" width="12.1428571428571" style="3" customWidth="1"/>
    <col min="14641" max="14641" width="14.1428571428571" style="3" customWidth="1"/>
    <col min="14642" max="14642" width="13.7142857142857" style="3" customWidth="1"/>
    <col min="14643" max="14643" width="17.1428571428571" style="3" customWidth="1"/>
    <col min="14644" max="14644" width="14.8571428571429" style="3" customWidth="1"/>
    <col min="14645" max="14646" width="14.2857142857143" style="3" customWidth="1"/>
    <col min="14647" max="14647" width="11" style="3" customWidth="1"/>
    <col min="14648" max="14648" width="7.14285714285714" style="3" customWidth="1"/>
    <col min="14649" max="14649" width="4.57142857142857" style="3" customWidth="1"/>
    <col min="14650" max="14650" width="5.57142857142857" style="3" customWidth="1"/>
    <col min="14651" max="14651" width="8.71428571428571" style="3" customWidth="1"/>
    <col min="14652" max="14652" width="5.57142857142857" style="3" customWidth="1"/>
    <col min="14653" max="14843" width="9.14285714285714" style="3"/>
    <col min="14844" max="14844" width="106.714285714286" style="3" customWidth="1"/>
    <col min="14845" max="14845" width="18.1428571428571" style="3" customWidth="1"/>
    <col min="14846" max="14846" width="11" style="3" customWidth="1"/>
    <col min="14847" max="14847" width="15.2857142857143" style="3" customWidth="1"/>
    <col min="14848" max="14848" width="12.8571428571429" style="3" customWidth="1"/>
    <col min="14849" max="14849" width="11" style="3" customWidth="1"/>
    <col min="14850" max="14850" width="20.1428571428571" style="3" customWidth="1"/>
    <col min="14851" max="14851" width="12" style="3" customWidth="1"/>
    <col min="14852" max="14852" width="15" style="3" customWidth="1"/>
    <col min="14853" max="14853" width="22.8571428571429" style="3" customWidth="1"/>
    <col min="14854" max="14854" width="18.1428571428571" style="3" customWidth="1"/>
    <col min="14855" max="14855" width="11" style="3" customWidth="1"/>
    <col min="14856" max="14856" width="14.5714285714286" style="3" customWidth="1"/>
    <col min="14857" max="14857" width="15" style="3" customWidth="1"/>
    <col min="14858" max="14858" width="13.5714285714286" style="3" customWidth="1"/>
    <col min="14859" max="14859" width="12.2857142857143" style="3" customWidth="1"/>
    <col min="14860" max="14860" width="18.8571428571429" style="3" customWidth="1"/>
    <col min="14861" max="14861" width="12.2857142857143" style="3" customWidth="1"/>
    <col min="14862" max="14862" width="14.1428571428571" style="3" customWidth="1"/>
    <col min="14863" max="14863" width="13.8571428571429" style="3" customWidth="1"/>
    <col min="14864" max="14864" width="11.7142857142857" style="3" customWidth="1"/>
    <col min="14865" max="14865" width="18.8571428571429" style="3" customWidth="1"/>
    <col min="14866" max="14866" width="11" style="3" customWidth="1"/>
    <col min="14867" max="14867" width="15.2857142857143" style="3" customWidth="1"/>
    <col min="14868" max="14868" width="15.1428571428571" style="3" customWidth="1"/>
    <col min="14869" max="14869" width="11.7142857142857" style="3" customWidth="1"/>
    <col min="14870" max="14870" width="14.1428571428571" style="3" customWidth="1"/>
    <col min="14871" max="14871" width="19" style="3" customWidth="1"/>
    <col min="14872" max="14872" width="12.7142857142857" style="3" customWidth="1"/>
    <col min="14873" max="14873" width="15.8571428571429" style="3" customWidth="1"/>
    <col min="14874" max="14874" width="14.7142857142857" style="3" customWidth="1"/>
    <col min="14875" max="14875" width="18.8571428571429" style="3" customWidth="1"/>
    <col min="14876" max="14876" width="11" style="3" customWidth="1"/>
    <col min="14877" max="14877" width="14" style="3" customWidth="1"/>
    <col min="14878" max="14878" width="13.8571428571429" style="3" customWidth="1"/>
    <col min="14879" max="14879" width="17" style="3" customWidth="1"/>
    <col min="14880" max="14881" width="15" style="3" customWidth="1"/>
    <col min="14882" max="14882" width="14.1428571428571" style="3" customWidth="1"/>
    <col min="14883" max="14883" width="17.7142857142857" style="3" customWidth="1"/>
    <col min="14884" max="14884" width="12.2857142857143" style="3" customWidth="1"/>
    <col min="14885" max="14886" width="14.7142857142857" style="3" customWidth="1"/>
    <col min="14887" max="14887" width="16.8571428571429" style="3" customWidth="1"/>
    <col min="14888" max="14888" width="11.8571428571429" style="3" customWidth="1"/>
    <col min="14889" max="14889" width="13.5714285714286" style="3" customWidth="1"/>
    <col min="14890" max="14890" width="14" style="3" customWidth="1"/>
    <col min="14891" max="14891" width="20" style="3" customWidth="1"/>
    <col min="14892" max="14892" width="13.2857142857143" style="3" customWidth="1"/>
    <col min="14893" max="14893" width="14.5714285714286" style="3" customWidth="1"/>
    <col min="14894" max="14894" width="13.7142857142857" style="3" customWidth="1"/>
    <col min="14895" max="14895" width="18.1428571428571" style="3" customWidth="1"/>
    <col min="14896" max="14896" width="12.1428571428571" style="3" customWidth="1"/>
    <col min="14897" max="14897" width="14.1428571428571" style="3" customWidth="1"/>
    <col min="14898" max="14898" width="13.7142857142857" style="3" customWidth="1"/>
    <col min="14899" max="14899" width="17.1428571428571" style="3" customWidth="1"/>
    <col min="14900" max="14900" width="14.8571428571429" style="3" customWidth="1"/>
    <col min="14901" max="14902" width="14.2857142857143" style="3" customWidth="1"/>
    <col min="14903" max="14903" width="11" style="3" customWidth="1"/>
    <col min="14904" max="14904" width="7.14285714285714" style="3" customWidth="1"/>
    <col min="14905" max="14905" width="4.57142857142857" style="3" customWidth="1"/>
    <col min="14906" max="14906" width="5.57142857142857" style="3" customWidth="1"/>
    <col min="14907" max="14907" width="8.71428571428571" style="3" customWidth="1"/>
    <col min="14908" max="14908" width="5.57142857142857" style="3" customWidth="1"/>
    <col min="14909" max="15099" width="9.14285714285714" style="3"/>
    <col min="15100" max="15100" width="106.714285714286" style="3" customWidth="1"/>
    <col min="15101" max="15101" width="18.1428571428571" style="3" customWidth="1"/>
    <col min="15102" max="15102" width="11" style="3" customWidth="1"/>
    <col min="15103" max="15103" width="15.2857142857143" style="3" customWidth="1"/>
    <col min="15104" max="15104" width="12.8571428571429" style="3" customWidth="1"/>
    <col min="15105" max="15105" width="11" style="3" customWidth="1"/>
    <col min="15106" max="15106" width="20.1428571428571" style="3" customWidth="1"/>
    <col min="15107" max="15107" width="12" style="3" customWidth="1"/>
    <col min="15108" max="15108" width="15" style="3" customWidth="1"/>
    <col min="15109" max="15109" width="22.8571428571429" style="3" customWidth="1"/>
    <col min="15110" max="15110" width="18.1428571428571" style="3" customWidth="1"/>
    <col min="15111" max="15111" width="11" style="3" customWidth="1"/>
    <col min="15112" max="15112" width="14.5714285714286" style="3" customWidth="1"/>
    <col min="15113" max="15113" width="15" style="3" customWidth="1"/>
    <col min="15114" max="15114" width="13.5714285714286" style="3" customWidth="1"/>
    <col min="15115" max="15115" width="12.2857142857143" style="3" customWidth="1"/>
    <col min="15116" max="15116" width="18.8571428571429" style="3" customWidth="1"/>
    <col min="15117" max="15117" width="12.2857142857143" style="3" customWidth="1"/>
    <col min="15118" max="15118" width="14.1428571428571" style="3" customWidth="1"/>
    <col min="15119" max="15119" width="13.8571428571429" style="3" customWidth="1"/>
    <col min="15120" max="15120" width="11.7142857142857" style="3" customWidth="1"/>
    <col min="15121" max="15121" width="18.8571428571429" style="3" customWidth="1"/>
    <col min="15122" max="15122" width="11" style="3" customWidth="1"/>
    <col min="15123" max="15123" width="15.2857142857143" style="3" customWidth="1"/>
    <col min="15124" max="15124" width="15.1428571428571" style="3" customWidth="1"/>
    <col min="15125" max="15125" width="11.7142857142857" style="3" customWidth="1"/>
    <col min="15126" max="15126" width="14.1428571428571" style="3" customWidth="1"/>
    <col min="15127" max="15127" width="19" style="3" customWidth="1"/>
    <col min="15128" max="15128" width="12.7142857142857" style="3" customWidth="1"/>
    <col min="15129" max="15129" width="15.8571428571429" style="3" customWidth="1"/>
    <col min="15130" max="15130" width="14.7142857142857" style="3" customWidth="1"/>
    <col min="15131" max="15131" width="18.8571428571429" style="3" customWidth="1"/>
    <col min="15132" max="15132" width="11" style="3" customWidth="1"/>
    <col min="15133" max="15133" width="14" style="3" customWidth="1"/>
    <col min="15134" max="15134" width="13.8571428571429" style="3" customWidth="1"/>
    <col min="15135" max="15135" width="17" style="3" customWidth="1"/>
    <col min="15136" max="15137" width="15" style="3" customWidth="1"/>
    <col min="15138" max="15138" width="14.1428571428571" style="3" customWidth="1"/>
    <col min="15139" max="15139" width="17.7142857142857" style="3" customWidth="1"/>
    <col min="15140" max="15140" width="12.2857142857143" style="3" customWidth="1"/>
    <col min="15141" max="15142" width="14.7142857142857" style="3" customWidth="1"/>
    <col min="15143" max="15143" width="16.8571428571429" style="3" customWidth="1"/>
    <col min="15144" max="15144" width="11.8571428571429" style="3" customWidth="1"/>
    <col min="15145" max="15145" width="13.5714285714286" style="3" customWidth="1"/>
    <col min="15146" max="15146" width="14" style="3" customWidth="1"/>
    <col min="15147" max="15147" width="20" style="3" customWidth="1"/>
    <col min="15148" max="15148" width="13.2857142857143" style="3" customWidth="1"/>
    <col min="15149" max="15149" width="14.5714285714286" style="3" customWidth="1"/>
    <col min="15150" max="15150" width="13.7142857142857" style="3" customWidth="1"/>
    <col min="15151" max="15151" width="18.1428571428571" style="3" customWidth="1"/>
    <col min="15152" max="15152" width="12.1428571428571" style="3" customWidth="1"/>
    <col min="15153" max="15153" width="14.1428571428571" style="3" customWidth="1"/>
    <col min="15154" max="15154" width="13.7142857142857" style="3" customWidth="1"/>
    <col min="15155" max="15155" width="17.1428571428571" style="3" customWidth="1"/>
    <col min="15156" max="15156" width="14.8571428571429" style="3" customWidth="1"/>
    <col min="15157" max="15158" width="14.2857142857143" style="3" customWidth="1"/>
    <col min="15159" max="15159" width="11" style="3" customWidth="1"/>
    <col min="15160" max="15160" width="7.14285714285714" style="3" customWidth="1"/>
    <col min="15161" max="15161" width="4.57142857142857" style="3" customWidth="1"/>
    <col min="15162" max="15162" width="5.57142857142857" style="3" customWidth="1"/>
    <col min="15163" max="15163" width="8.71428571428571" style="3" customWidth="1"/>
    <col min="15164" max="15164" width="5.57142857142857" style="3" customWidth="1"/>
    <col min="15165" max="15355" width="9.14285714285714" style="3"/>
    <col min="15356" max="15356" width="106.714285714286" style="3" customWidth="1"/>
    <col min="15357" max="15357" width="18.1428571428571" style="3" customWidth="1"/>
    <col min="15358" max="15358" width="11" style="3" customWidth="1"/>
    <col min="15359" max="15359" width="15.2857142857143" style="3" customWidth="1"/>
    <col min="15360" max="15360" width="12.8571428571429" style="3" customWidth="1"/>
    <col min="15361" max="15361" width="11" style="3" customWidth="1"/>
    <col min="15362" max="15362" width="20.1428571428571" style="3" customWidth="1"/>
    <col min="15363" max="15363" width="12" style="3" customWidth="1"/>
    <col min="15364" max="15364" width="15" style="3" customWidth="1"/>
    <col min="15365" max="15365" width="22.8571428571429" style="3" customWidth="1"/>
    <col min="15366" max="15366" width="18.1428571428571" style="3" customWidth="1"/>
    <col min="15367" max="15367" width="11" style="3" customWidth="1"/>
    <col min="15368" max="15368" width="14.5714285714286" style="3" customWidth="1"/>
    <col min="15369" max="15369" width="15" style="3" customWidth="1"/>
    <col min="15370" max="15370" width="13.5714285714286" style="3" customWidth="1"/>
    <col min="15371" max="15371" width="12.2857142857143" style="3" customWidth="1"/>
    <col min="15372" max="15372" width="18.8571428571429" style="3" customWidth="1"/>
    <col min="15373" max="15373" width="12.2857142857143" style="3" customWidth="1"/>
    <col min="15374" max="15374" width="14.1428571428571" style="3" customWidth="1"/>
    <col min="15375" max="15375" width="13.8571428571429" style="3" customWidth="1"/>
    <col min="15376" max="15376" width="11.7142857142857" style="3" customWidth="1"/>
    <col min="15377" max="15377" width="18.8571428571429" style="3" customWidth="1"/>
    <col min="15378" max="15378" width="11" style="3" customWidth="1"/>
    <col min="15379" max="15379" width="15.2857142857143" style="3" customWidth="1"/>
    <col min="15380" max="15380" width="15.1428571428571" style="3" customWidth="1"/>
    <col min="15381" max="15381" width="11.7142857142857" style="3" customWidth="1"/>
    <col min="15382" max="15382" width="14.1428571428571" style="3" customWidth="1"/>
    <col min="15383" max="15383" width="19" style="3" customWidth="1"/>
    <col min="15384" max="15384" width="12.7142857142857" style="3" customWidth="1"/>
    <col min="15385" max="15385" width="15.8571428571429" style="3" customWidth="1"/>
    <col min="15386" max="15386" width="14.7142857142857" style="3" customWidth="1"/>
    <col min="15387" max="15387" width="18.8571428571429" style="3" customWidth="1"/>
    <col min="15388" max="15388" width="11" style="3" customWidth="1"/>
    <col min="15389" max="15389" width="14" style="3" customWidth="1"/>
    <col min="15390" max="15390" width="13.8571428571429" style="3" customWidth="1"/>
    <col min="15391" max="15391" width="17" style="3" customWidth="1"/>
    <col min="15392" max="15393" width="15" style="3" customWidth="1"/>
    <col min="15394" max="15394" width="14.1428571428571" style="3" customWidth="1"/>
    <col min="15395" max="15395" width="17.7142857142857" style="3" customWidth="1"/>
    <col min="15396" max="15396" width="12.2857142857143" style="3" customWidth="1"/>
    <col min="15397" max="15398" width="14.7142857142857" style="3" customWidth="1"/>
    <col min="15399" max="15399" width="16.8571428571429" style="3" customWidth="1"/>
    <col min="15400" max="15400" width="11.8571428571429" style="3" customWidth="1"/>
    <col min="15401" max="15401" width="13.5714285714286" style="3" customWidth="1"/>
    <col min="15402" max="15402" width="14" style="3" customWidth="1"/>
    <col min="15403" max="15403" width="20" style="3" customWidth="1"/>
    <col min="15404" max="15404" width="13.2857142857143" style="3" customWidth="1"/>
    <col min="15405" max="15405" width="14.5714285714286" style="3" customWidth="1"/>
    <col min="15406" max="15406" width="13.7142857142857" style="3" customWidth="1"/>
    <col min="15407" max="15407" width="18.1428571428571" style="3" customWidth="1"/>
    <col min="15408" max="15408" width="12.1428571428571" style="3" customWidth="1"/>
    <col min="15409" max="15409" width="14.1428571428571" style="3" customWidth="1"/>
    <col min="15410" max="15410" width="13.7142857142857" style="3" customWidth="1"/>
    <col min="15411" max="15411" width="17.1428571428571" style="3" customWidth="1"/>
    <col min="15412" max="15412" width="14.8571428571429" style="3" customWidth="1"/>
    <col min="15413" max="15414" width="14.2857142857143" style="3" customWidth="1"/>
    <col min="15415" max="15415" width="11" style="3" customWidth="1"/>
    <col min="15416" max="15416" width="7.14285714285714" style="3" customWidth="1"/>
    <col min="15417" max="15417" width="4.57142857142857" style="3" customWidth="1"/>
    <col min="15418" max="15418" width="5.57142857142857" style="3" customWidth="1"/>
    <col min="15419" max="15419" width="8.71428571428571" style="3" customWidth="1"/>
    <col min="15420" max="15420" width="5.57142857142857" style="3" customWidth="1"/>
    <col min="15421" max="15611" width="9.14285714285714" style="3"/>
    <col min="15612" max="15612" width="106.714285714286" style="3" customWidth="1"/>
    <col min="15613" max="15613" width="18.1428571428571" style="3" customWidth="1"/>
    <col min="15614" max="15614" width="11" style="3" customWidth="1"/>
    <col min="15615" max="15615" width="15.2857142857143" style="3" customWidth="1"/>
    <col min="15616" max="15616" width="12.8571428571429" style="3" customWidth="1"/>
    <col min="15617" max="15617" width="11" style="3" customWidth="1"/>
    <col min="15618" max="15618" width="20.1428571428571" style="3" customWidth="1"/>
    <col min="15619" max="15619" width="12" style="3" customWidth="1"/>
    <col min="15620" max="15620" width="15" style="3" customWidth="1"/>
    <col min="15621" max="15621" width="22.8571428571429" style="3" customWidth="1"/>
    <col min="15622" max="15622" width="18.1428571428571" style="3" customWidth="1"/>
    <col min="15623" max="15623" width="11" style="3" customWidth="1"/>
    <col min="15624" max="15624" width="14.5714285714286" style="3" customWidth="1"/>
    <col min="15625" max="15625" width="15" style="3" customWidth="1"/>
    <col min="15626" max="15626" width="13.5714285714286" style="3" customWidth="1"/>
    <col min="15627" max="15627" width="12.2857142857143" style="3" customWidth="1"/>
    <col min="15628" max="15628" width="18.8571428571429" style="3" customWidth="1"/>
    <col min="15629" max="15629" width="12.2857142857143" style="3" customWidth="1"/>
    <col min="15630" max="15630" width="14.1428571428571" style="3" customWidth="1"/>
    <col min="15631" max="15631" width="13.8571428571429" style="3" customWidth="1"/>
    <col min="15632" max="15632" width="11.7142857142857" style="3" customWidth="1"/>
    <col min="15633" max="15633" width="18.8571428571429" style="3" customWidth="1"/>
    <col min="15634" max="15634" width="11" style="3" customWidth="1"/>
    <col min="15635" max="15635" width="15.2857142857143" style="3" customWidth="1"/>
    <col min="15636" max="15636" width="15.1428571428571" style="3" customWidth="1"/>
    <col min="15637" max="15637" width="11.7142857142857" style="3" customWidth="1"/>
    <col min="15638" max="15638" width="14.1428571428571" style="3" customWidth="1"/>
    <col min="15639" max="15639" width="19" style="3" customWidth="1"/>
    <col min="15640" max="15640" width="12.7142857142857" style="3" customWidth="1"/>
    <col min="15641" max="15641" width="15.8571428571429" style="3" customWidth="1"/>
    <col min="15642" max="15642" width="14.7142857142857" style="3" customWidth="1"/>
    <col min="15643" max="15643" width="18.8571428571429" style="3" customWidth="1"/>
    <col min="15644" max="15644" width="11" style="3" customWidth="1"/>
    <col min="15645" max="15645" width="14" style="3" customWidth="1"/>
    <col min="15646" max="15646" width="13.8571428571429" style="3" customWidth="1"/>
    <col min="15647" max="15647" width="17" style="3" customWidth="1"/>
    <col min="15648" max="15649" width="15" style="3" customWidth="1"/>
    <col min="15650" max="15650" width="14.1428571428571" style="3" customWidth="1"/>
    <col min="15651" max="15651" width="17.7142857142857" style="3" customWidth="1"/>
    <col min="15652" max="15652" width="12.2857142857143" style="3" customWidth="1"/>
    <col min="15653" max="15654" width="14.7142857142857" style="3" customWidth="1"/>
    <col min="15655" max="15655" width="16.8571428571429" style="3" customWidth="1"/>
    <col min="15656" max="15656" width="11.8571428571429" style="3" customWidth="1"/>
    <col min="15657" max="15657" width="13.5714285714286" style="3" customWidth="1"/>
    <col min="15658" max="15658" width="14" style="3" customWidth="1"/>
    <col min="15659" max="15659" width="20" style="3" customWidth="1"/>
    <col min="15660" max="15660" width="13.2857142857143" style="3" customWidth="1"/>
    <col min="15661" max="15661" width="14.5714285714286" style="3" customWidth="1"/>
    <col min="15662" max="15662" width="13.7142857142857" style="3" customWidth="1"/>
    <col min="15663" max="15663" width="18.1428571428571" style="3" customWidth="1"/>
    <col min="15664" max="15664" width="12.1428571428571" style="3" customWidth="1"/>
    <col min="15665" max="15665" width="14.1428571428571" style="3" customWidth="1"/>
    <col min="15666" max="15666" width="13.7142857142857" style="3" customWidth="1"/>
    <col min="15667" max="15667" width="17.1428571428571" style="3" customWidth="1"/>
    <col min="15668" max="15668" width="14.8571428571429" style="3" customWidth="1"/>
    <col min="15669" max="15670" width="14.2857142857143" style="3" customWidth="1"/>
    <col min="15671" max="15671" width="11" style="3" customWidth="1"/>
    <col min="15672" max="15672" width="7.14285714285714" style="3" customWidth="1"/>
    <col min="15673" max="15673" width="4.57142857142857" style="3" customWidth="1"/>
    <col min="15674" max="15674" width="5.57142857142857" style="3" customWidth="1"/>
    <col min="15675" max="15675" width="8.71428571428571" style="3" customWidth="1"/>
    <col min="15676" max="15676" width="5.57142857142857" style="3" customWidth="1"/>
    <col min="15677" max="15867" width="9.14285714285714" style="3"/>
    <col min="15868" max="15868" width="106.714285714286" style="3" customWidth="1"/>
    <col min="15869" max="15869" width="18.1428571428571" style="3" customWidth="1"/>
    <col min="15870" max="15870" width="11" style="3" customWidth="1"/>
    <col min="15871" max="15871" width="15.2857142857143" style="3" customWidth="1"/>
    <col min="15872" max="15872" width="12.8571428571429" style="3" customWidth="1"/>
    <col min="15873" max="15873" width="11" style="3" customWidth="1"/>
    <col min="15874" max="15874" width="20.1428571428571" style="3" customWidth="1"/>
    <col min="15875" max="15875" width="12" style="3" customWidth="1"/>
    <col min="15876" max="15876" width="15" style="3" customWidth="1"/>
    <col min="15877" max="15877" width="22.8571428571429" style="3" customWidth="1"/>
    <col min="15878" max="15878" width="18.1428571428571" style="3" customWidth="1"/>
    <col min="15879" max="15879" width="11" style="3" customWidth="1"/>
    <col min="15880" max="15880" width="14.5714285714286" style="3" customWidth="1"/>
    <col min="15881" max="15881" width="15" style="3" customWidth="1"/>
    <col min="15882" max="15882" width="13.5714285714286" style="3" customWidth="1"/>
    <col min="15883" max="15883" width="12.2857142857143" style="3" customWidth="1"/>
    <col min="15884" max="15884" width="18.8571428571429" style="3" customWidth="1"/>
    <col min="15885" max="15885" width="12.2857142857143" style="3" customWidth="1"/>
    <col min="15886" max="15886" width="14.1428571428571" style="3" customWidth="1"/>
    <col min="15887" max="15887" width="13.8571428571429" style="3" customWidth="1"/>
    <col min="15888" max="15888" width="11.7142857142857" style="3" customWidth="1"/>
    <col min="15889" max="15889" width="18.8571428571429" style="3" customWidth="1"/>
    <col min="15890" max="15890" width="11" style="3" customWidth="1"/>
    <col min="15891" max="15891" width="15.2857142857143" style="3" customWidth="1"/>
    <col min="15892" max="15892" width="15.1428571428571" style="3" customWidth="1"/>
    <col min="15893" max="15893" width="11.7142857142857" style="3" customWidth="1"/>
    <col min="15894" max="15894" width="14.1428571428571" style="3" customWidth="1"/>
    <col min="15895" max="15895" width="19" style="3" customWidth="1"/>
    <col min="15896" max="15896" width="12.7142857142857" style="3" customWidth="1"/>
    <col min="15897" max="15897" width="15.8571428571429" style="3" customWidth="1"/>
    <col min="15898" max="15898" width="14.7142857142857" style="3" customWidth="1"/>
    <col min="15899" max="15899" width="18.8571428571429" style="3" customWidth="1"/>
    <col min="15900" max="15900" width="11" style="3" customWidth="1"/>
    <col min="15901" max="15901" width="14" style="3" customWidth="1"/>
    <col min="15902" max="15902" width="13.8571428571429" style="3" customWidth="1"/>
    <col min="15903" max="15903" width="17" style="3" customWidth="1"/>
    <col min="15904" max="15905" width="15" style="3" customWidth="1"/>
    <col min="15906" max="15906" width="14.1428571428571" style="3" customWidth="1"/>
    <col min="15907" max="15907" width="17.7142857142857" style="3" customWidth="1"/>
    <col min="15908" max="15908" width="12.2857142857143" style="3" customWidth="1"/>
    <col min="15909" max="15910" width="14.7142857142857" style="3" customWidth="1"/>
    <col min="15911" max="15911" width="16.8571428571429" style="3" customWidth="1"/>
    <col min="15912" max="15912" width="11.8571428571429" style="3" customWidth="1"/>
    <col min="15913" max="15913" width="13.5714285714286" style="3" customWidth="1"/>
    <col min="15914" max="15914" width="14" style="3" customWidth="1"/>
    <col min="15915" max="15915" width="20" style="3" customWidth="1"/>
    <col min="15916" max="15916" width="13.2857142857143" style="3" customWidth="1"/>
    <col min="15917" max="15917" width="14.5714285714286" style="3" customWidth="1"/>
    <col min="15918" max="15918" width="13.7142857142857" style="3" customWidth="1"/>
    <col min="15919" max="15919" width="18.1428571428571" style="3" customWidth="1"/>
    <col min="15920" max="15920" width="12.1428571428571" style="3" customWidth="1"/>
    <col min="15921" max="15921" width="14.1428571428571" style="3" customWidth="1"/>
    <col min="15922" max="15922" width="13.7142857142857" style="3" customWidth="1"/>
    <col min="15923" max="15923" width="17.1428571428571" style="3" customWidth="1"/>
    <col min="15924" max="15924" width="14.8571428571429" style="3" customWidth="1"/>
    <col min="15925" max="15926" width="14.2857142857143" style="3" customWidth="1"/>
    <col min="15927" max="15927" width="11" style="3" customWidth="1"/>
    <col min="15928" max="15928" width="7.14285714285714" style="3" customWidth="1"/>
    <col min="15929" max="15929" width="4.57142857142857" style="3" customWidth="1"/>
    <col min="15930" max="15930" width="5.57142857142857" style="3" customWidth="1"/>
    <col min="15931" max="15931" width="8.71428571428571" style="3" customWidth="1"/>
    <col min="15932" max="15932" width="5.57142857142857" style="3" customWidth="1"/>
    <col min="15933" max="16123" width="9.14285714285714" style="3"/>
    <col min="16124" max="16124" width="106.714285714286" style="3" customWidth="1"/>
    <col min="16125" max="16125" width="18.1428571428571" style="3" customWidth="1"/>
    <col min="16126" max="16126" width="11" style="3" customWidth="1"/>
    <col min="16127" max="16127" width="15.2857142857143" style="3" customWidth="1"/>
    <col min="16128" max="16128" width="12.8571428571429" style="3" customWidth="1"/>
    <col min="16129" max="16129" width="11" style="3" customWidth="1"/>
    <col min="16130" max="16130" width="20.1428571428571" style="3" customWidth="1"/>
    <col min="16131" max="16131" width="12" style="3" customWidth="1"/>
    <col min="16132" max="16132" width="15" style="3" customWidth="1"/>
    <col min="16133" max="16133" width="22.8571428571429" style="3" customWidth="1"/>
    <col min="16134" max="16134" width="18.1428571428571" style="3" customWidth="1"/>
    <col min="16135" max="16135" width="11" style="3" customWidth="1"/>
    <col min="16136" max="16136" width="14.5714285714286" style="3" customWidth="1"/>
    <col min="16137" max="16137" width="15" style="3" customWidth="1"/>
    <col min="16138" max="16138" width="13.5714285714286" style="3" customWidth="1"/>
    <col min="16139" max="16139" width="12.2857142857143" style="3" customWidth="1"/>
    <col min="16140" max="16140" width="18.8571428571429" style="3" customWidth="1"/>
    <col min="16141" max="16141" width="12.2857142857143" style="3" customWidth="1"/>
    <col min="16142" max="16142" width="14.1428571428571" style="3" customWidth="1"/>
    <col min="16143" max="16143" width="13.8571428571429" style="3" customWidth="1"/>
    <col min="16144" max="16144" width="11.7142857142857" style="3" customWidth="1"/>
    <col min="16145" max="16145" width="18.8571428571429" style="3" customWidth="1"/>
    <col min="16146" max="16146" width="11" style="3" customWidth="1"/>
    <col min="16147" max="16147" width="15.2857142857143" style="3" customWidth="1"/>
    <col min="16148" max="16148" width="15.1428571428571" style="3" customWidth="1"/>
    <col min="16149" max="16149" width="11.7142857142857" style="3" customWidth="1"/>
    <col min="16150" max="16150" width="14.1428571428571" style="3" customWidth="1"/>
    <col min="16151" max="16151" width="19" style="3" customWidth="1"/>
    <col min="16152" max="16152" width="12.7142857142857" style="3" customWidth="1"/>
    <col min="16153" max="16153" width="15.8571428571429" style="3" customWidth="1"/>
    <col min="16154" max="16154" width="14.7142857142857" style="3" customWidth="1"/>
    <col min="16155" max="16155" width="18.8571428571429" style="3" customWidth="1"/>
    <col min="16156" max="16156" width="11" style="3" customWidth="1"/>
    <col min="16157" max="16157" width="14" style="3" customWidth="1"/>
    <col min="16158" max="16158" width="13.8571428571429" style="3" customWidth="1"/>
    <col min="16159" max="16159" width="17" style="3" customWidth="1"/>
    <col min="16160" max="16161" width="15" style="3" customWidth="1"/>
    <col min="16162" max="16162" width="14.1428571428571" style="3" customWidth="1"/>
    <col min="16163" max="16163" width="17.7142857142857" style="3" customWidth="1"/>
    <col min="16164" max="16164" width="12.2857142857143" style="3" customWidth="1"/>
    <col min="16165" max="16166" width="14.7142857142857" style="3" customWidth="1"/>
    <col min="16167" max="16167" width="16.8571428571429" style="3" customWidth="1"/>
    <col min="16168" max="16168" width="11.8571428571429" style="3" customWidth="1"/>
    <col min="16169" max="16169" width="13.5714285714286" style="3" customWidth="1"/>
    <col min="16170" max="16170" width="14" style="3" customWidth="1"/>
    <col min="16171" max="16171" width="20" style="3" customWidth="1"/>
    <col min="16172" max="16172" width="13.2857142857143" style="3" customWidth="1"/>
    <col min="16173" max="16173" width="14.5714285714286" style="3" customWidth="1"/>
    <col min="16174" max="16174" width="13.7142857142857" style="3" customWidth="1"/>
    <col min="16175" max="16175" width="18.1428571428571" style="3" customWidth="1"/>
    <col min="16176" max="16176" width="12.1428571428571" style="3" customWidth="1"/>
    <col min="16177" max="16177" width="14.1428571428571" style="3" customWidth="1"/>
    <col min="16178" max="16178" width="13.7142857142857" style="3" customWidth="1"/>
    <col min="16179" max="16179" width="17.1428571428571" style="3" customWidth="1"/>
    <col min="16180" max="16180" width="14.8571428571429" style="3" customWidth="1"/>
    <col min="16181" max="16182" width="14.2857142857143" style="3" customWidth="1"/>
    <col min="16183" max="16183" width="11" style="3" customWidth="1"/>
    <col min="16184" max="16184" width="7.14285714285714" style="3" customWidth="1"/>
    <col min="16185" max="16185" width="4.57142857142857" style="3" customWidth="1"/>
    <col min="16186" max="16186" width="5.57142857142857" style="3" customWidth="1"/>
    <col min="16187" max="16187" width="8.71428571428571" style="3" customWidth="1"/>
    <col min="16188" max="16188" width="5.57142857142857" style="3" customWidth="1"/>
    <col min="16189" max="16384" width="9.14285714285714" style="3"/>
  </cols>
  <sheetData>
    <row r="1" spans="1:52" ht="31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U1" s="2"/>
      <c r="W1" s="4" t="s">
        <v>24</v>
      </c>
      <c r="X1" s="2"/>
      <c r="Y1" s="2"/>
      <c r="Z1" s="5"/>
      <c r="AA1" s="5"/>
      <c r="AB1" s="5"/>
      <c r="AC1" s="2"/>
      <c r="AD1" s="2"/>
      <c r="AE1" s="2"/>
      <c r="AF1" s="2"/>
      <c r="AG1" s="2"/>
      <c r="AH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65" ht="16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U2" s="2"/>
      <c r="V2" s="7"/>
      <c r="W2" s="8" t="s">
        <v>25</v>
      </c>
      <c r="X2" s="2"/>
      <c r="Y2" s="2"/>
      <c r="Z2" s="5"/>
      <c r="AA2" s="5"/>
      <c r="AB2" s="5"/>
      <c r="AC2" s="2"/>
      <c r="AD2" s="2"/>
      <c r="AE2" s="2"/>
      <c r="AF2" s="2"/>
      <c r="AG2" s="2"/>
      <c r="AI2" s="8" t="s">
        <v>26</v>
      </c>
      <c r="AJ2" s="2"/>
      <c r="AK2" s="2"/>
      <c r="AL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BL2" s="8" t="s">
        <v>27</v>
      </c>
      <c r="BM2" s="8"/>
    </row>
    <row r="3" spans="1:55" ht="21.75" customHeight="1">
      <c r="A3" s="9"/>
      <c r="B3" s="1088" t="s">
        <v>28</v>
      </c>
      <c r="C3" s="1088"/>
      <c r="D3" s="1088"/>
      <c r="E3" s="1088"/>
      <c r="F3" s="1088"/>
      <c r="G3" s="1088"/>
      <c r="H3" s="1088"/>
      <c r="I3" s="1088"/>
      <c r="J3" s="1088"/>
      <c r="K3" s="1088"/>
      <c r="L3" s="1088"/>
      <c r="M3" s="1088"/>
      <c r="N3" s="1088"/>
      <c r="O3" s="1088"/>
      <c r="P3" s="1088"/>
      <c r="Q3" s="1088"/>
      <c r="R3" s="1088"/>
      <c r="S3" s="1088"/>
      <c r="T3" s="1088"/>
      <c r="U3" s="108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10"/>
      <c r="AO3" s="10"/>
      <c r="AP3" s="10"/>
      <c r="AQ3" s="2"/>
      <c r="AR3" s="10"/>
      <c r="AS3" s="10"/>
      <c r="AT3" s="10"/>
      <c r="AU3" s="2"/>
      <c r="AV3" s="2"/>
      <c r="AW3" s="2"/>
      <c r="AX3" s="2"/>
      <c r="AY3" s="2"/>
      <c r="AZ3" s="2"/>
      <c r="BC3" s="2"/>
    </row>
    <row r="4" spans="1:52" ht="17.25" customHeight="1" thickBot="1">
      <c r="A4" s="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1"/>
      <c r="O4" s="2"/>
      <c r="P4" s="2"/>
      <c r="Q4" s="2"/>
      <c r="R4" s="2"/>
      <c r="S4" s="2"/>
      <c r="T4" s="2"/>
      <c r="U4" s="2"/>
      <c r="V4" s="2"/>
      <c r="W4" s="2"/>
      <c r="X4" s="11"/>
      <c r="Y4" s="2"/>
      <c r="Z4" s="2"/>
      <c r="AA4" s="2"/>
      <c r="AB4" s="11"/>
      <c r="AC4" s="2"/>
      <c r="AD4" s="2"/>
      <c r="AE4" s="2"/>
      <c r="AF4" s="11"/>
      <c r="AG4" s="2"/>
      <c r="AH4" s="2"/>
      <c r="AI4" s="2"/>
      <c r="AJ4" s="11"/>
      <c r="AK4" s="2"/>
      <c r="AL4" s="2"/>
      <c r="AM4" s="2"/>
      <c r="AN4" s="11"/>
      <c r="AO4" s="2"/>
      <c r="AP4" s="2"/>
      <c r="AQ4" s="2"/>
      <c r="AR4" s="11"/>
      <c r="AS4" s="2"/>
      <c r="AT4" s="2"/>
      <c r="AU4" s="2"/>
      <c r="AV4" s="2"/>
      <c r="AW4" s="2"/>
      <c r="AX4" s="2"/>
      <c r="AY4" s="2"/>
      <c r="AZ4" s="2"/>
    </row>
    <row r="5" spans="1:65" ht="15.75" customHeight="1" thickBot="1">
      <c r="A5" s="12"/>
      <c r="B5" s="1089" t="s">
        <v>29</v>
      </c>
      <c r="C5" s="1090"/>
      <c r="D5" s="1090"/>
      <c r="E5" s="1090"/>
      <c r="F5" s="1091"/>
      <c r="G5" s="13" t="s">
        <v>30</v>
      </c>
      <c r="H5" s="14"/>
      <c r="I5" s="14"/>
      <c r="J5" s="15"/>
      <c r="K5" s="13"/>
      <c r="L5" s="14"/>
      <c r="M5" s="14"/>
      <c r="N5" s="1098" t="s">
        <v>31</v>
      </c>
      <c r="O5" s="1099"/>
      <c r="P5" s="1099"/>
      <c r="Q5" s="1100"/>
      <c r="R5" s="1098" t="s">
        <v>32</v>
      </c>
      <c r="S5" s="1099"/>
      <c r="T5" s="1099"/>
      <c r="U5" s="1100"/>
      <c r="V5" s="1098" t="s">
        <v>33</v>
      </c>
      <c r="W5" s="1100"/>
      <c r="X5" s="1116" t="s">
        <v>34</v>
      </c>
      <c r="Y5" s="1117"/>
      <c r="Z5" s="1117"/>
      <c r="AA5" s="1117"/>
      <c r="AB5" s="1117"/>
      <c r="AC5" s="1117"/>
      <c r="AD5" s="1117"/>
      <c r="AE5" s="1117"/>
      <c r="AF5" s="1117"/>
      <c r="AG5" s="1117"/>
      <c r="AH5" s="1117"/>
      <c r="AI5" s="1118"/>
      <c r="AJ5" s="1098" t="s">
        <v>35</v>
      </c>
      <c r="AK5" s="1120"/>
      <c r="AL5" s="1120"/>
      <c r="AM5" s="1120"/>
      <c r="AN5" s="1120"/>
      <c r="AO5" s="1120"/>
      <c r="AP5" s="1120"/>
      <c r="AQ5" s="1121"/>
      <c r="AR5" s="1098" t="s">
        <v>36</v>
      </c>
      <c r="AS5" s="1099"/>
      <c r="AT5" s="1099"/>
      <c r="AU5" s="1100"/>
      <c r="AV5" s="1089" t="s">
        <v>37</v>
      </c>
      <c r="AW5" s="1090"/>
      <c r="AX5" s="1090"/>
      <c r="AY5" s="1090"/>
      <c r="AZ5" s="1091"/>
      <c r="BA5" s="13" t="s">
        <v>30</v>
      </c>
      <c r="BB5" s="14"/>
      <c r="BC5" s="15"/>
      <c r="BE5" s="1128" t="s">
        <v>38</v>
      </c>
      <c r="BF5" s="1129"/>
      <c r="BG5" s="1129"/>
      <c r="BH5" s="1130"/>
      <c r="BI5" s="1107" t="s">
        <v>39</v>
      </c>
      <c r="BJ5" s="1108"/>
      <c r="BK5" s="1108"/>
      <c r="BL5" s="1109"/>
      <c r="BM5" s="16"/>
    </row>
    <row r="6" spans="1:65" ht="32.25" customHeight="1">
      <c r="A6" s="17"/>
      <c r="B6" s="1092"/>
      <c r="C6" s="1093"/>
      <c r="D6" s="1093"/>
      <c r="E6" s="1093"/>
      <c r="F6" s="1094"/>
      <c r="G6" s="1101" t="s">
        <v>40</v>
      </c>
      <c r="H6" s="1102"/>
      <c r="I6" s="1102"/>
      <c r="J6" s="1103"/>
      <c r="K6" s="1101" t="s">
        <v>41</v>
      </c>
      <c r="L6" s="1102"/>
      <c r="M6" s="1102"/>
      <c r="N6" s="1101"/>
      <c r="O6" s="1102"/>
      <c r="P6" s="1102"/>
      <c r="Q6" s="1103"/>
      <c r="R6" s="1101"/>
      <c r="S6" s="1102"/>
      <c r="T6" s="1102"/>
      <c r="U6" s="1103"/>
      <c r="V6" s="1101"/>
      <c r="W6" s="1103"/>
      <c r="X6" s="1098" t="s">
        <v>42</v>
      </c>
      <c r="Y6" s="1099"/>
      <c r="Z6" s="1099"/>
      <c r="AA6" s="1100"/>
      <c r="AB6" s="1098" t="s">
        <v>43</v>
      </c>
      <c r="AC6" s="1099"/>
      <c r="AD6" s="1099"/>
      <c r="AE6" s="1100"/>
      <c r="AF6" s="1098" t="s">
        <v>44</v>
      </c>
      <c r="AG6" s="1099"/>
      <c r="AH6" s="1099"/>
      <c r="AI6" s="1100"/>
      <c r="AJ6" s="1098" t="s">
        <v>45</v>
      </c>
      <c r="AK6" s="1099"/>
      <c r="AL6" s="1099"/>
      <c r="AM6" s="1100"/>
      <c r="AN6" s="1098" t="s">
        <v>46</v>
      </c>
      <c r="AO6" s="1099"/>
      <c r="AP6" s="1099"/>
      <c r="AQ6" s="1100"/>
      <c r="AR6" s="1101"/>
      <c r="AS6" s="1102"/>
      <c r="AT6" s="1102"/>
      <c r="AU6" s="1103"/>
      <c r="AV6" s="1122"/>
      <c r="AW6" s="1123"/>
      <c r="AX6" s="1123"/>
      <c r="AY6" s="1123"/>
      <c r="AZ6" s="1124"/>
      <c r="BA6" s="1101" t="s">
        <v>47</v>
      </c>
      <c r="BB6" s="1102"/>
      <c r="BC6" s="1103"/>
      <c r="BE6" s="1131"/>
      <c r="BF6" s="1132"/>
      <c r="BG6" s="1132"/>
      <c r="BH6" s="1133"/>
      <c r="BI6" s="1110"/>
      <c r="BJ6" s="1111"/>
      <c r="BK6" s="1111"/>
      <c r="BL6" s="1112"/>
      <c r="BM6" s="16"/>
    </row>
    <row r="7" spans="1:65" ht="31.5" customHeight="1" thickBot="1">
      <c r="A7" s="17"/>
      <c r="B7" s="1095"/>
      <c r="C7" s="1096"/>
      <c r="D7" s="1096"/>
      <c r="E7" s="1096"/>
      <c r="F7" s="1097"/>
      <c r="G7" s="1104"/>
      <c r="H7" s="1105"/>
      <c r="I7" s="1105"/>
      <c r="J7" s="1106"/>
      <c r="K7" s="1104"/>
      <c r="L7" s="1105"/>
      <c r="M7" s="1105"/>
      <c r="N7" s="1104"/>
      <c r="O7" s="1105"/>
      <c r="P7" s="1105"/>
      <c r="Q7" s="1106"/>
      <c r="R7" s="1104"/>
      <c r="S7" s="1105"/>
      <c r="T7" s="1105"/>
      <c r="U7" s="1106"/>
      <c r="V7" s="1101"/>
      <c r="W7" s="1103"/>
      <c r="X7" s="1104"/>
      <c r="Y7" s="1105"/>
      <c r="Z7" s="1105"/>
      <c r="AA7" s="1106"/>
      <c r="AB7" s="1104"/>
      <c r="AC7" s="1105"/>
      <c r="AD7" s="1105"/>
      <c r="AE7" s="1106"/>
      <c r="AF7" s="1104"/>
      <c r="AG7" s="1105"/>
      <c r="AH7" s="1105"/>
      <c r="AI7" s="1106"/>
      <c r="AJ7" s="1104"/>
      <c r="AK7" s="1105"/>
      <c r="AL7" s="1105"/>
      <c r="AM7" s="1106"/>
      <c r="AN7" s="1104"/>
      <c r="AO7" s="1105"/>
      <c r="AP7" s="1105"/>
      <c r="AQ7" s="1106"/>
      <c r="AR7" s="1104"/>
      <c r="AS7" s="1105"/>
      <c r="AT7" s="1105"/>
      <c r="AU7" s="1106"/>
      <c r="AV7" s="1125"/>
      <c r="AW7" s="1126"/>
      <c r="AX7" s="1126"/>
      <c r="AY7" s="1126"/>
      <c r="AZ7" s="1127"/>
      <c r="BA7" s="1104"/>
      <c r="BB7" s="1105"/>
      <c r="BC7" s="1106"/>
      <c r="BE7" s="1134"/>
      <c r="BF7" s="1135"/>
      <c r="BG7" s="1135"/>
      <c r="BH7" s="1136"/>
      <c r="BI7" s="1113"/>
      <c r="BJ7" s="1114"/>
      <c r="BK7" s="1114"/>
      <c r="BL7" s="1115"/>
      <c r="BM7" s="16"/>
    </row>
    <row r="8" spans="1:65" ht="20.25" customHeight="1">
      <c r="A8" s="18"/>
      <c r="B8" s="19" t="s">
        <v>48</v>
      </c>
      <c r="C8" s="20"/>
      <c r="D8" s="21"/>
      <c r="E8" s="21" t="s">
        <v>49</v>
      </c>
      <c r="F8" s="21"/>
      <c r="G8" s="19" t="s">
        <v>48</v>
      </c>
      <c r="H8" s="20"/>
      <c r="I8" s="22"/>
      <c r="J8" s="21" t="s">
        <v>49</v>
      </c>
      <c r="K8" s="19" t="s">
        <v>48</v>
      </c>
      <c r="L8" s="20"/>
      <c r="M8" s="22"/>
      <c r="N8" s="19" t="s">
        <v>48</v>
      </c>
      <c r="O8" s="20"/>
      <c r="P8" s="22"/>
      <c r="Q8" s="23" t="s">
        <v>49</v>
      </c>
      <c r="R8" s="19" t="s">
        <v>48</v>
      </c>
      <c r="S8" s="20"/>
      <c r="T8" s="22"/>
      <c r="U8" s="24" t="s">
        <v>49</v>
      </c>
      <c r="V8" s="19"/>
      <c r="W8" s="25"/>
      <c r="X8" s="19" t="s">
        <v>48</v>
      </c>
      <c r="Y8" s="20"/>
      <c r="Z8" s="22"/>
      <c r="AA8" s="24" t="s">
        <v>49</v>
      </c>
      <c r="AB8" s="19" t="s">
        <v>48</v>
      </c>
      <c r="AC8" s="20"/>
      <c r="AD8" s="22"/>
      <c r="AE8" s="24" t="s">
        <v>49</v>
      </c>
      <c r="AF8" s="19" t="s">
        <v>48</v>
      </c>
      <c r="AG8" s="20"/>
      <c r="AH8" s="22"/>
      <c r="AI8" s="24" t="s">
        <v>49</v>
      </c>
      <c r="AJ8" s="19" t="s">
        <v>48</v>
      </c>
      <c r="AK8" s="20"/>
      <c r="AL8" s="22"/>
      <c r="AM8" s="24" t="s">
        <v>49</v>
      </c>
      <c r="AN8" s="19" t="s">
        <v>48</v>
      </c>
      <c r="AO8" s="20"/>
      <c r="AP8" s="22"/>
      <c r="AQ8" s="24" t="s">
        <v>49</v>
      </c>
      <c r="AR8" s="19" t="s">
        <v>48</v>
      </c>
      <c r="AS8" s="20"/>
      <c r="AT8" s="22"/>
      <c r="AU8" s="24" t="s">
        <v>49</v>
      </c>
      <c r="AV8" s="19" t="s">
        <v>48</v>
      </c>
      <c r="AW8" s="26"/>
      <c r="AX8" s="27"/>
      <c r="AY8" s="22" t="s">
        <v>49</v>
      </c>
      <c r="AZ8" s="28"/>
      <c r="BA8" s="19" t="s">
        <v>48</v>
      </c>
      <c r="BB8" s="20"/>
      <c r="BC8" s="24"/>
      <c r="BE8" s="19" t="s">
        <v>5</v>
      </c>
      <c r="BF8" s="29" t="s">
        <v>50</v>
      </c>
      <c r="BG8" s="30"/>
      <c r="BH8" s="31"/>
      <c r="BI8" s="19" t="s">
        <v>5</v>
      </c>
      <c r="BJ8" s="32" t="s">
        <v>50</v>
      </c>
      <c r="BK8" s="33"/>
      <c r="BL8" s="34"/>
      <c r="BM8" s="35"/>
    </row>
    <row r="9" spans="1:65" ht="12.95" customHeight="1">
      <c r="A9" s="36"/>
      <c r="B9" s="37" t="s">
        <v>51</v>
      </c>
      <c r="C9" s="26" t="s">
        <v>21</v>
      </c>
      <c r="D9" s="38" t="s">
        <v>52</v>
      </c>
      <c r="E9" s="39" t="s">
        <v>53</v>
      </c>
      <c r="F9" s="39" t="s">
        <v>54</v>
      </c>
      <c r="G9" s="37" t="s">
        <v>51</v>
      </c>
      <c r="H9" s="26" t="s">
        <v>21</v>
      </c>
      <c r="I9" s="38" t="s">
        <v>52</v>
      </c>
      <c r="J9" s="39" t="s">
        <v>53</v>
      </c>
      <c r="K9" s="37" t="s">
        <v>51</v>
      </c>
      <c r="L9" s="26" t="s">
        <v>21</v>
      </c>
      <c r="M9" s="38" t="s">
        <v>52</v>
      </c>
      <c r="N9" s="37" t="s">
        <v>51</v>
      </c>
      <c r="O9" s="26" t="s">
        <v>21</v>
      </c>
      <c r="P9" s="38" t="s">
        <v>52</v>
      </c>
      <c r="Q9" s="40" t="s">
        <v>53</v>
      </c>
      <c r="R9" s="37" t="s">
        <v>51</v>
      </c>
      <c r="S9" s="26" t="s">
        <v>21</v>
      </c>
      <c r="T9" s="38" t="s">
        <v>52</v>
      </c>
      <c r="U9" s="41" t="s">
        <v>53</v>
      </c>
      <c r="V9" s="37" t="s">
        <v>21</v>
      </c>
      <c r="W9" s="42" t="s">
        <v>52</v>
      </c>
      <c r="X9" s="37" t="s">
        <v>51</v>
      </c>
      <c r="Y9" s="26" t="s">
        <v>21</v>
      </c>
      <c r="Z9" s="38" t="s">
        <v>52</v>
      </c>
      <c r="AA9" s="41" t="s">
        <v>53</v>
      </c>
      <c r="AB9" s="37" t="s">
        <v>51</v>
      </c>
      <c r="AC9" s="26" t="s">
        <v>21</v>
      </c>
      <c r="AD9" s="38" t="s">
        <v>52</v>
      </c>
      <c r="AE9" s="41" t="s">
        <v>53</v>
      </c>
      <c r="AF9" s="37" t="s">
        <v>51</v>
      </c>
      <c r="AG9" s="26" t="s">
        <v>21</v>
      </c>
      <c r="AH9" s="38" t="s">
        <v>52</v>
      </c>
      <c r="AI9" s="41" t="s">
        <v>53</v>
      </c>
      <c r="AJ9" s="37" t="s">
        <v>51</v>
      </c>
      <c r="AK9" s="26" t="s">
        <v>21</v>
      </c>
      <c r="AL9" s="38" t="s">
        <v>52</v>
      </c>
      <c r="AM9" s="41" t="s">
        <v>53</v>
      </c>
      <c r="AN9" s="37" t="s">
        <v>51</v>
      </c>
      <c r="AO9" s="26" t="s">
        <v>21</v>
      </c>
      <c r="AP9" s="38" t="s">
        <v>52</v>
      </c>
      <c r="AQ9" s="41" t="s">
        <v>53</v>
      </c>
      <c r="AR9" s="37" t="s">
        <v>51</v>
      </c>
      <c r="AS9" s="26" t="s">
        <v>21</v>
      </c>
      <c r="AT9" s="38" t="s">
        <v>52</v>
      </c>
      <c r="AU9" s="41" t="s">
        <v>53</v>
      </c>
      <c r="AV9" s="37" t="s">
        <v>51</v>
      </c>
      <c r="AW9" s="26" t="s">
        <v>21</v>
      </c>
      <c r="AX9" s="27" t="s">
        <v>52</v>
      </c>
      <c r="AY9" s="43" t="s">
        <v>53</v>
      </c>
      <c r="AZ9" s="44" t="s">
        <v>54</v>
      </c>
      <c r="BA9" s="37" t="s">
        <v>51</v>
      </c>
      <c r="BB9" s="26" t="s">
        <v>21</v>
      </c>
      <c r="BC9" s="45" t="s">
        <v>52</v>
      </c>
      <c r="BE9" s="37"/>
      <c r="BF9" s="46" t="s">
        <v>55</v>
      </c>
      <c r="BG9" s="47" t="s">
        <v>56</v>
      </c>
      <c r="BH9" s="48"/>
      <c r="BI9" s="37"/>
      <c r="BJ9" s="26" t="s">
        <v>55</v>
      </c>
      <c r="BK9" s="46" t="s">
        <v>56</v>
      </c>
      <c r="BL9" s="49"/>
      <c r="BM9" s="50"/>
    </row>
    <row r="10" spans="1:65" ht="12.95" customHeight="1">
      <c r="A10" s="36"/>
      <c r="B10" s="37" t="s">
        <v>57</v>
      </c>
      <c r="C10" s="26"/>
      <c r="D10" s="38" t="s">
        <v>51</v>
      </c>
      <c r="E10" s="39" t="s">
        <v>58</v>
      </c>
      <c r="F10" s="39" t="s">
        <v>59</v>
      </c>
      <c r="G10" s="37" t="s">
        <v>57</v>
      </c>
      <c r="H10" s="26"/>
      <c r="I10" s="38" t="s">
        <v>51</v>
      </c>
      <c r="J10" s="39" t="s">
        <v>58</v>
      </c>
      <c r="K10" s="37" t="s">
        <v>57</v>
      </c>
      <c r="L10" s="26"/>
      <c r="M10" s="38" t="s">
        <v>51</v>
      </c>
      <c r="N10" s="37" t="s">
        <v>57</v>
      </c>
      <c r="O10" s="26"/>
      <c r="P10" s="38" t="s">
        <v>51</v>
      </c>
      <c r="Q10" s="40" t="s">
        <v>58</v>
      </c>
      <c r="R10" s="37" t="s">
        <v>57</v>
      </c>
      <c r="S10" s="26"/>
      <c r="T10" s="38" t="s">
        <v>51</v>
      </c>
      <c r="U10" s="41" t="s">
        <v>58</v>
      </c>
      <c r="V10" s="26"/>
      <c r="W10" s="42" t="s">
        <v>51</v>
      </c>
      <c r="X10" s="37" t="s">
        <v>57</v>
      </c>
      <c r="Y10" s="26"/>
      <c r="Z10" s="38" t="s">
        <v>51</v>
      </c>
      <c r="AA10" s="41" t="s">
        <v>58</v>
      </c>
      <c r="AB10" s="37" t="s">
        <v>57</v>
      </c>
      <c r="AC10" s="26"/>
      <c r="AD10" s="38" t="s">
        <v>51</v>
      </c>
      <c r="AE10" s="41" t="s">
        <v>58</v>
      </c>
      <c r="AF10" s="37" t="s">
        <v>57</v>
      </c>
      <c r="AG10" s="26"/>
      <c r="AH10" s="38" t="s">
        <v>51</v>
      </c>
      <c r="AI10" s="41" t="s">
        <v>58</v>
      </c>
      <c r="AJ10" s="37" t="s">
        <v>57</v>
      </c>
      <c r="AK10" s="26"/>
      <c r="AL10" s="38" t="s">
        <v>51</v>
      </c>
      <c r="AM10" s="41" t="s">
        <v>58</v>
      </c>
      <c r="AN10" s="37" t="s">
        <v>57</v>
      </c>
      <c r="AO10" s="26"/>
      <c r="AP10" s="38" t="s">
        <v>51</v>
      </c>
      <c r="AQ10" s="41" t="s">
        <v>58</v>
      </c>
      <c r="AR10" s="37" t="s">
        <v>57</v>
      </c>
      <c r="AS10" s="26"/>
      <c r="AT10" s="38" t="s">
        <v>51</v>
      </c>
      <c r="AU10" s="41" t="s">
        <v>58</v>
      </c>
      <c r="AV10" s="37" t="s">
        <v>57</v>
      </c>
      <c r="AW10" s="26"/>
      <c r="AX10" s="27" t="s">
        <v>51</v>
      </c>
      <c r="AY10" s="43" t="s">
        <v>58</v>
      </c>
      <c r="AZ10" s="44" t="s">
        <v>59</v>
      </c>
      <c r="BA10" s="37" t="s">
        <v>57</v>
      </c>
      <c r="BB10" s="26"/>
      <c r="BC10" s="45" t="s">
        <v>51</v>
      </c>
      <c r="BE10" s="37" t="s">
        <v>60</v>
      </c>
      <c r="BF10" s="51" t="s">
        <v>61</v>
      </c>
      <c r="BG10" s="50" t="s">
        <v>61</v>
      </c>
      <c r="BH10" s="42" t="s">
        <v>62</v>
      </c>
      <c r="BI10" s="37" t="s">
        <v>60</v>
      </c>
      <c r="BJ10" s="26" t="s">
        <v>61</v>
      </c>
      <c r="BK10" s="51" t="s">
        <v>61</v>
      </c>
      <c r="BL10" s="49" t="s">
        <v>62</v>
      </c>
      <c r="BM10" s="50"/>
    </row>
    <row r="11" spans="1:65" ht="12.95" customHeight="1">
      <c r="A11" s="36"/>
      <c r="B11" s="37"/>
      <c r="C11" s="26"/>
      <c r="D11" s="38"/>
      <c r="E11" s="39" t="s">
        <v>63</v>
      </c>
      <c r="F11" s="39"/>
      <c r="G11" s="37"/>
      <c r="H11" s="26"/>
      <c r="I11" s="38"/>
      <c r="J11" s="39" t="s">
        <v>63</v>
      </c>
      <c r="K11" s="37"/>
      <c r="L11" s="26"/>
      <c r="M11" s="38"/>
      <c r="N11" s="37"/>
      <c r="O11" s="26"/>
      <c r="P11" s="38"/>
      <c r="Q11" s="40" t="s">
        <v>63</v>
      </c>
      <c r="R11" s="37"/>
      <c r="S11" s="26"/>
      <c r="T11" s="38"/>
      <c r="U11" s="41" t="s">
        <v>63</v>
      </c>
      <c r="V11" s="26"/>
      <c r="W11" s="42"/>
      <c r="X11" s="37"/>
      <c r="Y11" s="26"/>
      <c r="Z11" s="38"/>
      <c r="AA11" s="41" t="s">
        <v>63</v>
      </c>
      <c r="AB11" s="37"/>
      <c r="AC11" s="26"/>
      <c r="AD11" s="38"/>
      <c r="AE11" s="41" t="s">
        <v>63</v>
      </c>
      <c r="AF11" s="37"/>
      <c r="AG11" s="26"/>
      <c r="AH11" s="38"/>
      <c r="AI11" s="41" t="s">
        <v>63</v>
      </c>
      <c r="AJ11" s="37"/>
      <c r="AK11" s="26"/>
      <c r="AL11" s="38"/>
      <c r="AM11" s="41" t="s">
        <v>63</v>
      </c>
      <c r="AN11" s="37"/>
      <c r="AO11" s="26"/>
      <c r="AP11" s="38"/>
      <c r="AQ11" s="41" t="s">
        <v>63</v>
      </c>
      <c r="AR11" s="37"/>
      <c r="AS11" s="26"/>
      <c r="AT11" s="38"/>
      <c r="AU11" s="41" t="s">
        <v>63</v>
      </c>
      <c r="AV11" s="37"/>
      <c r="AW11" s="26"/>
      <c r="AX11" s="27"/>
      <c r="AY11" s="43" t="s">
        <v>63</v>
      </c>
      <c r="AZ11" s="44"/>
      <c r="BA11" s="37"/>
      <c r="BB11" s="26"/>
      <c r="BC11" s="45"/>
      <c r="BE11" s="37"/>
      <c r="BF11" s="26"/>
      <c r="BG11" s="52"/>
      <c r="BH11" s="52"/>
      <c r="BI11" s="37"/>
      <c r="BJ11" s="26"/>
      <c r="BK11" s="51"/>
      <c r="BL11" s="53"/>
      <c r="BM11" s="54"/>
    </row>
    <row r="12" spans="1:65" s="71" customFormat="1" ht="16.5" customHeight="1" thickBot="1">
      <c r="A12" s="55"/>
      <c r="B12" s="56" t="s">
        <v>3</v>
      </c>
      <c r="C12" s="57" t="s">
        <v>3</v>
      </c>
      <c r="D12" s="58" t="s">
        <v>3</v>
      </c>
      <c r="E12" s="59"/>
      <c r="F12" s="59" t="s">
        <v>3</v>
      </c>
      <c r="G12" s="56" t="s">
        <v>3</v>
      </c>
      <c r="H12" s="57" t="s">
        <v>3</v>
      </c>
      <c r="I12" s="58" t="s">
        <v>3</v>
      </c>
      <c r="J12" s="59"/>
      <c r="K12" s="56" t="s">
        <v>3</v>
      </c>
      <c r="L12" s="57" t="s">
        <v>3</v>
      </c>
      <c r="M12" s="58" t="s">
        <v>3</v>
      </c>
      <c r="N12" s="56" t="s">
        <v>3</v>
      </c>
      <c r="O12" s="57" t="s">
        <v>3</v>
      </c>
      <c r="P12" s="58" t="s">
        <v>3</v>
      </c>
      <c r="Q12" s="60"/>
      <c r="R12" s="56" t="s">
        <v>3</v>
      </c>
      <c r="S12" s="61" t="s">
        <v>3</v>
      </c>
      <c r="T12" s="61" t="s">
        <v>3</v>
      </c>
      <c r="U12" s="62"/>
      <c r="V12" s="58" t="s">
        <v>3</v>
      </c>
      <c r="W12" s="63" t="s">
        <v>3</v>
      </c>
      <c r="X12" s="56" t="s">
        <v>3</v>
      </c>
      <c r="Y12" s="58" t="s">
        <v>3</v>
      </c>
      <c r="Z12" s="58" t="s">
        <v>3</v>
      </c>
      <c r="AA12" s="64"/>
      <c r="AB12" s="56" t="s">
        <v>3</v>
      </c>
      <c r="AC12" s="58" t="s">
        <v>3</v>
      </c>
      <c r="AD12" s="58" t="s">
        <v>3</v>
      </c>
      <c r="AE12" s="64"/>
      <c r="AF12" s="56" t="s">
        <v>3</v>
      </c>
      <c r="AG12" s="58" t="s">
        <v>3</v>
      </c>
      <c r="AH12" s="58" t="s">
        <v>3</v>
      </c>
      <c r="AI12" s="64"/>
      <c r="AJ12" s="56" t="s">
        <v>3</v>
      </c>
      <c r="AK12" s="58" t="s">
        <v>3</v>
      </c>
      <c r="AL12" s="58" t="s">
        <v>3</v>
      </c>
      <c r="AM12" s="64"/>
      <c r="AN12" s="56" t="s">
        <v>3</v>
      </c>
      <c r="AO12" s="58" t="s">
        <v>3</v>
      </c>
      <c r="AP12" s="58" t="s">
        <v>3</v>
      </c>
      <c r="AQ12" s="64"/>
      <c r="AR12" s="56" t="s">
        <v>3</v>
      </c>
      <c r="AS12" s="58" t="s">
        <v>3</v>
      </c>
      <c r="AT12" s="58" t="s">
        <v>3</v>
      </c>
      <c r="AU12" s="64"/>
      <c r="AV12" s="56" t="s">
        <v>3</v>
      </c>
      <c r="AW12" s="58" t="s">
        <v>3</v>
      </c>
      <c r="AX12" s="58" t="s">
        <v>3</v>
      </c>
      <c r="AY12" s="65"/>
      <c r="AZ12" s="66" t="s">
        <v>3</v>
      </c>
      <c r="BA12" s="56" t="s">
        <v>3</v>
      </c>
      <c r="BB12" s="58" t="s">
        <v>3</v>
      </c>
      <c r="BC12" s="67" t="s">
        <v>3</v>
      </c>
      <c r="BD12" s="6"/>
      <c r="BE12" s="56" t="s">
        <v>3</v>
      </c>
      <c r="BF12" s="58" t="s">
        <v>3</v>
      </c>
      <c r="BG12" s="68" t="s">
        <v>3</v>
      </c>
      <c r="BH12" s="69" t="s">
        <v>3</v>
      </c>
      <c r="BI12" s="56" t="s">
        <v>3</v>
      </c>
      <c r="BJ12" s="58" t="s">
        <v>3</v>
      </c>
      <c r="BK12" s="68" t="s">
        <v>3</v>
      </c>
      <c r="BL12" s="67" t="s">
        <v>3</v>
      </c>
      <c r="BM12" s="70"/>
    </row>
    <row r="13" spans="1:65" s="81" customFormat="1" ht="33.75" customHeight="1" thickBot="1">
      <c r="A13" s="72" t="s">
        <v>64</v>
      </c>
      <c r="B13" s="73" t="s">
        <v>65</v>
      </c>
      <c r="C13" s="74">
        <v>2</v>
      </c>
      <c r="D13" s="75">
        <v>3</v>
      </c>
      <c r="E13" s="75">
        <v>4</v>
      </c>
      <c r="F13" s="76">
        <v>5</v>
      </c>
      <c r="G13" s="73" t="s">
        <v>66</v>
      </c>
      <c r="H13" s="74">
        <v>7</v>
      </c>
      <c r="I13" s="75">
        <v>8</v>
      </c>
      <c r="J13" s="76">
        <v>9</v>
      </c>
      <c r="K13" s="73" t="s">
        <v>67</v>
      </c>
      <c r="L13" s="74">
        <v>11</v>
      </c>
      <c r="M13" s="75">
        <v>12</v>
      </c>
      <c r="N13" s="73" t="s">
        <v>68</v>
      </c>
      <c r="O13" s="75">
        <v>14</v>
      </c>
      <c r="P13" s="75">
        <v>15</v>
      </c>
      <c r="Q13" s="77">
        <v>16</v>
      </c>
      <c r="R13" s="73" t="s">
        <v>69</v>
      </c>
      <c r="S13" s="74">
        <v>18</v>
      </c>
      <c r="T13" s="75">
        <v>19</v>
      </c>
      <c r="U13" s="76">
        <v>20</v>
      </c>
      <c r="V13" s="75">
        <v>21</v>
      </c>
      <c r="W13" s="76">
        <v>22</v>
      </c>
      <c r="X13" s="73" t="s">
        <v>70</v>
      </c>
      <c r="Y13" s="74">
        <v>24</v>
      </c>
      <c r="Z13" s="74">
        <v>25</v>
      </c>
      <c r="AA13" s="78">
        <v>26</v>
      </c>
      <c r="AB13" s="73" t="s">
        <v>71</v>
      </c>
      <c r="AC13" s="74">
        <v>28</v>
      </c>
      <c r="AD13" s="74">
        <v>29</v>
      </c>
      <c r="AE13" s="78">
        <v>30</v>
      </c>
      <c r="AF13" s="73" t="s">
        <v>72</v>
      </c>
      <c r="AG13" s="74">
        <v>32</v>
      </c>
      <c r="AH13" s="74">
        <v>33</v>
      </c>
      <c r="AI13" s="78">
        <v>34</v>
      </c>
      <c r="AJ13" s="73" t="s">
        <v>73</v>
      </c>
      <c r="AK13" s="74">
        <v>36</v>
      </c>
      <c r="AL13" s="75">
        <v>37</v>
      </c>
      <c r="AM13" s="76">
        <v>38</v>
      </c>
      <c r="AN13" s="73" t="s">
        <v>74</v>
      </c>
      <c r="AO13" s="74">
        <v>40</v>
      </c>
      <c r="AP13" s="75">
        <v>41</v>
      </c>
      <c r="AQ13" s="76">
        <v>42</v>
      </c>
      <c r="AR13" s="73" t="s">
        <v>75</v>
      </c>
      <c r="AS13" s="74">
        <v>44</v>
      </c>
      <c r="AT13" s="75">
        <v>45</v>
      </c>
      <c r="AU13" s="76">
        <v>46</v>
      </c>
      <c r="AV13" s="73" t="s">
        <v>76</v>
      </c>
      <c r="AW13" s="79" t="s">
        <v>77</v>
      </c>
      <c r="AX13" s="79" t="s">
        <v>78</v>
      </c>
      <c r="AY13" s="79" t="s">
        <v>79</v>
      </c>
      <c r="AZ13" s="76">
        <v>51</v>
      </c>
      <c r="BA13" s="73" t="s">
        <v>80</v>
      </c>
      <c r="BB13" s="74">
        <v>53</v>
      </c>
      <c r="BC13" s="76">
        <v>54</v>
      </c>
      <c r="BD13" s="6"/>
      <c r="BE13" s="73" t="s">
        <v>81</v>
      </c>
      <c r="BF13" s="75">
        <v>56</v>
      </c>
      <c r="BG13" s="77">
        <v>57</v>
      </c>
      <c r="BH13" s="77">
        <v>58</v>
      </c>
      <c r="BI13" s="73" t="s">
        <v>82</v>
      </c>
      <c r="BJ13" s="75">
        <v>60</v>
      </c>
      <c r="BK13" s="77">
        <v>61</v>
      </c>
      <c r="BL13" s="76">
        <v>62</v>
      </c>
      <c r="BM13" s="80"/>
    </row>
    <row r="14" spans="1:65" s="90" customFormat="1" ht="28.5" customHeight="1">
      <c r="A14" s="82" t="s">
        <v>83</v>
      </c>
      <c r="B14" s="83"/>
      <c r="C14" s="84"/>
      <c r="D14" s="84"/>
      <c r="E14" s="84"/>
      <c r="F14" s="85"/>
      <c r="G14" s="83"/>
      <c r="H14" s="84"/>
      <c r="I14" s="84"/>
      <c r="J14" s="86"/>
      <c r="K14" s="83"/>
      <c r="L14" s="84"/>
      <c r="M14" s="84"/>
      <c r="N14" s="83"/>
      <c r="O14" s="84"/>
      <c r="P14" s="84"/>
      <c r="Q14" s="87"/>
      <c r="R14" s="83"/>
      <c r="S14" s="84"/>
      <c r="T14" s="84"/>
      <c r="U14" s="86"/>
      <c r="V14" s="88"/>
      <c r="W14" s="86"/>
      <c r="X14" s="83"/>
      <c r="Y14" s="84"/>
      <c r="Z14" s="84"/>
      <c r="AA14" s="87"/>
      <c r="AB14" s="83"/>
      <c r="AC14" s="84"/>
      <c r="AD14" s="84"/>
      <c r="AE14" s="86"/>
      <c r="AF14" s="83"/>
      <c r="AG14" s="84"/>
      <c r="AH14" s="84"/>
      <c r="AI14" s="86"/>
      <c r="AJ14" s="83"/>
      <c r="AK14" s="84"/>
      <c r="AL14" s="84"/>
      <c r="AM14" s="87"/>
      <c r="AN14" s="83"/>
      <c r="AO14" s="84"/>
      <c r="AP14" s="84"/>
      <c r="AQ14" s="87"/>
      <c r="AR14" s="83"/>
      <c r="AS14" s="84"/>
      <c r="AT14" s="84"/>
      <c r="AU14" s="87"/>
      <c r="AV14" s="83"/>
      <c r="AW14" s="84"/>
      <c r="AX14" s="84"/>
      <c r="AY14" s="84"/>
      <c r="AZ14" s="85"/>
      <c r="BA14" s="83"/>
      <c r="BB14" s="84"/>
      <c r="BC14" s="86"/>
      <c r="BD14" s="6"/>
      <c r="BE14" s="83"/>
      <c r="BF14" s="84"/>
      <c r="BG14" s="87"/>
      <c r="BH14" s="87"/>
      <c r="BI14" s="83"/>
      <c r="BJ14" s="84"/>
      <c r="BK14" s="87"/>
      <c r="BL14" s="86"/>
      <c r="BM14" s="89"/>
    </row>
    <row r="15" spans="1:65" ht="28.5" customHeight="1" hidden="1">
      <c r="A15" s="91" t="s">
        <v>84</v>
      </c>
      <c r="B15" s="92"/>
      <c r="C15" s="93"/>
      <c r="D15" s="93"/>
      <c r="E15" s="93"/>
      <c r="F15" s="94"/>
      <c r="G15" s="92"/>
      <c r="H15" s="93"/>
      <c r="I15" s="93"/>
      <c r="J15" s="93"/>
      <c r="K15" s="92"/>
      <c r="L15" s="93"/>
      <c r="M15" s="93"/>
      <c r="N15" s="92"/>
      <c r="O15" s="93"/>
      <c r="P15" s="93"/>
      <c r="Q15" s="95"/>
      <c r="R15" s="92"/>
      <c r="S15" s="93"/>
      <c r="T15" s="93"/>
      <c r="U15" s="96"/>
      <c r="V15" s="97"/>
      <c r="W15" s="96"/>
      <c r="X15" s="92"/>
      <c r="Y15" s="93"/>
      <c r="Z15" s="93"/>
      <c r="AA15" s="95"/>
      <c r="AB15" s="92"/>
      <c r="AC15" s="93"/>
      <c r="AD15" s="93"/>
      <c r="AE15" s="96"/>
      <c r="AF15" s="92"/>
      <c r="AG15" s="93"/>
      <c r="AH15" s="93"/>
      <c r="AI15" s="96"/>
      <c r="AJ15" s="92"/>
      <c r="AK15" s="93"/>
      <c r="AL15" s="93"/>
      <c r="AM15" s="95"/>
      <c r="AN15" s="92"/>
      <c r="AO15" s="93"/>
      <c r="AP15" s="93"/>
      <c r="AQ15" s="95"/>
      <c r="AR15" s="92"/>
      <c r="AS15" s="93"/>
      <c r="AT15" s="93"/>
      <c r="AU15" s="95"/>
      <c r="AV15" s="92"/>
      <c r="AW15" s="93"/>
      <c r="AX15" s="93"/>
      <c r="AY15" s="93"/>
      <c r="AZ15" s="94"/>
      <c r="BA15" s="92"/>
      <c r="BB15" s="93"/>
      <c r="BC15" s="96"/>
      <c r="BE15" s="92"/>
      <c r="BF15" s="93"/>
      <c r="BG15" s="95"/>
      <c r="BH15" s="95"/>
      <c r="BI15" s="92"/>
      <c r="BJ15" s="93"/>
      <c r="BK15" s="95"/>
      <c r="BL15" s="96"/>
      <c r="BM15" s="98"/>
    </row>
    <row r="16" spans="1:65" ht="28.5" customHeight="1" hidden="1">
      <c r="A16" s="99" t="s">
        <v>85</v>
      </c>
      <c r="B16" s="92"/>
      <c r="C16" s="100"/>
      <c r="D16" s="100"/>
      <c r="E16" s="100"/>
      <c r="F16" s="94"/>
      <c r="G16" s="92"/>
      <c r="H16" s="100"/>
      <c r="I16" s="100"/>
      <c r="J16" s="101"/>
      <c r="K16" s="92"/>
      <c r="L16" s="100"/>
      <c r="M16" s="100"/>
      <c r="N16" s="92"/>
      <c r="O16" s="100"/>
      <c r="P16" s="100"/>
      <c r="Q16" s="102"/>
      <c r="R16" s="92"/>
      <c r="S16" s="100"/>
      <c r="T16" s="100"/>
      <c r="U16" s="101"/>
      <c r="V16" s="103"/>
      <c r="W16" s="101"/>
      <c r="X16" s="92"/>
      <c r="Y16" s="100"/>
      <c r="Z16" s="100"/>
      <c r="AA16" s="102"/>
      <c r="AB16" s="92"/>
      <c r="AC16" s="100"/>
      <c r="AD16" s="100"/>
      <c r="AE16" s="101"/>
      <c r="AF16" s="92"/>
      <c r="AG16" s="100"/>
      <c r="AH16" s="100"/>
      <c r="AI16" s="101"/>
      <c r="AJ16" s="92"/>
      <c r="AK16" s="100"/>
      <c r="AL16" s="100"/>
      <c r="AM16" s="102"/>
      <c r="AN16" s="92"/>
      <c r="AO16" s="100"/>
      <c r="AP16" s="100"/>
      <c r="AQ16" s="102"/>
      <c r="AR16" s="92"/>
      <c r="AS16" s="100"/>
      <c r="AT16" s="100"/>
      <c r="AU16" s="102"/>
      <c r="AV16" s="92"/>
      <c r="AW16" s="100"/>
      <c r="AX16" s="100"/>
      <c r="AY16" s="100"/>
      <c r="AZ16" s="94"/>
      <c r="BA16" s="92"/>
      <c r="BB16" s="100"/>
      <c r="BC16" s="101"/>
      <c r="BE16" s="92"/>
      <c r="BF16" s="100"/>
      <c r="BG16" s="102"/>
      <c r="BH16" s="102"/>
      <c r="BI16" s="92"/>
      <c r="BJ16" s="100"/>
      <c r="BK16" s="102"/>
      <c r="BL16" s="101"/>
      <c r="BM16" s="104"/>
    </row>
    <row r="17" spans="1:65" ht="28.5" customHeight="1" hidden="1">
      <c r="A17" s="99" t="s">
        <v>86</v>
      </c>
      <c r="B17" s="92"/>
      <c r="C17" s="100"/>
      <c r="D17" s="100"/>
      <c r="E17" s="100"/>
      <c r="F17" s="94"/>
      <c r="G17" s="92"/>
      <c r="H17" s="100"/>
      <c r="I17" s="100"/>
      <c r="J17" s="101"/>
      <c r="K17" s="92"/>
      <c r="L17" s="100"/>
      <c r="M17" s="100"/>
      <c r="N17" s="92"/>
      <c r="O17" s="100"/>
      <c r="P17" s="100"/>
      <c r="Q17" s="102"/>
      <c r="R17" s="92"/>
      <c r="S17" s="100"/>
      <c r="T17" s="100"/>
      <c r="U17" s="101"/>
      <c r="V17" s="103"/>
      <c r="W17" s="101"/>
      <c r="X17" s="92"/>
      <c r="Y17" s="100"/>
      <c r="Z17" s="100"/>
      <c r="AA17" s="102"/>
      <c r="AB17" s="92"/>
      <c r="AC17" s="100"/>
      <c r="AD17" s="100"/>
      <c r="AE17" s="101"/>
      <c r="AF17" s="92"/>
      <c r="AG17" s="100"/>
      <c r="AH17" s="100"/>
      <c r="AI17" s="101"/>
      <c r="AJ17" s="92"/>
      <c r="AK17" s="100"/>
      <c r="AL17" s="100"/>
      <c r="AM17" s="102"/>
      <c r="AN17" s="92"/>
      <c r="AO17" s="100"/>
      <c r="AP17" s="100"/>
      <c r="AQ17" s="102"/>
      <c r="AR17" s="92"/>
      <c r="AS17" s="100"/>
      <c r="AT17" s="100"/>
      <c r="AU17" s="102"/>
      <c r="AV17" s="92"/>
      <c r="AW17" s="100"/>
      <c r="AX17" s="100"/>
      <c r="AY17" s="100"/>
      <c r="AZ17" s="94"/>
      <c r="BA17" s="92"/>
      <c r="BB17" s="100"/>
      <c r="BC17" s="101"/>
      <c r="BE17" s="92"/>
      <c r="BF17" s="100"/>
      <c r="BG17" s="102"/>
      <c r="BH17" s="102"/>
      <c r="BI17" s="92"/>
      <c r="BJ17" s="100"/>
      <c r="BK17" s="102"/>
      <c r="BL17" s="101"/>
      <c r="BM17" s="104"/>
    </row>
    <row r="18" spans="1:65" ht="28.5" customHeight="1" hidden="1">
      <c r="A18" s="99" t="s">
        <v>87</v>
      </c>
      <c r="B18" s="92"/>
      <c r="C18" s="100"/>
      <c r="D18" s="100"/>
      <c r="E18" s="100"/>
      <c r="F18" s="94"/>
      <c r="G18" s="92"/>
      <c r="H18" s="100"/>
      <c r="I18" s="100"/>
      <c r="J18" s="101"/>
      <c r="K18" s="92"/>
      <c r="L18" s="100"/>
      <c r="M18" s="100"/>
      <c r="N18" s="92"/>
      <c r="O18" s="100"/>
      <c r="P18" s="100"/>
      <c r="Q18" s="102"/>
      <c r="R18" s="92"/>
      <c r="S18" s="100"/>
      <c r="T18" s="100"/>
      <c r="U18" s="101"/>
      <c r="V18" s="103"/>
      <c r="W18" s="101"/>
      <c r="X18" s="92"/>
      <c r="Y18" s="100"/>
      <c r="Z18" s="100"/>
      <c r="AA18" s="102"/>
      <c r="AB18" s="92"/>
      <c r="AC18" s="100"/>
      <c r="AD18" s="100"/>
      <c r="AE18" s="101"/>
      <c r="AF18" s="92"/>
      <c r="AG18" s="100"/>
      <c r="AH18" s="100"/>
      <c r="AI18" s="101"/>
      <c r="AJ18" s="92"/>
      <c r="AK18" s="100"/>
      <c r="AL18" s="100"/>
      <c r="AM18" s="102"/>
      <c r="AN18" s="92"/>
      <c r="AO18" s="100"/>
      <c r="AP18" s="100"/>
      <c r="AQ18" s="102"/>
      <c r="AR18" s="92"/>
      <c r="AS18" s="100"/>
      <c r="AT18" s="100"/>
      <c r="AU18" s="102"/>
      <c r="AV18" s="92"/>
      <c r="AW18" s="100"/>
      <c r="AX18" s="100"/>
      <c r="AY18" s="100"/>
      <c r="AZ18" s="94"/>
      <c r="BA18" s="92"/>
      <c r="BB18" s="100"/>
      <c r="BC18" s="101"/>
      <c r="BE18" s="92"/>
      <c r="BF18" s="100"/>
      <c r="BG18" s="102"/>
      <c r="BH18" s="102"/>
      <c r="BI18" s="92"/>
      <c r="BJ18" s="100"/>
      <c r="BK18" s="102"/>
      <c r="BL18" s="101"/>
      <c r="BM18" s="104"/>
    </row>
    <row r="19" spans="1:65" ht="28.5" customHeight="1" hidden="1">
      <c r="A19" s="99" t="s">
        <v>88</v>
      </c>
      <c r="B19" s="92"/>
      <c r="C19" s="100"/>
      <c r="D19" s="100"/>
      <c r="E19" s="100"/>
      <c r="F19" s="94"/>
      <c r="G19" s="92"/>
      <c r="H19" s="100"/>
      <c r="I19" s="100"/>
      <c r="J19" s="101"/>
      <c r="K19" s="92"/>
      <c r="L19" s="100"/>
      <c r="M19" s="100"/>
      <c r="N19" s="92"/>
      <c r="O19" s="100"/>
      <c r="P19" s="100"/>
      <c r="Q19" s="102"/>
      <c r="R19" s="92"/>
      <c r="S19" s="100"/>
      <c r="T19" s="100"/>
      <c r="U19" s="101"/>
      <c r="V19" s="103"/>
      <c r="W19" s="101"/>
      <c r="X19" s="92"/>
      <c r="Y19" s="100"/>
      <c r="Z19" s="100"/>
      <c r="AA19" s="102"/>
      <c r="AB19" s="92"/>
      <c r="AC19" s="100"/>
      <c r="AD19" s="100"/>
      <c r="AE19" s="101"/>
      <c r="AF19" s="92"/>
      <c r="AG19" s="100"/>
      <c r="AH19" s="100"/>
      <c r="AI19" s="101"/>
      <c r="AJ19" s="92"/>
      <c r="AK19" s="100"/>
      <c r="AL19" s="100"/>
      <c r="AM19" s="102"/>
      <c r="AN19" s="92"/>
      <c r="AO19" s="100"/>
      <c r="AP19" s="100"/>
      <c r="AQ19" s="102"/>
      <c r="AR19" s="92"/>
      <c r="AS19" s="100"/>
      <c r="AT19" s="100"/>
      <c r="AU19" s="102"/>
      <c r="AV19" s="92"/>
      <c r="AW19" s="100"/>
      <c r="AX19" s="100"/>
      <c r="AY19" s="100"/>
      <c r="AZ19" s="94"/>
      <c r="BA19" s="92"/>
      <c r="BB19" s="100"/>
      <c r="BC19" s="101"/>
      <c r="BE19" s="92"/>
      <c r="BF19" s="100"/>
      <c r="BG19" s="102"/>
      <c r="BH19" s="102"/>
      <c r="BI19" s="92"/>
      <c r="BJ19" s="100"/>
      <c r="BK19" s="102"/>
      <c r="BL19" s="101"/>
      <c r="BM19" s="104"/>
    </row>
    <row r="20" spans="1:65" ht="28.5" customHeight="1" hidden="1">
      <c r="A20" s="99" t="s">
        <v>89</v>
      </c>
      <c r="B20" s="92"/>
      <c r="C20" s="100"/>
      <c r="D20" s="100"/>
      <c r="E20" s="100"/>
      <c r="F20" s="94"/>
      <c r="G20" s="92"/>
      <c r="H20" s="100"/>
      <c r="I20" s="100"/>
      <c r="J20" s="101"/>
      <c r="K20" s="92"/>
      <c r="L20" s="100"/>
      <c r="M20" s="100"/>
      <c r="N20" s="92"/>
      <c r="O20" s="100"/>
      <c r="P20" s="100"/>
      <c r="Q20" s="102"/>
      <c r="R20" s="92"/>
      <c r="S20" s="100"/>
      <c r="T20" s="100"/>
      <c r="U20" s="101"/>
      <c r="V20" s="103"/>
      <c r="W20" s="101"/>
      <c r="X20" s="92"/>
      <c r="Y20" s="100"/>
      <c r="Z20" s="100"/>
      <c r="AA20" s="102"/>
      <c r="AB20" s="92"/>
      <c r="AC20" s="100"/>
      <c r="AD20" s="100"/>
      <c r="AE20" s="101"/>
      <c r="AF20" s="92"/>
      <c r="AG20" s="100"/>
      <c r="AH20" s="100"/>
      <c r="AI20" s="101"/>
      <c r="AJ20" s="92"/>
      <c r="AK20" s="100"/>
      <c r="AL20" s="100"/>
      <c r="AM20" s="102"/>
      <c r="AN20" s="92"/>
      <c r="AO20" s="100"/>
      <c r="AP20" s="100"/>
      <c r="AQ20" s="102"/>
      <c r="AR20" s="92"/>
      <c r="AS20" s="100"/>
      <c r="AT20" s="100"/>
      <c r="AU20" s="102"/>
      <c r="AV20" s="92"/>
      <c r="AW20" s="100"/>
      <c r="AX20" s="100"/>
      <c r="AY20" s="100"/>
      <c r="AZ20" s="94"/>
      <c r="BA20" s="92"/>
      <c r="BB20" s="100"/>
      <c r="BC20" s="101"/>
      <c r="BE20" s="92"/>
      <c r="BF20" s="100"/>
      <c r="BG20" s="102"/>
      <c r="BH20" s="102"/>
      <c r="BI20" s="92"/>
      <c r="BJ20" s="100"/>
      <c r="BK20" s="102"/>
      <c r="BL20" s="101"/>
      <c r="BM20" s="104"/>
    </row>
    <row r="21" spans="1:65" ht="28.5" customHeight="1" hidden="1">
      <c r="A21" s="99" t="s">
        <v>90</v>
      </c>
      <c r="B21" s="92"/>
      <c r="C21" s="100"/>
      <c r="D21" s="100"/>
      <c r="E21" s="100"/>
      <c r="F21" s="94"/>
      <c r="G21" s="92"/>
      <c r="H21" s="100"/>
      <c r="I21" s="100"/>
      <c r="J21" s="101"/>
      <c r="K21" s="92"/>
      <c r="L21" s="100"/>
      <c r="M21" s="100"/>
      <c r="N21" s="92"/>
      <c r="O21" s="100"/>
      <c r="P21" s="100"/>
      <c r="Q21" s="102"/>
      <c r="R21" s="92"/>
      <c r="S21" s="100"/>
      <c r="T21" s="100"/>
      <c r="U21" s="101"/>
      <c r="V21" s="103"/>
      <c r="W21" s="101"/>
      <c r="X21" s="92"/>
      <c r="Y21" s="100"/>
      <c r="Z21" s="100"/>
      <c r="AA21" s="102"/>
      <c r="AB21" s="92"/>
      <c r="AC21" s="100"/>
      <c r="AD21" s="100"/>
      <c r="AE21" s="101"/>
      <c r="AF21" s="92"/>
      <c r="AG21" s="100"/>
      <c r="AH21" s="100"/>
      <c r="AI21" s="101"/>
      <c r="AJ21" s="92"/>
      <c r="AK21" s="100"/>
      <c r="AL21" s="100"/>
      <c r="AM21" s="102"/>
      <c r="AN21" s="92"/>
      <c r="AO21" s="100"/>
      <c r="AP21" s="100"/>
      <c r="AQ21" s="102"/>
      <c r="AR21" s="92"/>
      <c r="AS21" s="100"/>
      <c r="AT21" s="100"/>
      <c r="AU21" s="102"/>
      <c r="AV21" s="92"/>
      <c r="AW21" s="100"/>
      <c r="AX21" s="100"/>
      <c r="AY21" s="100"/>
      <c r="AZ21" s="94"/>
      <c r="BA21" s="92"/>
      <c r="BB21" s="100"/>
      <c r="BC21" s="101"/>
      <c r="BE21" s="92"/>
      <c r="BF21" s="100"/>
      <c r="BG21" s="102"/>
      <c r="BH21" s="102"/>
      <c r="BI21" s="92"/>
      <c r="BJ21" s="100"/>
      <c r="BK21" s="102"/>
      <c r="BL21" s="101"/>
      <c r="BM21" s="104"/>
    </row>
    <row r="22" spans="1:65" ht="28.5" customHeight="1">
      <c r="A22" s="91" t="s">
        <v>50</v>
      </c>
      <c r="B22" s="92"/>
      <c r="C22" s="100"/>
      <c r="D22" s="100"/>
      <c r="E22" s="100"/>
      <c r="F22" s="101"/>
      <c r="G22" s="92"/>
      <c r="H22" s="100"/>
      <c r="I22" s="100"/>
      <c r="J22" s="101"/>
      <c r="K22" s="92"/>
      <c r="L22" s="100"/>
      <c r="M22" s="100"/>
      <c r="N22" s="92"/>
      <c r="O22" s="100"/>
      <c r="P22" s="100"/>
      <c r="Q22" s="102"/>
      <c r="R22" s="92"/>
      <c r="S22" s="100"/>
      <c r="T22" s="100"/>
      <c r="U22" s="101"/>
      <c r="V22" s="103"/>
      <c r="W22" s="101"/>
      <c r="X22" s="92"/>
      <c r="Y22" s="100"/>
      <c r="Z22" s="100"/>
      <c r="AA22" s="102"/>
      <c r="AB22" s="92"/>
      <c r="AC22" s="100"/>
      <c r="AD22" s="100"/>
      <c r="AE22" s="101"/>
      <c r="AF22" s="92"/>
      <c r="AG22" s="100"/>
      <c r="AH22" s="100"/>
      <c r="AI22" s="101"/>
      <c r="AJ22" s="92"/>
      <c r="AK22" s="100"/>
      <c r="AL22" s="100"/>
      <c r="AM22" s="102"/>
      <c r="AN22" s="92"/>
      <c r="AO22" s="100"/>
      <c r="AP22" s="100"/>
      <c r="AQ22" s="102"/>
      <c r="AR22" s="92"/>
      <c r="AS22" s="100"/>
      <c r="AT22" s="100"/>
      <c r="AU22" s="102"/>
      <c r="AV22" s="92"/>
      <c r="AW22" s="100"/>
      <c r="AX22" s="100"/>
      <c r="AY22" s="100"/>
      <c r="AZ22" s="101"/>
      <c r="BA22" s="92"/>
      <c r="BB22" s="100"/>
      <c r="BC22" s="101"/>
      <c r="BE22" s="92"/>
      <c r="BF22" s="100"/>
      <c r="BG22" s="102"/>
      <c r="BH22" s="102"/>
      <c r="BI22" s="92"/>
      <c r="BJ22" s="100"/>
      <c r="BK22" s="102"/>
      <c r="BL22" s="101"/>
      <c r="BM22" s="104"/>
    </row>
    <row r="23" spans="1:65" s="90" customFormat="1" ht="28.5" customHeight="1">
      <c r="A23" s="105" t="s">
        <v>91</v>
      </c>
      <c r="B23" s="106"/>
      <c r="C23" s="107"/>
      <c r="D23" s="107"/>
      <c r="E23" s="107"/>
      <c r="F23" s="108"/>
      <c r="G23" s="106"/>
      <c r="H23" s="107"/>
      <c r="I23" s="107"/>
      <c r="J23" s="109"/>
      <c r="K23" s="106"/>
      <c r="L23" s="107"/>
      <c r="M23" s="107"/>
      <c r="N23" s="106"/>
      <c r="O23" s="107"/>
      <c r="P23" s="107"/>
      <c r="Q23" s="110"/>
      <c r="R23" s="106"/>
      <c r="S23" s="107"/>
      <c r="T23" s="107"/>
      <c r="U23" s="109"/>
      <c r="V23" s="111"/>
      <c r="W23" s="109"/>
      <c r="X23" s="106"/>
      <c r="Y23" s="107"/>
      <c r="Z23" s="107"/>
      <c r="AA23" s="110"/>
      <c r="AB23" s="106"/>
      <c r="AC23" s="107"/>
      <c r="AD23" s="107"/>
      <c r="AE23" s="109"/>
      <c r="AF23" s="106"/>
      <c r="AG23" s="107"/>
      <c r="AH23" s="107"/>
      <c r="AI23" s="109"/>
      <c r="AJ23" s="106"/>
      <c r="AK23" s="107"/>
      <c r="AL23" s="107"/>
      <c r="AM23" s="110"/>
      <c r="AN23" s="106"/>
      <c r="AO23" s="107"/>
      <c r="AP23" s="107"/>
      <c r="AQ23" s="110"/>
      <c r="AR23" s="106"/>
      <c r="AS23" s="107"/>
      <c r="AT23" s="107"/>
      <c r="AU23" s="110"/>
      <c r="AV23" s="106"/>
      <c r="AW23" s="107"/>
      <c r="AX23" s="107"/>
      <c r="AY23" s="107"/>
      <c r="AZ23" s="108"/>
      <c r="BA23" s="106"/>
      <c r="BB23" s="107"/>
      <c r="BC23" s="109"/>
      <c r="BD23" s="6"/>
      <c r="BE23" s="106"/>
      <c r="BF23" s="107"/>
      <c r="BG23" s="110"/>
      <c r="BH23" s="110"/>
      <c r="BI23" s="106"/>
      <c r="BJ23" s="107"/>
      <c r="BK23" s="110"/>
      <c r="BL23" s="109"/>
      <c r="BM23" s="89"/>
    </row>
    <row r="24" spans="1:65" ht="28.5" customHeight="1" hidden="1">
      <c r="A24" s="91" t="s">
        <v>84</v>
      </c>
      <c r="B24" s="92"/>
      <c r="C24" s="93"/>
      <c r="D24" s="93"/>
      <c r="E24" s="93"/>
      <c r="F24" s="94"/>
      <c r="G24" s="92"/>
      <c r="H24" s="93"/>
      <c r="I24" s="93"/>
      <c r="J24" s="93"/>
      <c r="K24" s="92"/>
      <c r="L24" s="93"/>
      <c r="M24" s="93"/>
      <c r="N24" s="92"/>
      <c r="O24" s="93"/>
      <c r="P24" s="93"/>
      <c r="Q24" s="95"/>
      <c r="R24" s="92"/>
      <c r="S24" s="93"/>
      <c r="T24" s="93"/>
      <c r="U24" s="96"/>
      <c r="V24" s="97"/>
      <c r="W24" s="96"/>
      <c r="X24" s="92"/>
      <c r="Y24" s="93"/>
      <c r="Z24" s="93"/>
      <c r="AA24" s="95"/>
      <c r="AB24" s="92"/>
      <c r="AC24" s="93"/>
      <c r="AD24" s="93"/>
      <c r="AE24" s="96"/>
      <c r="AF24" s="92"/>
      <c r="AG24" s="93"/>
      <c r="AH24" s="93"/>
      <c r="AI24" s="96"/>
      <c r="AJ24" s="92"/>
      <c r="AK24" s="93"/>
      <c r="AL24" s="93"/>
      <c r="AM24" s="95"/>
      <c r="AN24" s="92"/>
      <c r="AO24" s="93"/>
      <c r="AP24" s="93"/>
      <c r="AQ24" s="95"/>
      <c r="AR24" s="92"/>
      <c r="AS24" s="93"/>
      <c r="AT24" s="93"/>
      <c r="AU24" s="95"/>
      <c r="AV24" s="92"/>
      <c r="AW24" s="93"/>
      <c r="AX24" s="93"/>
      <c r="AY24" s="93"/>
      <c r="AZ24" s="94"/>
      <c r="BA24" s="92"/>
      <c r="BB24" s="93"/>
      <c r="BC24" s="96"/>
      <c r="BE24" s="92"/>
      <c r="BF24" s="93"/>
      <c r="BG24" s="95"/>
      <c r="BH24" s="95"/>
      <c r="BI24" s="92"/>
      <c r="BJ24" s="93"/>
      <c r="BK24" s="95"/>
      <c r="BL24" s="96"/>
      <c r="BM24" s="98"/>
    </row>
    <row r="25" spans="1:65" ht="28.5" customHeight="1" hidden="1">
      <c r="A25" s="99" t="s">
        <v>85</v>
      </c>
      <c r="B25" s="92"/>
      <c r="C25" s="100"/>
      <c r="D25" s="100"/>
      <c r="E25" s="100"/>
      <c r="F25" s="94"/>
      <c r="G25" s="92"/>
      <c r="H25" s="100"/>
      <c r="I25" s="100"/>
      <c r="J25" s="101"/>
      <c r="K25" s="92"/>
      <c r="L25" s="100"/>
      <c r="M25" s="100"/>
      <c r="N25" s="92"/>
      <c r="O25" s="100"/>
      <c r="P25" s="100"/>
      <c r="Q25" s="102"/>
      <c r="R25" s="92"/>
      <c r="S25" s="100"/>
      <c r="T25" s="100"/>
      <c r="U25" s="101"/>
      <c r="V25" s="103"/>
      <c r="W25" s="101"/>
      <c r="X25" s="92"/>
      <c r="Y25" s="100"/>
      <c r="Z25" s="100"/>
      <c r="AA25" s="102"/>
      <c r="AB25" s="92"/>
      <c r="AC25" s="100"/>
      <c r="AD25" s="100"/>
      <c r="AE25" s="101"/>
      <c r="AF25" s="92"/>
      <c r="AG25" s="100"/>
      <c r="AH25" s="100"/>
      <c r="AI25" s="101"/>
      <c r="AJ25" s="92"/>
      <c r="AK25" s="100"/>
      <c r="AL25" s="100"/>
      <c r="AM25" s="102"/>
      <c r="AN25" s="92"/>
      <c r="AO25" s="100"/>
      <c r="AP25" s="100"/>
      <c r="AQ25" s="102"/>
      <c r="AR25" s="92"/>
      <c r="AS25" s="100"/>
      <c r="AT25" s="100"/>
      <c r="AU25" s="102"/>
      <c r="AV25" s="92"/>
      <c r="AW25" s="100"/>
      <c r="AX25" s="100"/>
      <c r="AY25" s="100"/>
      <c r="AZ25" s="94"/>
      <c r="BA25" s="92"/>
      <c r="BB25" s="100"/>
      <c r="BC25" s="101"/>
      <c r="BE25" s="92"/>
      <c r="BF25" s="100"/>
      <c r="BG25" s="102"/>
      <c r="BH25" s="102"/>
      <c r="BI25" s="92"/>
      <c r="BJ25" s="100"/>
      <c r="BK25" s="102"/>
      <c r="BL25" s="101"/>
      <c r="BM25" s="104"/>
    </row>
    <row r="26" spans="1:65" ht="28.5" customHeight="1" hidden="1">
      <c r="A26" s="99" t="s">
        <v>86</v>
      </c>
      <c r="B26" s="92"/>
      <c r="C26" s="100"/>
      <c r="D26" s="100"/>
      <c r="E26" s="100"/>
      <c r="F26" s="94"/>
      <c r="G26" s="92"/>
      <c r="H26" s="100"/>
      <c r="I26" s="100"/>
      <c r="J26" s="101"/>
      <c r="K26" s="92"/>
      <c r="L26" s="100"/>
      <c r="M26" s="100"/>
      <c r="N26" s="92"/>
      <c r="O26" s="100"/>
      <c r="P26" s="100"/>
      <c r="Q26" s="102"/>
      <c r="R26" s="92"/>
      <c r="S26" s="100"/>
      <c r="T26" s="100"/>
      <c r="U26" s="101"/>
      <c r="V26" s="103"/>
      <c r="W26" s="101"/>
      <c r="X26" s="92"/>
      <c r="Y26" s="100"/>
      <c r="Z26" s="100"/>
      <c r="AA26" s="102"/>
      <c r="AB26" s="92"/>
      <c r="AC26" s="100"/>
      <c r="AD26" s="100"/>
      <c r="AE26" s="101"/>
      <c r="AF26" s="92"/>
      <c r="AG26" s="100"/>
      <c r="AH26" s="100"/>
      <c r="AI26" s="101"/>
      <c r="AJ26" s="92"/>
      <c r="AK26" s="100"/>
      <c r="AL26" s="100"/>
      <c r="AM26" s="102"/>
      <c r="AN26" s="92"/>
      <c r="AO26" s="100"/>
      <c r="AP26" s="100"/>
      <c r="AQ26" s="102"/>
      <c r="AR26" s="92"/>
      <c r="AS26" s="100"/>
      <c r="AT26" s="100"/>
      <c r="AU26" s="102"/>
      <c r="AV26" s="92"/>
      <c r="AW26" s="100"/>
      <c r="AX26" s="100"/>
      <c r="AY26" s="100"/>
      <c r="AZ26" s="94"/>
      <c r="BA26" s="92"/>
      <c r="BB26" s="100"/>
      <c r="BC26" s="101"/>
      <c r="BE26" s="92"/>
      <c r="BF26" s="100"/>
      <c r="BG26" s="102"/>
      <c r="BH26" s="102"/>
      <c r="BI26" s="92"/>
      <c r="BJ26" s="100"/>
      <c r="BK26" s="102"/>
      <c r="BL26" s="101"/>
      <c r="BM26" s="104"/>
    </row>
    <row r="27" spans="1:65" ht="28.5" customHeight="1" hidden="1">
      <c r="A27" s="99" t="s">
        <v>87</v>
      </c>
      <c r="B27" s="92"/>
      <c r="C27" s="100"/>
      <c r="D27" s="100"/>
      <c r="E27" s="100"/>
      <c r="F27" s="94"/>
      <c r="G27" s="92"/>
      <c r="H27" s="100"/>
      <c r="I27" s="100"/>
      <c r="J27" s="101"/>
      <c r="K27" s="92"/>
      <c r="L27" s="100"/>
      <c r="M27" s="100"/>
      <c r="N27" s="92"/>
      <c r="O27" s="100"/>
      <c r="P27" s="100"/>
      <c r="Q27" s="102"/>
      <c r="R27" s="92"/>
      <c r="S27" s="100"/>
      <c r="T27" s="100"/>
      <c r="U27" s="101"/>
      <c r="V27" s="103"/>
      <c r="W27" s="101"/>
      <c r="X27" s="92"/>
      <c r="Y27" s="100"/>
      <c r="Z27" s="100"/>
      <c r="AA27" s="102"/>
      <c r="AB27" s="92"/>
      <c r="AC27" s="100"/>
      <c r="AD27" s="100"/>
      <c r="AE27" s="101"/>
      <c r="AF27" s="92"/>
      <c r="AG27" s="100"/>
      <c r="AH27" s="100"/>
      <c r="AI27" s="101"/>
      <c r="AJ27" s="92"/>
      <c r="AK27" s="100"/>
      <c r="AL27" s="100"/>
      <c r="AM27" s="102"/>
      <c r="AN27" s="92"/>
      <c r="AO27" s="100"/>
      <c r="AP27" s="100"/>
      <c r="AQ27" s="102"/>
      <c r="AR27" s="92"/>
      <c r="AS27" s="100"/>
      <c r="AT27" s="100"/>
      <c r="AU27" s="102"/>
      <c r="AV27" s="92"/>
      <c r="AW27" s="100"/>
      <c r="AX27" s="100"/>
      <c r="AY27" s="100"/>
      <c r="AZ27" s="94"/>
      <c r="BA27" s="92"/>
      <c r="BB27" s="100"/>
      <c r="BC27" s="101"/>
      <c r="BE27" s="92"/>
      <c r="BF27" s="100"/>
      <c r="BG27" s="102"/>
      <c r="BH27" s="102"/>
      <c r="BI27" s="92"/>
      <c r="BJ27" s="100"/>
      <c r="BK27" s="102"/>
      <c r="BL27" s="101"/>
      <c r="BM27" s="104"/>
    </row>
    <row r="28" spans="1:65" ht="28.5" customHeight="1" hidden="1">
      <c r="A28" s="99" t="s">
        <v>88</v>
      </c>
      <c r="B28" s="92"/>
      <c r="C28" s="93"/>
      <c r="D28" s="93"/>
      <c r="E28" s="93"/>
      <c r="F28" s="101"/>
      <c r="G28" s="92"/>
      <c r="H28" s="100"/>
      <c r="I28" s="93"/>
      <c r="J28" s="93"/>
      <c r="K28" s="92"/>
      <c r="L28" s="100"/>
      <c r="M28" s="93"/>
      <c r="N28" s="92"/>
      <c r="O28" s="100"/>
      <c r="P28" s="93"/>
      <c r="Q28" s="95"/>
      <c r="R28" s="92"/>
      <c r="S28" s="100"/>
      <c r="T28" s="93"/>
      <c r="U28" s="96"/>
      <c r="V28" s="103"/>
      <c r="W28" s="96"/>
      <c r="X28" s="92"/>
      <c r="Y28" s="100"/>
      <c r="Z28" s="93"/>
      <c r="AA28" s="95"/>
      <c r="AB28" s="92"/>
      <c r="AC28" s="100"/>
      <c r="AD28" s="93"/>
      <c r="AE28" s="96"/>
      <c r="AF28" s="92"/>
      <c r="AG28" s="100"/>
      <c r="AH28" s="93"/>
      <c r="AI28" s="96"/>
      <c r="AJ28" s="92"/>
      <c r="AK28" s="100"/>
      <c r="AL28" s="93"/>
      <c r="AM28" s="95"/>
      <c r="AN28" s="92"/>
      <c r="AO28" s="100"/>
      <c r="AP28" s="93"/>
      <c r="AQ28" s="95"/>
      <c r="AR28" s="92"/>
      <c r="AS28" s="100"/>
      <c r="AT28" s="93"/>
      <c r="AU28" s="95"/>
      <c r="AV28" s="92"/>
      <c r="AW28" s="100"/>
      <c r="AX28" s="100"/>
      <c r="AY28" s="100"/>
      <c r="AZ28" s="94"/>
      <c r="BA28" s="92"/>
      <c r="BB28" s="100"/>
      <c r="BC28" s="96"/>
      <c r="BE28" s="92"/>
      <c r="BF28" s="100"/>
      <c r="BG28" s="102"/>
      <c r="BH28" s="102"/>
      <c r="BI28" s="92"/>
      <c r="BJ28" s="100"/>
      <c r="BK28" s="102"/>
      <c r="BL28" s="101"/>
      <c r="BM28" s="104"/>
    </row>
    <row r="29" spans="1:65" ht="28.5" customHeight="1" hidden="1">
      <c r="A29" s="99" t="s">
        <v>89</v>
      </c>
      <c r="B29" s="92"/>
      <c r="C29" s="100"/>
      <c r="D29" s="100"/>
      <c r="E29" s="100"/>
      <c r="F29" s="94"/>
      <c r="G29" s="92"/>
      <c r="H29" s="100"/>
      <c r="I29" s="100"/>
      <c r="J29" s="101"/>
      <c r="K29" s="92"/>
      <c r="L29" s="100"/>
      <c r="M29" s="100"/>
      <c r="N29" s="92"/>
      <c r="O29" s="100"/>
      <c r="P29" s="100"/>
      <c r="Q29" s="102"/>
      <c r="R29" s="92"/>
      <c r="S29" s="100"/>
      <c r="T29" s="100"/>
      <c r="U29" s="101"/>
      <c r="V29" s="103"/>
      <c r="W29" s="101"/>
      <c r="X29" s="92"/>
      <c r="Y29" s="100"/>
      <c r="Z29" s="100"/>
      <c r="AA29" s="102"/>
      <c r="AB29" s="92"/>
      <c r="AC29" s="100"/>
      <c r="AD29" s="100"/>
      <c r="AE29" s="101"/>
      <c r="AF29" s="92"/>
      <c r="AG29" s="100"/>
      <c r="AH29" s="100"/>
      <c r="AI29" s="101"/>
      <c r="AJ29" s="92"/>
      <c r="AK29" s="100"/>
      <c r="AL29" s="100"/>
      <c r="AM29" s="102"/>
      <c r="AN29" s="92"/>
      <c r="AO29" s="100"/>
      <c r="AP29" s="100"/>
      <c r="AQ29" s="102"/>
      <c r="AR29" s="92"/>
      <c r="AS29" s="100"/>
      <c r="AT29" s="100"/>
      <c r="AU29" s="102"/>
      <c r="AV29" s="92"/>
      <c r="AW29" s="100"/>
      <c r="AX29" s="100"/>
      <c r="AY29" s="100"/>
      <c r="AZ29" s="94"/>
      <c r="BA29" s="92"/>
      <c r="BB29" s="100"/>
      <c r="BC29" s="101"/>
      <c r="BE29" s="92"/>
      <c r="BF29" s="100"/>
      <c r="BG29" s="102"/>
      <c r="BH29" s="102"/>
      <c r="BI29" s="92"/>
      <c r="BJ29" s="100"/>
      <c r="BK29" s="102"/>
      <c r="BL29" s="101"/>
      <c r="BM29" s="104"/>
    </row>
    <row r="30" spans="1:65" ht="28.5" customHeight="1" hidden="1">
      <c r="A30" s="99" t="s">
        <v>90</v>
      </c>
      <c r="B30" s="92"/>
      <c r="C30" s="100"/>
      <c r="D30" s="100"/>
      <c r="E30" s="100"/>
      <c r="F30" s="94"/>
      <c r="G30" s="92"/>
      <c r="H30" s="100"/>
      <c r="I30" s="100"/>
      <c r="J30" s="101"/>
      <c r="K30" s="92"/>
      <c r="L30" s="100"/>
      <c r="M30" s="100"/>
      <c r="N30" s="92"/>
      <c r="O30" s="100"/>
      <c r="P30" s="100"/>
      <c r="Q30" s="102"/>
      <c r="R30" s="92"/>
      <c r="S30" s="100"/>
      <c r="T30" s="100"/>
      <c r="U30" s="101"/>
      <c r="V30" s="103"/>
      <c r="W30" s="101"/>
      <c r="X30" s="92"/>
      <c r="Y30" s="100"/>
      <c r="Z30" s="100"/>
      <c r="AA30" s="102"/>
      <c r="AB30" s="92"/>
      <c r="AC30" s="100"/>
      <c r="AD30" s="100"/>
      <c r="AE30" s="101"/>
      <c r="AF30" s="92"/>
      <c r="AG30" s="100"/>
      <c r="AH30" s="100"/>
      <c r="AI30" s="101"/>
      <c r="AJ30" s="92"/>
      <c r="AK30" s="100"/>
      <c r="AL30" s="100"/>
      <c r="AM30" s="102"/>
      <c r="AN30" s="92"/>
      <c r="AO30" s="100"/>
      <c r="AP30" s="100"/>
      <c r="AQ30" s="102"/>
      <c r="AR30" s="92"/>
      <c r="AS30" s="100"/>
      <c r="AT30" s="100"/>
      <c r="AU30" s="102"/>
      <c r="AV30" s="92"/>
      <c r="AW30" s="100"/>
      <c r="AX30" s="100"/>
      <c r="AY30" s="100"/>
      <c r="AZ30" s="94"/>
      <c r="BA30" s="92"/>
      <c r="BB30" s="100"/>
      <c r="BC30" s="101"/>
      <c r="BE30" s="92"/>
      <c r="BF30" s="100"/>
      <c r="BG30" s="102"/>
      <c r="BH30" s="102"/>
      <c r="BI30" s="92"/>
      <c r="BJ30" s="100"/>
      <c r="BK30" s="102"/>
      <c r="BL30" s="101"/>
      <c r="BM30" s="104"/>
    </row>
    <row r="31" spans="1:65" ht="28.5" customHeight="1">
      <c r="A31" s="91" t="s">
        <v>92</v>
      </c>
      <c r="B31" s="92"/>
      <c r="C31" s="100"/>
      <c r="D31" s="100"/>
      <c r="E31" s="100"/>
      <c r="F31" s="101"/>
      <c r="G31" s="92"/>
      <c r="H31" s="100"/>
      <c r="I31" s="100"/>
      <c r="J31" s="101"/>
      <c r="K31" s="92"/>
      <c r="L31" s="100"/>
      <c r="M31" s="100"/>
      <c r="N31" s="92"/>
      <c r="O31" s="100"/>
      <c r="P31" s="100"/>
      <c r="Q31" s="102"/>
      <c r="R31" s="92"/>
      <c r="S31" s="100"/>
      <c r="T31" s="100"/>
      <c r="U31" s="101"/>
      <c r="V31" s="103"/>
      <c r="W31" s="101"/>
      <c r="X31" s="92"/>
      <c r="Y31" s="100"/>
      <c r="Z31" s="100"/>
      <c r="AA31" s="102"/>
      <c r="AB31" s="92"/>
      <c r="AC31" s="100"/>
      <c r="AD31" s="100"/>
      <c r="AE31" s="101"/>
      <c r="AF31" s="92"/>
      <c r="AG31" s="100"/>
      <c r="AH31" s="100"/>
      <c r="AI31" s="101"/>
      <c r="AJ31" s="92"/>
      <c r="AK31" s="100"/>
      <c r="AL31" s="100"/>
      <c r="AM31" s="102"/>
      <c r="AN31" s="92"/>
      <c r="AO31" s="100"/>
      <c r="AP31" s="100"/>
      <c r="AQ31" s="102"/>
      <c r="AR31" s="92"/>
      <c r="AS31" s="100"/>
      <c r="AT31" s="100"/>
      <c r="AU31" s="102"/>
      <c r="AV31" s="92"/>
      <c r="AW31" s="100"/>
      <c r="AX31" s="100"/>
      <c r="AY31" s="100"/>
      <c r="AZ31" s="101"/>
      <c r="BA31" s="92"/>
      <c r="BB31" s="100"/>
      <c r="BC31" s="101"/>
      <c r="BE31" s="92"/>
      <c r="BF31" s="100"/>
      <c r="BG31" s="102"/>
      <c r="BH31" s="102"/>
      <c r="BI31" s="92"/>
      <c r="BJ31" s="100"/>
      <c r="BK31" s="102"/>
      <c r="BL31" s="101"/>
      <c r="BM31" s="104"/>
    </row>
    <row r="32" spans="1:65" s="122" customFormat="1" ht="28.5" customHeight="1">
      <c r="A32" s="112" t="s">
        <v>93</v>
      </c>
      <c r="B32" s="113"/>
      <c r="C32" s="114"/>
      <c r="D32" s="114"/>
      <c r="E32" s="114"/>
      <c r="F32" s="115"/>
      <c r="G32" s="113"/>
      <c r="H32" s="114"/>
      <c r="I32" s="114"/>
      <c r="J32" s="114"/>
      <c r="K32" s="113"/>
      <c r="L32" s="114"/>
      <c r="M32" s="114"/>
      <c r="N32" s="113"/>
      <c r="O32" s="114"/>
      <c r="P32" s="114"/>
      <c r="Q32" s="116"/>
      <c r="R32" s="113"/>
      <c r="S32" s="114"/>
      <c r="T32" s="114"/>
      <c r="U32" s="117"/>
      <c r="V32" s="118"/>
      <c r="W32" s="117"/>
      <c r="X32" s="113"/>
      <c r="Y32" s="114"/>
      <c r="Z32" s="114"/>
      <c r="AA32" s="116"/>
      <c r="AB32" s="113"/>
      <c r="AC32" s="114"/>
      <c r="AD32" s="114"/>
      <c r="AE32" s="117"/>
      <c r="AF32" s="113"/>
      <c r="AG32" s="114"/>
      <c r="AH32" s="114"/>
      <c r="AI32" s="117"/>
      <c r="AJ32" s="113"/>
      <c r="AK32" s="114"/>
      <c r="AL32" s="114"/>
      <c r="AM32" s="116"/>
      <c r="AN32" s="113"/>
      <c r="AO32" s="114"/>
      <c r="AP32" s="114"/>
      <c r="AQ32" s="116"/>
      <c r="AR32" s="113"/>
      <c r="AS32" s="114"/>
      <c r="AT32" s="114"/>
      <c r="AU32" s="116"/>
      <c r="AV32" s="113"/>
      <c r="AW32" s="119"/>
      <c r="AX32" s="119"/>
      <c r="AY32" s="119"/>
      <c r="AZ32" s="115"/>
      <c r="BA32" s="113"/>
      <c r="BB32" s="114"/>
      <c r="BC32" s="117"/>
      <c r="BD32" s="6"/>
      <c r="BE32" s="113"/>
      <c r="BF32" s="119"/>
      <c r="BG32" s="120"/>
      <c r="BH32" s="120"/>
      <c r="BI32" s="113"/>
      <c r="BJ32" s="119"/>
      <c r="BK32" s="120"/>
      <c r="BL32" s="115"/>
      <c r="BM32" s="121"/>
    </row>
    <row r="33" spans="1:65" ht="28.5" customHeight="1">
      <c r="A33" s="91" t="s">
        <v>94</v>
      </c>
      <c r="B33" s="92"/>
      <c r="C33" s="93"/>
      <c r="D33" s="93"/>
      <c r="E33" s="93"/>
      <c r="F33" s="101"/>
      <c r="G33" s="92"/>
      <c r="H33" s="93"/>
      <c r="I33" s="93"/>
      <c r="J33" s="93"/>
      <c r="K33" s="92"/>
      <c r="L33" s="93"/>
      <c r="M33" s="93"/>
      <c r="N33" s="92"/>
      <c r="O33" s="93"/>
      <c r="P33" s="93"/>
      <c r="Q33" s="95"/>
      <c r="R33" s="92"/>
      <c r="S33" s="93"/>
      <c r="T33" s="93"/>
      <c r="U33" s="96"/>
      <c r="V33" s="97"/>
      <c r="W33" s="96"/>
      <c r="X33" s="92"/>
      <c r="Y33" s="93"/>
      <c r="Z33" s="93"/>
      <c r="AA33" s="95"/>
      <c r="AB33" s="92"/>
      <c r="AC33" s="93"/>
      <c r="AD33" s="93"/>
      <c r="AE33" s="96"/>
      <c r="AF33" s="92"/>
      <c r="AG33" s="93"/>
      <c r="AH33" s="93"/>
      <c r="AI33" s="96"/>
      <c r="AJ33" s="92"/>
      <c r="AK33" s="93"/>
      <c r="AL33" s="93"/>
      <c r="AM33" s="95"/>
      <c r="AN33" s="92"/>
      <c r="AO33" s="93"/>
      <c r="AP33" s="93"/>
      <c r="AQ33" s="95"/>
      <c r="AR33" s="92"/>
      <c r="AS33" s="93"/>
      <c r="AT33" s="93"/>
      <c r="AU33" s="95"/>
      <c r="AV33" s="92"/>
      <c r="AW33" s="100"/>
      <c r="AX33" s="100"/>
      <c r="AY33" s="100"/>
      <c r="AZ33" s="101"/>
      <c r="BA33" s="92"/>
      <c r="BB33" s="93"/>
      <c r="BC33" s="96"/>
      <c r="BE33" s="92"/>
      <c r="BF33" s="100"/>
      <c r="BG33" s="102"/>
      <c r="BH33" s="102"/>
      <c r="BI33" s="92"/>
      <c r="BJ33" s="100"/>
      <c r="BK33" s="102"/>
      <c r="BL33" s="101"/>
      <c r="BM33" s="104"/>
    </row>
    <row r="34" spans="1:65" ht="28.5" customHeight="1">
      <c r="A34" s="99" t="s">
        <v>95</v>
      </c>
      <c r="B34" s="92"/>
      <c r="C34" s="93"/>
      <c r="D34" s="93"/>
      <c r="E34" s="93"/>
      <c r="F34" s="101"/>
      <c r="G34" s="92"/>
      <c r="H34" s="93"/>
      <c r="I34" s="93"/>
      <c r="J34" s="93"/>
      <c r="K34" s="92"/>
      <c r="L34" s="93"/>
      <c r="M34" s="93"/>
      <c r="N34" s="92"/>
      <c r="O34" s="93"/>
      <c r="P34" s="93"/>
      <c r="Q34" s="95"/>
      <c r="R34" s="92"/>
      <c r="S34" s="93"/>
      <c r="T34" s="93"/>
      <c r="U34" s="96"/>
      <c r="V34" s="97"/>
      <c r="W34" s="96"/>
      <c r="X34" s="92"/>
      <c r="Y34" s="93"/>
      <c r="Z34" s="93"/>
      <c r="AA34" s="95"/>
      <c r="AB34" s="92"/>
      <c r="AC34" s="93"/>
      <c r="AD34" s="93"/>
      <c r="AE34" s="96"/>
      <c r="AF34" s="92"/>
      <c r="AG34" s="93"/>
      <c r="AH34" s="93"/>
      <c r="AI34" s="96"/>
      <c r="AJ34" s="92"/>
      <c r="AK34" s="93"/>
      <c r="AL34" s="93"/>
      <c r="AM34" s="95"/>
      <c r="AN34" s="92"/>
      <c r="AO34" s="93"/>
      <c r="AP34" s="93"/>
      <c r="AQ34" s="95"/>
      <c r="AR34" s="92"/>
      <c r="AS34" s="93"/>
      <c r="AT34" s="93"/>
      <c r="AU34" s="95"/>
      <c r="AV34" s="92"/>
      <c r="AW34" s="100"/>
      <c r="AX34" s="100"/>
      <c r="AY34" s="100"/>
      <c r="AZ34" s="101"/>
      <c r="BA34" s="92"/>
      <c r="BB34" s="93"/>
      <c r="BC34" s="96"/>
      <c r="BE34" s="92"/>
      <c r="BF34" s="100"/>
      <c r="BG34" s="102"/>
      <c r="BH34" s="102"/>
      <c r="BI34" s="92"/>
      <c r="BJ34" s="100"/>
      <c r="BK34" s="102"/>
      <c r="BL34" s="101"/>
      <c r="BM34" s="104"/>
    </row>
    <row r="35" spans="1:65" ht="28.5" customHeight="1">
      <c r="A35" s="99" t="s">
        <v>96</v>
      </c>
      <c r="B35" s="92"/>
      <c r="C35" s="93"/>
      <c r="D35" s="93"/>
      <c r="E35" s="93"/>
      <c r="F35" s="101"/>
      <c r="G35" s="92"/>
      <c r="H35" s="93"/>
      <c r="I35" s="93"/>
      <c r="J35" s="93"/>
      <c r="K35" s="92"/>
      <c r="L35" s="93"/>
      <c r="M35" s="93"/>
      <c r="N35" s="92"/>
      <c r="O35" s="93"/>
      <c r="P35" s="93"/>
      <c r="Q35" s="95"/>
      <c r="R35" s="92"/>
      <c r="S35" s="93"/>
      <c r="T35" s="93"/>
      <c r="U35" s="96"/>
      <c r="V35" s="97"/>
      <c r="W35" s="96"/>
      <c r="X35" s="92"/>
      <c r="Y35" s="93"/>
      <c r="Z35" s="93"/>
      <c r="AA35" s="95"/>
      <c r="AB35" s="92"/>
      <c r="AC35" s="93"/>
      <c r="AD35" s="93"/>
      <c r="AE35" s="96"/>
      <c r="AF35" s="92"/>
      <c r="AG35" s="93"/>
      <c r="AH35" s="93"/>
      <c r="AI35" s="96"/>
      <c r="AJ35" s="92"/>
      <c r="AK35" s="93"/>
      <c r="AL35" s="93"/>
      <c r="AM35" s="95"/>
      <c r="AN35" s="92"/>
      <c r="AO35" s="93"/>
      <c r="AP35" s="93"/>
      <c r="AQ35" s="95"/>
      <c r="AR35" s="92"/>
      <c r="AS35" s="93"/>
      <c r="AT35" s="93"/>
      <c r="AU35" s="95"/>
      <c r="AV35" s="92"/>
      <c r="AW35" s="100"/>
      <c r="AX35" s="100"/>
      <c r="AY35" s="100"/>
      <c r="AZ35" s="101"/>
      <c r="BA35" s="92"/>
      <c r="BB35" s="93"/>
      <c r="BC35" s="96"/>
      <c r="BE35" s="92"/>
      <c r="BF35" s="100"/>
      <c r="BG35" s="102"/>
      <c r="BH35" s="102"/>
      <c r="BI35" s="92"/>
      <c r="BJ35" s="100"/>
      <c r="BK35" s="102"/>
      <c r="BL35" s="101"/>
      <c r="BM35" s="104"/>
    </row>
    <row r="36" spans="1:65" ht="28.5" customHeight="1">
      <c r="A36" s="99" t="s">
        <v>85</v>
      </c>
      <c r="B36" s="92"/>
      <c r="C36" s="93"/>
      <c r="D36" s="93"/>
      <c r="E36" s="93"/>
      <c r="F36" s="101"/>
      <c r="G36" s="92"/>
      <c r="H36" s="93"/>
      <c r="I36" s="93"/>
      <c r="J36" s="93"/>
      <c r="K36" s="92"/>
      <c r="L36" s="93"/>
      <c r="M36" s="93"/>
      <c r="N36" s="92"/>
      <c r="O36" s="93"/>
      <c r="P36" s="93"/>
      <c r="Q36" s="95"/>
      <c r="R36" s="92"/>
      <c r="S36" s="93"/>
      <c r="T36" s="93"/>
      <c r="U36" s="96"/>
      <c r="V36" s="97"/>
      <c r="W36" s="96"/>
      <c r="X36" s="92"/>
      <c r="Y36" s="93"/>
      <c r="Z36" s="93"/>
      <c r="AA36" s="95"/>
      <c r="AB36" s="92"/>
      <c r="AC36" s="93"/>
      <c r="AD36" s="93"/>
      <c r="AE36" s="96"/>
      <c r="AF36" s="92"/>
      <c r="AG36" s="93"/>
      <c r="AH36" s="93"/>
      <c r="AI36" s="96"/>
      <c r="AJ36" s="92"/>
      <c r="AK36" s="93"/>
      <c r="AL36" s="93"/>
      <c r="AM36" s="95"/>
      <c r="AN36" s="92"/>
      <c r="AO36" s="93"/>
      <c r="AP36" s="93"/>
      <c r="AQ36" s="95"/>
      <c r="AR36" s="92"/>
      <c r="AS36" s="93"/>
      <c r="AT36" s="93"/>
      <c r="AU36" s="95"/>
      <c r="AV36" s="92"/>
      <c r="AW36" s="100"/>
      <c r="AX36" s="100"/>
      <c r="AY36" s="100"/>
      <c r="AZ36" s="101"/>
      <c r="BA36" s="92"/>
      <c r="BB36" s="93"/>
      <c r="BC36" s="96"/>
      <c r="BE36" s="92"/>
      <c r="BF36" s="100"/>
      <c r="BG36" s="102"/>
      <c r="BH36" s="102"/>
      <c r="BI36" s="92"/>
      <c r="BJ36" s="100"/>
      <c r="BK36" s="102"/>
      <c r="BL36" s="101"/>
      <c r="BM36" s="104"/>
    </row>
    <row r="37" spans="1:65" ht="28.5" customHeight="1">
      <c r="A37" s="99" t="s">
        <v>97</v>
      </c>
      <c r="B37" s="92"/>
      <c r="C37" s="93"/>
      <c r="D37" s="93"/>
      <c r="E37" s="93"/>
      <c r="F37" s="101"/>
      <c r="G37" s="92"/>
      <c r="H37" s="100"/>
      <c r="I37" s="93"/>
      <c r="J37" s="93"/>
      <c r="K37" s="92"/>
      <c r="L37" s="100"/>
      <c r="M37" s="93"/>
      <c r="N37" s="92"/>
      <c r="O37" s="100"/>
      <c r="P37" s="93"/>
      <c r="Q37" s="95"/>
      <c r="R37" s="92"/>
      <c r="S37" s="100"/>
      <c r="T37" s="93"/>
      <c r="U37" s="96"/>
      <c r="V37" s="103"/>
      <c r="W37" s="96"/>
      <c r="X37" s="92"/>
      <c r="Y37" s="100"/>
      <c r="Z37" s="93"/>
      <c r="AA37" s="95"/>
      <c r="AB37" s="92"/>
      <c r="AC37" s="100"/>
      <c r="AD37" s="93"/>
      <c r="AE37" s="96"/>
      <c r="AF37" s="92"/>
      <c r="AG37" s="100"/>
      <c r="AH37" s="93"/>
      <c r="AI37" s="96"/>
      <c r="AJ37" s="92"/>
      <c r="AK37" s="100"/>
      <c r="AL37" s="93"/>
      <c r="AM37" s="95"/>
      <c r="AN37" s="92"/>
      <c r="AO37" s="100"/>
      <c r="AP37" s="93"/>
      <c r="AQ37" s="95"/>
      <c r="AR37" s="92"/>
      <c r="AS37" s="100"/>
      <c r="AT37" s="93"/>
      <c r="AU37" s="95"/>
      <c r="AV37" s="92"/>
      <c r="AW37" s="100"/>
      <c r="AX37" s="100"/>
      <c r="AY37" s="100"/>
      <c r="AZ37" s="94"/>
      <c r="BA37" s="92"/>
      <c r="BB37" s="100"/>
      <c r="BC37" s="96"/>
      <c r="BE37" s="92"/>
      <c r="BF37" s="100"/>
      <c r="BG37" s="102"/>
      <c r="BH37" s="102"/>
      <c r="BI37" s="92"/>
      <c r="BJ37" s="100"/>
      <c r="BK37" s="102"/>
      <c r="BL37" s="101"/>
      <c r="BM37" s="104"/>
    </row>
    <row r="38" spans="1:65" ht="28.5" customHeight="1">
      <c r="A38" s="99" t="s">
        <v>98</v>
      </c>
      <c r="B38" s="92"/>
      <c r="C38" s="93"/>
      <c r="D38" s="93"/>
      <c r="E38" s="93"/>
      <c r="F38" s="101"/>
      <c r="G38" s="92"/>
      <c r="H38" s="100"/>
      <c r="I38" s="93"/>
      <c r="J38" s="93"/>
      <c r="K38" s="92"/>
      <c r="L38" s="100"/>
      <c r="M38" s="93"/>
      <c r="N38" s="92"/>
      <c r="O38" s="100"/>
      <c r="P38" s="93"/>
      <c r="Q38" s="95"/>
      <c r="R38" s="92"/>
      <c r="S38" s="100"/>
      <c r="T38" s="93"/>
      <c r="U38" s="96"/>
      <c r="V38" s="103"/>
      <c r="W38" s="96"/>
      <c r="X38" s="92"/>
      <c r="Y38" s="100"/>
      <c r="Z38" s="93"/>
      <c r="AA38" s="95"/>
      <c r="AB38" s="92"/>
      <c r="AC38" s="100"/>
      <c r="AD38" s="93"/>
      <c r="AE38" s="96"/>
      <c r="AF38" s="92"/>
      <c r="AG38" s="100"/>
      <c r="AH38" s="93"/>
      <c r="AI38" s="96"/>
      <c r="AJ38" s="92"/>
      <c r="AK38" s="100"/>
      <c r="AL38" s="93"/>
      <c r="AM38" s="95"/>
      <c r="AN38" s="92"/>
      <c r="AO38" s="100"/>
      <c r="AP38" s="93"/>
      <c r="AQ38" s="95"/>
      <c r="AR38" s="92"/>
      <c r="AS38" s="100"/>
      <c r="AT38" s="93"/>
      <c r="AU38" s="95"/>
      <c r="AV38" s="92"/>
      <c r="AW38" s="100"/>
      <c r="AX38" s="100"/>
      <c r="AY38" s="100"/>
      <c r="AZ38" s="94"/>
      <c r="BA38" s="92"/>
      <c r="BB38" s="100"/>
      <c r="BC38" s="96"/>
      <c r="BE38" s="92"/>
      <c r="BF38" s="100"/>
      <c r="BG38" s="102"/>
      <c r="BH38" s="102"/>
      <c r="BI38" s="92"/>
      <c r="BJ38" s="100"/>
      <c r="BK38" s="102"/>
      <c r="BL38" s="101"/>
      <c r="BM38" s="104"/>
    </row>
    <row r="39" spans="1:65" ht="28.5" customHeight="1">
      <c r="A39" s="99" t="s">
        <v>88</v>
      </c>
      <c r="B39" s="92"/>
      <c r="C39" s="93"/>
      <c r="D39" s="93"/>
      <c r="E39" s="93"/>
      <c r="F39" s="101"/>
      <c r="G39" s="92"/>
      <c r="H39" s="100"/>
      <c r="I39" s="93"/>
      <c r="J39" s="93"/>
      <c r="K39" s="92"/>
      <c r="L39" s="100"/>
      <c r="M39" s="93"/>
      <c r="N39" s="92"/>
      <c r="O39" s="100"/>
      <c r="P39" s="93"/>
      <c r="Q39" s="95"/>
      <c r="R39" s="92"/>
      <c r="S39" s="100"/>
      <c r="T39" s="93"/>
      <c r="U39" s="96"/>
      <c r="V39" s="103"/>
      <c r="W39" s="96"/>
      <c r="X39" s="92"/>
      <c r="Y39" s="100"/>
      <c r="Z39" s="93"/>
      <c r="AA39" s="95"/>
      <c r="AB39" s="92"/>
      <c r="AC39" s="100"/>
      <c r="AD39" s="93"/>
      <c r="AE39" s="96"/>
      <c r="AF39" s="92"/>
      <c r="AG39" s="100"/>
      <c r="AH39" s="93"/>
      <c r="AI39" s="96"/>
      <c r="AJ39" s="92"/>
      <c r="AK39" s="100"/>
      <c r="AL39" s="93"/>
      <c r="AM39" s="95"/>
      <c r="AN39" s="92"/>
      <c r="AO39" s="100"/>
      <c r="AP39" s="93"/>
      <c r="AQ39" s="95"/>
      <c r="AR39" s="92"/>
      <c r="AS39" s="100"/>
      <c r="AT39" s="93"/>
      <c r="AU39" s="95"/>
      <c r="AV39" s="92"/>
      <c r="AW39" s="100"/>
      <c r="AX39" s="100"/>
      <c r="AY39" s="100"/>
      <c r="AZ39" s="94"/>
      <c r="BA39" s="92"/>
      <c r="BB39" s="100"/>
      <c r="BC39" s="96"/>
      <c r="BE39" s="92"/>
      <c r="BF39" s="100"/>
      <c r="BG39" s="102"/>
      <c r="BH39" s="102"/>
      <c r="BI39" s="92"/>
      <c r="BJ39" s="100"/>
      <c r="BK39" s="102"/>
      <c r="BL39" s="101"/>
      <c r="BM39" s="104"/>
    </row>
    <row r="40" spans="1:65" ht="28.5" customHeight="1">
      <c r="A40" s="99" t="s">
        <v>89</v>
      </c>
      <c r="B40" s="92"/>
      <c r="C40" s="93"/>
      <c r="D40" s="93"/>
      <c r="E40" s="93"/>
      <c r="F40" s="101"/>
      <c r="G40" s="92"/>
      <c r="H40" s="100"/>
      <c r="I40" s="93"/>
      <c r="J40" s="93"/>
      <c r="K40" s="92"/>
      <c r="L40" s="100"/>
      <c r="M40" s="93"/>
      <c r="N40" s="92"/>
      <c r="O40" s="100"/>
      <c r="P40" s="93"/>
      <c r="Q40" s="95"/>
      <c r="R40" s="92"/>
      <c r="S40" s="100"/>
      <c r="T40" s="93"/>
      <c r="U40" s="96"/>
      <c r="V40" s="103"/>
      <c r="W40" s="96"/>
      <c r="X40" s="92"/>
      <c r="Y40" s="100"/>
      <c r="Z40" s="93"/>
      <c r="AA40" s="95"/>
      <c r="AB40" s="92"/>
      <c r="AC40" s="100"/>
      <c r="AD40" s="93"/>
      <c r="AE40" s="96"/>
      <c r="AF40" s="92"/>
      <c r="AG40" s="100"/>
      <c r="AH40" s="93"/>
      <c r="AI40" s="96"/>
      <c r="AJ40" s="92"/>
      <c r="AK40" s="100"/>
      <c r="AL40" s="93"/>
      <c r="AM40" s="95"/>
      <c r="AN40" s="92"/>
      <c r="AO40" s="100"/>
      <c r="AP40" s="93"/>
      <c r="AQ40" s="95"/>
      <c r="AR40" s="92"/>
      <c r="AS40" s="100"/>
      <c r="AT40" s="93"/>
      <c r="AU40" s="95"/>
      <c r="AV40" s="92"/>
      <c r="AW40" s="100"/>
      <c r="AX40" s="100"/>
      <c r="AY40" s="100"/>
      <c r="AZ40" s="94"/>
      <c r="BA40" s="92"/>
      <c r="BB40" s="100"/>
      <c r="BC40" s="96"/>
      <c r="BE40" s="92"/>
      <c r="BF40" s="100"/>
      <c r="BG40" s="102"/>
      <c r="BH40" s="102"/>
      <c r="BI40" s="92"/>
      <c r="BJ40" s="100"/>
      <c r="BK40" s="102"/>
      <c r="BL40" s="101"/>
      <c r="BM40" s="104"/>
    </row>
    <row r="41" spans="1:65" ht="28.5" customHeight="1">
      <c r="A41" s="99" t="s">
        <v>90</v>
      </c>
      <c r="B41" s="92"/>
      <c r="C41" s="93"/>
      <c r="D41" s="93"/>
      <c r="E41" s="93"/>
      <c r="F41" s="101"/>
      <c r="G41" s="92"/>
      <c r="H41" s="93"/>
      <c r="I41" s="93"/>
      <c r="J41" s="93"/>
      <c r="K41" s="92"/>
      <c r="L41" s="93"/>
      <c r="M41" s="93"/>
      <c r="N41" s="92"/>
      <c r="O41" s="93"/>
      <c r="P41" s="93"/>
      <c r="Q41" s="95"/>
      <c r="R41" s="92"/>
      <c r="S41" s="93"/>
      <c r="T41" s="93"/>
      <c r="U41" s="96"/>
      <c r="V41" s="97"/>
      <c r="W41" s="96"/>
      <c r="X41" s="92"/>
      <c r="Y41" s="93"/>
      <c r="Z41" s="93"/>
      <c r="AA41" s="95"/>
      <c r="AB41" s="92"/>
      <c r="AC41" s="93"/>
      <c r="AD41" s="93"/>
      <c r="AE41" s="96"/>
      <c r="AF41" s="92"/>
      <c r="AG41" s="93"/>
      <c r="AH41" s="93"/>
      <c r="AI41" s="96"/>
      <c r="AJ41" s="92"/>
      <c r="AK41" s="93"/>
      <c r="AL41" s="93"/>
      <c r="AM41" s="95"/>
      <c r="AN41" s="92"/>
      <c r="AO41" s="93"/>
      <c r="AP41" s="93"/>
      <c r="AQ41" s="95"/>
      <c r="AR41" s="92"/>
      <c r="AS41" s="93"/>
      <c r="AT41" s="93"/>
      <c r="AU41" s="95"/>
      <c r="AV41" s="92"/>
      <c r="AW41" s="100"/>
      <c r="AX41" s="100"/>
      <c r="AY41" s="100"/>
      <c r="AZ41" s="94"/>
      <c r="BA41" s="92"/>
      <c r="BB41" s="93"/>
      <c r="BC41" s="96"/>
      <c r="BE41" s="92"/>
      <c r="BF41" s="100"/>
      <c r="BG41" s="102"/>
      <c r="BH41" s="102"/>
      <c r="BI41" s="92"/>
      <c r="BJ41" s="100"/>
      <c r="BK41" s="102"/>
      <c r="BL41" s="101"/>
      <c r="BM41" s="104"/>
    </row>
    <row r="42" spans="1:65" s="122" customFormat="1" ht="28.5" customHeight="1">
      <c r="A42" s="112" t="s">
        <v>22</v>
      </c>
      <c r="B42" s="113"/>
      <c r="C42" s="119"/>
      <c r="D42" s="119"/>
      <c r="E42" s="119"/>
      <c r="F42" s="115"/>
      <c r="G42" s="113"/>
      <c r="H42" s="119"/>
      <c r="I42" s="119"/>
      <c r="J42" s="115"/>
      <c r="K42" s="113"/>
      <c r="L42" s="119"/>
      <c r="M42" s="119"/>
      <c r="N42" s="113"/>
      <c r="O42" s="119"/>
      <c r="P42" s="119"/>
      <c r="Q42" s="120"/>
      <c r="R42" s="113"/>
      <c r="S42" s="119"/>
      <c r="T42" s="119"/>
      <c r="U42" s="115"/>
      <c r="V42" s="123"/>
      <c r="W42" s="115"/>
      <c r="X42" s="113"/>
      <c r="Y42" s="119"/>
      <c r="Z42" s="119"/>
      <c r="AA42" s="120"/>
      <c r="AB42" s="113"/>
      <c r="AC42" s="119"/>
      <c r="AD42" s="119"/>
      <c r="AE42" s="115"/>
      <c r="AF42" s="113"/>
      <c r="AG42" s="119"/>
      <c r="AH42" s="119"/>
      <c r="AI42" s="115"/>
      <c r="AJ42" s="113"/>
      <c r="AK42" s="119"/>
      <c r="AL42" s="119"/>
      <c r="AM42" s="120"/>
      <c r="AN42" s="113"/>
      <c r="AO42" s="119"/>
      <c r="AP42" s="119"/>
      <c r="AQ42" s="120"/>
      <c r="AR42" s="113"/>
      <c r="AS42" s="119"/>
      <c r="AT42" s="119"/>
      <c r="AU42" s="120"/>
      <c r="AV42" s="113"/>
      <c r="AW42" s="119"/>
      <c r="AX42" s="119"/>
      <c r="AY42" s="119"/>
      <c r="AZ42" s="115"/>
      <c r="BA42" s="113"/>
      <c r="BB42" s="119"/>
      <c r="BC42" s="115"/>
      <c r="BD42" s="6"/>
      <c r="BE42" s="113"/>
      <c r="BF42" s="119"/>
      <c r="BG42" s="120"/>
      <c r="BH42" s="120"/>
      <c r="BI42" s="113"/>
      <c r="BJ42" s="119"/>
      <c r="BK42" s="120"/>
      <c r="BL42" s="115"/>
      <c r="BM42" s="121"/>
    </row>
    <row r="43" spans="1:65" s="122" customFormat="1" ht="28.5" customHeight="1" hidden="1">
      <c r="A43" s="91" t="s">
        <v>84</v>
      </c>
      <c r="B43" s="113"/>
      <c r="C43" s="119"/>
      <c r="D43" s="119"/>
      <c r="E43" s="119"/>
      <c r="F43" s="115"/>
      <c r="G43" s="113"/>
      <c r="H43" s="119"/>
      <c r="I43" s="119"/>
      <c r="J43" s="120"/>
      <c r="K43" s="113"/>
      <c r="L43" s="119"/>
      <c r="M43" s="119"/>
      <c r="N43" s="113"/>
      <c r="O43" s="119"/>
      <c r="P43" s="119"/>
      <c r="Q43" s="120"/>
      <c r="R43" s="113"/>
      <c r="S43" s="119"/>
      <c r="T43" s="119"/>
      <c r="U43" s="115"/>
      <c r="V43" s="123"/>
      <c r="W43" s="115"/>
      <c r="X43" s="113"/>
      <c r="Y43" s="119"/>
      <c r="Z43" s="119"/>
      <c r="AA43" s="120"/>
      <c r="AB43" s="113"/>
      <c r="AC43" s="119"/>
      <c r="AD43" s="119"/>
      <c r="AE43" s="115"/>
      <c r="AF43" s="113"/>
      <c r="AG43" s="119"/>
      <c r="AH43" s="119"/>
      <c r="AI43" s="115"/>
      <c r="AJ43" s="113"/>
      <c r="AK43" s="119"/>
      <c r="AL43" s="119"/>
      <c r="AM43" s="120"/>
      <c r="AN43" s="113"/>
      <c r="AO43" s="119"/>
      <c r="AP43" s="119"/>
      <c r="AQ43" s="120"/>
      <c r="AR43" s="113"/>
      <c r="AS43" s="119"/>
      <c r="AT43" s="119"/>
      <c r="AU43" s="120"/>
      <c r="AV43" s="113"/>
      <c r="AW43" s="119"/>
      <c r="AX43" s="119"/>
      <c r="AY43" s="119"/>
      <c r="AZ43" s="115"/>
      <c r="BA43" s="113"/>
      <c r="BB43" s="119"/>
      <c r="BC43" s="115"/>
      <c r="BD43" s="6"/>
      <c r="BE43" s="113"/>
      <c r="BF43" s="119"/>
      <c r="BG43" s="120"/>
      <c r="BH43" s="120"/>
      <c r="BI43" s="113"/>
      <c r="BJ43" s="119"/>
      <c r="BK43" s="120"/>
      <c r="BL43" s="115"/>
      <c r="BM43" s="121"/>
    </row>
    <row r="44" spans="1:65" s="122" customFormat="1" ht="28.5" customHeight="1" hidden="1">
      <c r="A44" s="99" t="s">
        <v>85</v>
      </c>
      <c r="B44" s="113"/>
      <c r="C44" s="119"/>
      <c r="D44" s="119"/>
      <c r="E44" s="119"/>
      <c r="F44" s="115"/>
      <c r="G44" s="113"/>
      <c r="H44" s="119"/>
      <c r="I44" s="119"/>
      <c r="J44" s="120"/>
      <c r="K44" s="113"/>
      <c r="L44" s="119"/>
      <c r="M44" s="119"/>
      <c r="N44" s="113"/>
      <c r="O44" s="119"/>
      <c r="P44" s="119"/>
      <c r="Q44" s="120"/>
      <c r="R44" s="113"/>
      <c r="S44" s="119"/>
      <c r="T44" s="119"/>
      <c r="U44" s="115"/>
      <c r="V44" s="123"/>
      <c r="W44" s="115"/>
      <c r="X44" s="113"/>
      <c r="Y44" s="119"/>
      <c r="Z44" s="119"/>
      <c r="AA44" s="120"/>
      <c r="AB44" s="113"/>
      <c r="AC44" s="119"/>
      <c r="AD44" s="119"/>
      <c r="AE44" s="115"/>
      <c r="AF44" s="113"/>
      <c r="AG44" s="119"/>
      <c r="AH44" s="119"/>
      <c r="AI44" s="115"/>
      <c r="AJ44" s="113"/>
      <c r="AK44" s="119"/>
      <c r="AL44" s="119"/>
      <c r="AM44" s="120"/>
      <c r="AN44" s="113"/>
      <c r="AO44" s="119"/>
      <c r="AP44" s="119"/>
      <c r="AQ44" s="120"/>
      <c r="AR44" s="113"/>
      <c r="AS44" s="119"/>
      <c r="AT44" s="119"/>
      <c r="AU44" s="120"/>
      <c r="AV44" s="113"/>
      <c r="AW44" s="119"/>
      <c r="AX44" s="119"/>
      <c r="AY44" s="119"/>
      <c r="AZ44" s="115"/>
      <c r="BA44" s="113"/>
      <c r="BB44" s="119"/>
      <c r="BC44" s="115"/>
      <c r="BD44" s="6"/>
      <c r="BE44" s="113"/>
      <c r="BF44" s="119"/>
      <c r="BG44" s="120"/>
      <c r="BH44" s="120"/>
      <c r="BI44" s="113"/>
      <c r="BJ44" s="119"/>
      <c r="BK44" s="120"/>
      <c r="BL44" s="115"/>
      <c r="BM44" s="121"/>
    </row>
    <row r="45" spans="1:65" s="122" customFormat="1" ht="28.5" customHeight="1" hidden="1">
      <c r="A45" s="99" t="s">
        <v>86</v>
      </c>
      <c r="B45" s="113"/>
      <c r="C45" s="119"/>
      <c r="D45" s="119"/>
      <c r="E45" s="119"/>
      <c r="F45" s="115"/>
      <c r="G45" s="113"/>
      <c r="H45" s="119"/>
      <c r="I45" s="119"/>
      <c r="J45" s="120"/>
      <c r="K45" s="113"/>
      <c r="L45" s="119"/>
      <c r="M45" s="119"/>
      <c r="N45" s="113"/>
      <c r="O45" s="119"/>
      <c r="P45" s="119"/>
      <c r="Q45" s="120"/>
      <c r="R45" s="113"/>
      <c r="S45" s="119"/>
      <c r="T45" s="119"/>
      <c r="U45" s="115"/>
      <c r="V45" s="123"/>
      <c r="W45" s="115"/>
      <c r="X45" s="113"/>
      <c r="Y45" s="119"/>
      <c r="Z45" s="119"/>
      <c r="AA45" s="120"/>
      <c r="AB45" s="113"/>
      <c r="AC45" s="119"/>
      <c r="AD45" s="119"/>
      <c r="AE45" s="115"/>
      <c r="AF45" s="113"/>
      <c r="AG45" s="119"/>
      <c r="AH45" s="119"/>
      <c r="AI45" s="115"/>
      <c r="AJ45" s="113"/>
      <c r="AK45" s="119"/>
      <c r="AL45" s="119"/>
      <c r="AM45" s="120"/>
      <c r="AN45" s="113"/>
      <c r="AO45" s="119"/>
      <c r="AP45" s="119"/>
      <c r="AQ45" s="120"/>
      <c r="AR45" s="113"/>
      <c r="AS45" s="119"/>
      <c r="AT45" s="119"/>
      <c r="AU45" s="120"/>
      <c r="AV45" s="113"/>
      <c r="AW45" s="119"/>
      <c r="AX45" s="119"/>
      <c r="AY45" s="119"/>
      <c r="AZ45" s="115"/>
      <c r="BA45" s="113"/>
      <c r="BB45" s="119"/>
      <c r="BC45" s="115"/>
      <c r="BD45" s="6"/>
      <c r="BE45" s="113"/>
      <c r="BF45" s="119"/>
      <c r="BG45" s="120"/>
      <c r="BH45" s="120"/>
      <c r="BI45" s="113"/>
      <c r="BJ45" s="119"/>
      <c r="BK45" s="120"/>
      <c r="BL45" s="115"/>
      <c r="BM45" s="121"/>
    </row>
    <row r="46" spans="1:65" s="122" customFormat="1" ht="28.5" customHeight="1" hidden="1">
      <c r="A46" s="99" t="s">
        <v>87</v>
      </c>
      <c r="B46" s="113"/>
      <c r="C46" s="119"/>
      <c r="D46" s="119"/>
      <c r="E46" s="119"/>
      <c r="F46" s="115"/>
      <c r="G46" s="113"/>
      <c r="H46" s="119"/>
      <c r="I46" s="119"/>
      <c r="J46" s="120"/>
      <c r="K46" s="113"/>
      <c r="L46" s="119"/>
      <c r="M46" s="119"/>
      <c r="N46" s="113"/>
      <c r="O46" s="119"/>
      <c r="P46" s="119"/>
      <c r="Q46" s="120"/>
      <c r="R46" s="113"/>
      <c r="S46" s="119"/>
      <c r="T46" s="119"/>
      <c r="U46" s="115"/>
      <c r="V46" s="123"/>
      <c r="W46" s="115"/>
      <c r="X46" s="113"/>
      <c r="Y46" s="119"/>
      <c r="Z46" s="119"/>
      <c r="AA46" s="120"/>
      <c r="AB46" s="113"/>
      <c r="AC46" s="119"/>
      <c r="AD46" s="119"/>
      <c r="AE46" s="115"/>
      <c r="AF46" s="113"/>
      <c r="AG46" s="119"/>
      <c r="AH46" s="119"/>
      <c r="AI46" s="115"/>
      <c r="AJ46" s="113"/>
      <c r="AK46" s="119"/>
      <c r="AL46" s="119"/>
      <c r="AM46" s="120"/>
      <c r="AN46" s="113"/>
      <c r="AO46" s="119"/>
      <c r="AP46" s="119"/>
      <c r="AQ46" s="120"/>
      <c r="AR46" s="113"/>
      <c r="AS46" s="119"/>
      <c r="AT46" s="119"/>
      <c r="AU46" s="120"/>
      <c r="AV46" s="113"/>
      <c r="AW46" s="119"/>
      <c r="AX46" s="119"/>
      <c r="AY46" s="119"/>
      <c r="AZ46" s="115"/>
      <c r="BA46" s="113"/>
      <c r="BB46" s="119"/>
      <c r="BC46" s="115"/>
      <c r="BD46" s="6"/>
      <c r="BE46" s="113"/>
      <c r="BF46" s="119"/>
      <c r="BG46" s="120"/>
      <c r="BH46" s="120"/>
      <c r="BI46" s="113"/>
      <c r="BJ46" s="119"/>
      <c r="BK46" s="120"/>
      <c r="BL46" s="115"/>
      <c r="BM46" s="121"/>
    </row>
    <row r="47" spans="1:65" s="122" customFormat="1" ht="28.5" customHeight="1" hidden="1">
      <c r="A47" s="99" t="s">
        <v>88</v>
      </c>
      <c r="B47" s="113"/>
      <c r="C47" s="119"/>
      <c r="D47" s="119"/>
      <c r="E47" s="119"/>
      <c r="F47" s="115"/>
      <c r="G47" s="113"/>
      <c r="H47" s="119"/>
      <c r="I47" s="119"/>
      <c r="J47" s="120"/>
      <c r="K47" s="113"/>
      <c r="L47" s="119"/>
      <c r="M47" s="119"/>
      <c r="N47" s="113"/>
      <c r="O47" s="119"/>
      <c r="P47" s="119"/>
      <c r="Q47" s="120"/>
      <c r="R47" s="113"/>
      <c r="S47" s="119"/>
      <c r="T47" s="119"/>
      <c r="U47" s="115"/>
      <c r="V47" s="123"/>
      <c r="W47" s="115"/>
      <c r="X47" s="113"/>
      <c r="Y47" s="119"/>
      <c r="Z47" s="119"/>
      <c r="AA47" s="120"/>
      <c r="AB47" s="113"/>
      <c r="AC47" s="119"/>
      <c r="AD47" s="119"/>
      <c r="AE47" s="115"/>
      <c r="AF47" s="113"/>
      <c r="AG47" s="119"/>
      <c r="AH47" s="119"/>
      <c r="AI47" s="115"/>
      <c r="AJ47" s="113"/>
      <c r="AK47" s="119"/>
      <c r="AL47" s="119"/>
      <c r="AM47" s="120"/>
      <c r="AN47" s="113"/>
      <c r="AO47" s="119"/>
      <c r="AP47" s="119"/>
      <c r="AQ47" s="120"/>
      <c r="AR47" s="113"/>
      <c r="AS47" s="119"/>
      <c r="AT47" s="119"/>
      <c r="AU47" s="120"/>
      <c r="AV47" s="113"/>
      <c r="AW47" s="119"/>
      <c r="AX47" s="119"/>
      <c r="AY47" s="119"/>
      <c r="AZ47" s="115"/>
      <c r="BA47" s="113"/>
      <c r="BB47" s="119"/>
      <c r="BC47" s="115"/>
      <c r="BD47" s="6"/>
      <c r="BE47" s="113"/>
      <c r="BF47" s="119"/>
      <c r="BG47" s="120"/>
      <c r="BH47" s="120"/>
      <c r="BI47" s="113"/>
      <c r="BJ47" s="119"/>
      <c r="BK47" s="120"/>
      <c r="BL47" s="115"/>
      <c r="BM47" s="121"/>
    </row>
    <row r="48" spans="1:65" s="122" customFormat="1" ht="28.5" customHeight="1" hidden="1">
      <c r="A48" s="99" t="s">
        <v>89</v>
      </c>
      <c r="B48" s="113"/>
      <c r="C48" s="119"/>
      <c r="D48" s="119"/>
      <c r="E48" s="119"/>
      <c r="F48" s="115"/>
      <c r="G48" s="113"/>
      <c r="H48" s="119"/>
      <c r="I48" s="119"/>
      <c r="J48" s="120"/>
      <c r="K48" s="113"/>
      <c r="L48" s="119"/>
      <c r="M48" s="119"/>
      <c r="N48" s="113"/>
      <c r="O48" s="119"/>
      <c r="P48" s="119"/>
      <c r="Q48" s="120"/>
      <c r="R48" s="113"/>
      <c r="S48" s="119"/>
      <c r="T48" s="119"/>
      <c r="U48" s="115"/>
      <c r="V48" s="123"/>
      <c r="W48" s="115"/>
      <c r="X48" s="113"/>
      <c r="Y48" s="119"/>
      <c r="Z48" s="119"/>
      <c r="AA48" s="120"/>
      <c r="AB48" s="113"/>
      <c r="AC48" s="119"/>
      <c r="AD48" s="119"/>
      <c r="AE48" s="115"/>
      <c r="AF48" s="113"/>
      <c r="AG48" s="119"/>
      <c r="AH48" s="119"/>
      <c r="AI48" s="115"/>
      <c r="AJ48" s="113"/>
      <c r="AK48" s="119"/>
      <c r="AL48" s="119"/>
      <c r="AM48" s="120"/>
      <c r="AN48" s="113"/>
      <c r="AO48" s="119"/>
      <c r="AP48" s="119"/>
      <c r="AQ48" s="120"/>
      <c r="AR48" s="113"/>
      <c r="AS48" s="119"/>
      <c r="AT48" s="119"/>
      <c r="AU48" s="120"/>
      <c r="AV48" s="113"/>
      <c r="AW48" s="119"/>
      <c r="AX48" s="119"/>
      <c r="AY48" s="119"/>
      <c r="AZ48" s="115"/>
      <c r="BA48" s="113"/>
      <c r="BB48" s="119"/>
      <c r="BC48" s="115"/>
      <c r="BD48" s="6"/>
      <c r="BE48" s="113"/>
      <c r="BF48" s="119"/>
      <c r="BG48" s="120"/>
      <c r="BH48" s="120"/>
      <c r="BI48" s="113"/>
      <c r="BJ48" s="119"/>
      <c r="BK48" s="120"/>
      <c r="BL48" s="115"/>
      <c r="BM48" s="121"/>
    </row>
    <row r="49" spans="1:65" s="122" customFormat="1" ht="28.5" customHeight="1" hidden="1">
      <c r="A49" s="99" t="s">
        <v>90</v>
      </c>
      <c r="B49" s="113"/>
      <c r="C49" s="119"/>
      <c r="D49" s="119"/>
      <c r="E49" s="119"/>
      <c r="F49" s="115"/>
      <c r="G49" s="113"/>
      <c r="H49" s="119"/>
      <c r="I49" s="119"/>
      <c r="J49" s="120"/>
      <c r="K49" s="113"/>
      <c r="L49" s="119"/>
      <c r="M49" s="119"/>
      <c r="N49" s="113"/>
      <c r="O49" s="119"/>
      <c r="P49" s="119"/>
      <c r="Q49" s="120"/>
      <c r="R49" s="113"/>
      <c r="S49" s="119"/>
      <c r="T49" s="119"/>
      <c r="U49" s="115"/>
      <c r="V49" s="123"/>
      <c r="W49" s="115"/>
      <c r="X49" s="113"/>
      <c r="Y49" s="119"/>
      <c r="Z49" s="119"/>
      <c r="AA49" s="120"/>
      <c r="AB49" s="113"/>
      <c r="AC49" s="119"/>
      <c r="AD49" s="119"/>
      <c r="AE49" s="115"/>
      <c r="AF49" s="113"/>
      <c r="AG49" s="119"/>
      <c r="AH49" s="119"/>
      <c r="AI49" s="115"/>
      <c r="AJ49" s="113"/>
      <c r="AK49" s="119"/>
      <c r="AL49" s="119"/>
      <c r="AM49" s="120"/>
      <c r="AN49" s="113"/>
      <c r="AO49" s="119"/>
      <c r="AP49" s="119"/>
      <c r="AQ49" s="120"/>
      <c r="AR49" s="113"/>
      <c r="AS49" s="119"/>
      <c r="AT49" s="119"/>
      <c r="AU49" s="120"/>
      <c r="AV49" s="113"/>
      <c r="AW49" s="119"/>
      <c r="AX49" s="119"/>
      <c r="AY49" s="119"/>
      <c r="AZ49" s="115"/>
      <c r="BA49" s="113"/>
      <c r="BB49" s="119"/>
      <c r="BC49" s="115"/>
      <c r="BD49" s="6"/>
      <c r="BE49" s="113"/>
      <c r="BF49" s="119"/>
      <c r="BG49" s="120"/>
      <c r="BH49" s="120"/>
      <c r="BI49" s="113"/>
      <c r="BJ49" s="119"/>
      <c r="BK49" s="120"/>
      <c r="BL49" s="115"/>
      <c r="BM49" s="121"/>
    </row>
    <row r="50" spans="1:65" s="122" customFormat="1" ht="28.5" customHeight="1">
      <c r="A50" s="99" t="s">
        <v>50</v>
      </c>
      <c r="B50" s="113"/>
      <c r="C50" s="119"/>
      <c r="D50" s="119"/>
      <c r="E50" s="119"/>
      <c r="F50" s="115"/>
      <c r="G50" s="113"/>
      <c r="H50" s="119"/>
      <c r="I50" s="119"/>
      <c r="J50" s="120"/>
      <c r="K50" s="113"/>
      <c r="L50" s="119"/>
      <c r="M50" s="119"/>
      <c r="N50" s="113"/>
      <c r="O50" s="119"/>
      <c r="P50" s="119"/>
      <c r="Q50" s="120"/>
      <c r="R50" s="113"/>
      <c r="S50" s="119"/>
      <c r="T50" s="119"/>
      <c r="U50" s="115"/>
      <c r="V50" s="123"/>
      <c r="W50" s="115"/>
      <c r="X50" s="113"/>
      <c r="Y50" s="119"/>
      <c r="Z50" s="119"/>
      <c r="AA50" s="120"/>
      <c r="AB50" s="113"/>
      <c r="AC50" s="119"/>
      <c r="AD50" s="119"/>
      <c r="AE50" s="115"/>
      <c r="AF50" s="113"/>
      <c r="AG50" s="119"/>
      <c r="AH50" s="119"/>
      <c r="AI50" s="115"/>
      <c r="AJ50" s="113"/>
      <c r="AK50" s="119"/>
      <c r="AL50" s="119"/>
      <c r="AM50" s="120"/>
      <c r="AN50" s="113"/>
      <c r="AO50" s="119"/>
      <c r="AP50" s="119"/>
      <c r="AQ50" s="120"/>
      <c r="AR50" s="113"/>
      <c r="AS50" s="119"/>
      <c r="AT50" s="119"/>
      <c r="AU50" s="120"/>
      <c r="AV50" s="113"/>
      <c r="AW50" s="119"/>
      <c r="AX50" s="119"/>
      <c r="AY50" s="119"/>
      <c r="AZ50" s="115"/>
      <c r="BA50" s="113"/>
      <c r="BB50" s="119"/>
      <c r="BC50" s="115"/>
      <c r="BD50" s="6"/>
      <c r="BE50" s="113"/>
      <c r="BF50" s="119"/>
      <c r="BG50" s="120"/>
      <c r="BH50" s="120"/>
      <c r="BI50" s="113"/>
      <c r="BJ50" s="119"/>
      <c r="BK50" s="120"/>
      <c r="BL50" s="115"/>
      <c r="BM50" s="121"/>
    </row>
    <row r="51" spans="1:65" ht="28.5" customHeight="1">
      <c r="A51" s="112" t="s">
        <v>99</v>
      </c>
      <c r="B51" s="92"/>
      <c r="C51" s="93"/>
      <c r="D51" s="93"/>
      <c r="E51" s="93"/>
      <c r="F51" s="94"/>
      <c r="G51" s="92"/>
      <c r="H51" s="93"/>
      <c r="I51" s="93"/>
      <c r="J51" s="93"/>
      <c r="K51" s="92"/>
      <c r="L51" s="93"/>
      <c r="M51" s="93"/>
      <c r="N51" s="92"/>
      <c r="O51" s="93"/>
      <c r="P51" s="93"/>
      <c r="Q51" s="95"/>
      <c r="R51" s="92"/>
      <c r="S51" s="93"/>
      <c r="T51" s="93"/>
      <c r="U51" s="96"/>
      <c r="V51" s="97"/>
      <c r="W51" s="96"/>
      <c r="X51" s="92"/>
      <c r="Y51" s="93"/>
      <c r="Z51" s="93"/>
      <c r="AA51" s="95"/>
      <c r="AB51" s="92"/>
      <c r="AC51" s="93"/>
      <c r="AD51" s="93"/>
      <c r="AE51" s="96"/>
      <c r="AF51" s="92"/>
      <c r="AG51" s="93"/>
      <c r="AH51" s="93"/>
      <c r="AI51" s="96"/>
      <c r="AJ51" s="92"/>
      <c r="AK51" s="93"/>
      <c r="AL51" s="93"/>
      <c r="AM51" s="95"/>
      <c r="AN51" s="92"/>
      <c r="AO51" s="93"/>
      <c r="AP51" s="93"/>
      <c r="AQ51" s="95"/>
      <c r="AR51" s="92"/>
      <c r="AS51" s="93"/>
      <c r="AT51" s="93"/>
      <c r="AU51" s="95"/>
      <c r="AV51" s="92"/>
      <c r="AW51" s="100"/>
      <c r="AX51" s="100"/>
      <c r="AY51" s="100"/>
      <c r="AZ51" s="94"/>
      <c r="BA51" s="92"/>
      <c r="BB51" s="93"/>
      <c r="BC51" s="96"/>
      <c r="BE51" s="92"/>
      <c r="BF51" s="100"/>
      <c r="BG51" s="102"/>
      <c r="BH51" s="102"/>
      <c r="BI51" s="92"/>
      <c r="BJ51" s="100"/>
      <c r="BK51" s="102"/>
      <c r="BL51" s="101"/>
      <c r="BM51" s="104"/>
    </row>
    <row r="52" spans="1:65" ht="28.5" customHeight="1">
      <c r="A52" s="91" t="s">
        <v>94</v>
      </c>
      <c r="B52" s="92"/>
      <c r="C52" s="93"/>
      <c r="D52" s="93"/>
      <c r="E52" s="93"/>
      <c r="F52" s="94"/>
      <c r="G52" s="92"/>
      <c r="H52" s="93"/>
      <c r="I52" s="93"/>
      <c r="J52" s="93"/>
      <c r="K52" s="92"/>
      <c r="L52" s="93"/>
      <c r="M52" s="93"/>
      <c r="N52" s="92"/>
      <c r="O52" s="93"/>
      <c r="P52" s="93"/>
      <c r="Q52" s="95"/>
      <c r="R52" s="92"/>
      <c r="S52" s="93"/>
      <c r="T52" s="93"/>
      <c r="U52" s="96"/>
      <c r="V52" s="97"/>
      <c r="W52" s="96"/>
      <c r="X52" s="92"/>
      <c r="Y52" s="93"/>
      <c r="Z52" s="93"/>
      <c r="AA52" s="95"/>
      <c r="AB52" s="92"/>
      <c r="AC52" s="93"/>
      <c r="AD52" s="93"/>
      <c r="AE52" s="96"/>
      <c r="AF52" s="92"/>
      <c r="AG52" s="93"/>
      <c r="AH52" s="93"/>
      <c r="AI52" s="96"/>
      <c r="AJ52" s="92"/>
      <c r="AK52" s="93"/>
      <c r="AL52" s="93"/>
      <c r="AM52" s="95"/>
      <c r="AN52" s="92"/>
      <c r="AO52" s="93"/>
      <c r="AP52" s="93"/>
      <c r="AQ52" s="95"/>
      <c r="AR52" s="92"/>
      <c r="AS52" s="93"/>
      <c r="AT52" s="93"/>
      <c r="AU52" s="95"/>
      <c r="AV52" s="92"/>
      <c r="AW52" s="100"/>
      <c r="AX52" s="100"/>
      <c r="AY52" s="100"/>
      <c r="AZ52" s="94"/>
      <c r="BA52" s="92"/>
      <c r="BB52" s="93"/>
      <c r="BC52" s="96"/>
      <c r="BE52" s="92"/>
      <c r="BF52" s="100"/>
      <c r="BG52" s="102"/>
      <c r="BH52" s="102"/>
      <c r="BI52" s="92"/>
      <c r="BJ52" s="100"/>
      <c r="BK52" s="102"/>
      <c r="BL52" s="101"/>
      <c r="BM52" s="104"/>
    </row>
    <row r="53" spans="1:65" ht="28.5" customHeight="1">
      <c r="A53" s="99" t="s">
        <v>95</v>
      </c>
      <c r="B53" s="92"/>
      <c r="C53" s="93"/>
      <c r="D53" s="93"/>
      <c r="E53" s="93"/>
      <c r="F53" s="94"/>
      <c r="G53" s="92"/>
      <c r="H53" s="93"/>
      <c r="I53" s="93"/>
      <c r="J53" s="93"/>
      <c r="K53" s="92"/>
      <c r="L53" s="93"/>
      <c r="M53" s="93"/>
      <c r="N53" s="92"/>
      <c r="O53" s="93"/>
      <c r="P53" s="93"/>
      <c r="Q53" s="95"/>
      <c r="R53" s="92"/>
      <c r="S53" s="93"/>
      <c r="T53" s="93"/>
      <c r="U53" s="96"/>
      <c r="V53" s="97"/>
      <c r="W53" s="96"/>
      <c r="X53" s="92"/>
      <c r="Y53" s="93"/>
      <c r="Z53" s="93"/>
      <c r="AA53" s="95"/>
      <c r="AB53" s="92"/>
      <c r="AC53" s="93"/>
      <c r="AD53" s="93"/>
      <c r="AE53" s="96"/>
      <c r="AF53" s="92"/>
      <c r="AG53" s="93"/>
      <c r="AH53" s="93"/>
      <c r="AI53" s="96"/>
      <c r="AJ53" s="92"/>
      <c r="AK53" s="93"/>
      <c r="AL53" s="93"/>
      <c r="AM53" s="95"/>
      <c r="AN53" s="92"/>
      <c r="AO53" s="93"/>
      <c r="AP53" s="93"/>
      <c r="AQ53" s="95"/>
      <c r="AR53" s="92"/>
      <c r="AS53" s="93"/>
      <c r="AT53" s="93"/>
      <c r="AU53" s="95"/>
      <c r="AV53" s="92"/>
      <c r="AW53" s="100"/>
      <c r="AX53" s="100"/>
      <c r="AY53" s="100"/>
      <c r="AZ53" s="94"/>
      <c r="BA53" s="92"/>
      <c r="BB53" s="93"/>
      <c r="BC53" s="96"/>
      <c r="BE53" s="92"/>
      <c r="BF53" s="100"/>
      <c r="BG53" s="102"/>
      <c r="BH53" s="102"/>
      <c r="BI53" s="92"/>
      <c r="BJ53" s="100"/>
      <c r="BK53" s="102"/>
      <c r="BL53" s="101"/>
      <c r="BM53" s="104"/>
    </row>
    <row r="54" spans="1:65" ht="28.5" customHeight="1">
      <c r="A54" s="99" t="s">
        <v>96</v>
      </c>
      <c r="B54" s="92"/>
      <c r="C54" s="93"/>
      <c r="D54" s="93"/>
      <c r="E54" s="93"/>
      <c r="F54" s="94"/>
      <c r="G54" s="92"/>
      <c r="H54" s="93"/>
      <c r="I54" s="93"/>
      <c r="J54" s="93"/>
      <c r="K54" s="92"/>
      <c r="L54" s="93"/>
      <c r="M54" s="93"/>
      <c r="N54" s="92"/>
      <c r="O54" s="93"/>
      <c r="P54" s="93"/>
      <c r="Q54" s="95"/>
      <c r="R54" s="92"/>
      <c r="S54" s="93"/>
      <c r="T54" s="93"/>
      <c r="U54" s="96"/>
      <c r="V54" s="97"/>
      <c r="W54" s="96"/>
      <c r="X54" s="92"/>
      <c r="Y54" s="93"/>
      <c r="Z54" s="93"/>
      <c r="AA54" s="95"/>
      <c r="AB54" s="92"/>
      <c r="AC54" s="93"/>
      <c r="AD54" s="93"/>
      <c r="AE54" s="96"/>
      <c r="AF54" s="92"/>
      <c r="AG54" s="93"/>
      <c r="AH54" s="93"/>
      <c r="AI54" s="96"/>
      <c r="AJ54" s="92"/>
      <c r="AK54" s="93"/>
      <c r="AL54" s="93"/>
      <c r="AM54" s="95"/>
      <c r="AN54" s="92"/>
      <c r="AO54" s="93"/>
      <c r="AP54" s="93"/>
      <c r="AQ54" s="95"/>
      <c r="AR54" s="92"/>
      <c r="AS54" s="93"/>
      <c r="AT54" s="93"/>
      <c r="AU54" s="95"/>
      <c r="AV54" s="92"/>
      <c r="AW54" s="100"/>
      <c r="AX54" s="100"/>
      <c r="AY54" s="100"/>
      <c r="AZ54" s="94"/>
      <c r="BA54" s="92"/>
      <c r="BB54" s="93"/>
      <c r="BC54" s="96"/>
      <c r="BE54" s="92"/>
      <c r="BF54" s="100"/>
      <c r="BG54" s="102"/>
      <c r="BH54" s="102"/>
      <c r="BI54" s="92"/>
      <c r="BJ54" s="100"/>
      <c r="BK54" s="102"/>
      <c r="BL54" s="101"/>
      <c r="BM54" s="104"/>
    </row>
    <row r="55" spans="1:65" ht="28.5" customHeight="1">
      <c r="A55" s="99" t="s">
        <v>85</v>
      </c>
      <c r="B55" s="92"/>
      <c r="C55" s="93"/>
      <c r="D55" s="93"/>
      <c r="E55" s="93"/>
      <c r="F55" s="94"/>
      <c r="G55" s="92"/>
      <c r="H55" s="93"/>
      <c r="I55" s="93"/>
      <c r="J55" s="93"/>
      <c r="K55" s="92"/>
      <c r="L55" s="93"/>
      <c r="M55" s="93"/>
      <c r="N55" s="92"/>
      <c r="O55" s="93"/>
      <c r="P55" s="93"/>
      <c r="Q55" s="95"/>
      <c r="R55" s="92"/>
      <c r="S55" s="93"/>
      <c r="T55" s="93"/>
      <c r="U55" s="96"/>
      <c r="V55" s="97"/>
      <c r="W55" s="96"/>
      <c r="X55" s="92"/>
      <c r="Y55" s="93"/>
      <c r="Z55" s="93"/>
      <c r="AA55" s="95"/>
      <c r="AB55" s="92"/>
      <c r="AC55" s="93"/>
      <c r="AD55" s="93"/>
      <c r="AE55" s="96"/>
      <c r="AF55" s="92"/>
      <c r="AG55" s="93"/>
      <c r="AH55" s="93"/>
      <c r="AI55" s="96"/>
      <c r="AJ55" s="92"/>
      <c r="AK55" s="93"/>
      <c r="AL55" s="93"/>
      <c r="AM55" s="95"/>
      <c r="AN55" s="92"/>
      <c r="AO55" s="93"/>
      <c r="AP55" s="93"/>
      <c r="AQ55" s="95"/>
      <c r="AR55" s="92"/>
      <c r="AS55" s="93"/>
      <c r="AT55" s="93"/>
      <c r="AU55" s="95"/>
      <c r="AV55" s="92"/>
      <c r="AW55" s="100"/>
      <c r="AX55" s="100"/>
      <c r="AY55" s="100"/>
      <c r="AZ55" s="94"/>
      <c r="BA55" s="92"/>
      <c r="BB55" s="93"/>
      <c r="BC55" s="96"/>
      <c r="BE55" s="92"/>
      <c r="BF55" s="100"/>
      <c r="BG55" s="102"/>
      <c r="BH55" s="102"/>
      <c r="BI55" s="92"/>
      <c r="BJ55" s="100"/>
      <c r="BK55" s="102"/>
      <c r="BL55" s="101"/>
      <c r="BM55" s="104"/>
    </row>
    <row r="56" spans="1:65" ht="28.5" customHeight="1">
      <c r="A56" s="99" t="s">
        <v>100</v>
      </c>
      <c r="B56" s="92"/>
      <c r="C56" s="93"/>
      <c r="D56" s="93"/>
      <c r="E56" s="93"/>
      <c r="F56" s="94"/>
      <c r="G56" s="92"/>
      <c r="H56" s="93"/>
      <c r="I56" s="93"/>
      <c r="J56" s="93"/>
      <c r="K56" s="92"/>
      <c r="L56" s="93"/>
      <c r="M56" s="93"/>
      <c r="N56" s="92"/>
      <c r="O56" s="93"/>
      <c r="P56" s="93"/>
      <c r="Q56" s="95"/>
      <c r="R56" s="92"/>
      <c r="S56" s="93"/>
      <c r="T56" s="93"/>
      <c r="U56" s="96"/>
      <c r="V56" s="97"/>
      <c r="W56" s="96"/>
      <c r="X56" s="92"/>
      <c r="Y56" s="93"/>
      <c r="Z56" s="93"/>
      <c r="AA56" s="95"/>
      <c r="AB56" s="92"/>
      <c r="AC56" s="93"/>
      <c r="AD56" s="93"/>
      <c r="AE56" s="96"/>
      <c r="AF56" s="92"/>
      <c r="AG56" s="93"/>
      <c r="AH56" s="93"/>
      <c r="AI56" s="96"/>
      <c r="AJ56" s="92"/>
      <c r="AK56" s="93"/>
      <c r="AL56" s="93"/>
      <c r="AM56" s="95"/>
      <c r="AN56" s="92"/>
      <c r="AO56" s="93"/>
      <c r="AP56" s="93"/>
      <c r="AQ56" s="95"/>
      <c r="AR56" s="92"/>
      <c r="AS56" s="93"/>
      <c r="AT56" s="93"/>
      <c r="AU56" s="95"/>
      <c r="AV56" s="92"/>
      <c r="AW56" s="100"/>
      <c r="AX56" s="100"/>
      <c r="AY56" s="100"/>
      <c r="AZ56" s="94"/>
      <c r="BA56" s="92"/>
      <c r="BB56" s="93"/>
      <c r="BC56" s="96"/>
      <c r="BE56" s="92"/>
      <c r="BF56" s="100"/>
      <c r="BG56" s="102"/>
      <c r="BH56" s="102"/>
      <c r="BI56" s="92"/>
      <c r="BJ56" s="100"/>
      <c r="BK56" s="102"/>
      <c r="BL56" s="101"/>
      <c r="BM56" s="104"/>
    </row>
    <row r="57" spans="1:65" ht="28.5" customHeight="1">
      <c r="A57" s="99" t="s">
        <v>98</v>
      </c>
      <c r="B57" s="92"/>
      <c r="C57" s="93"/>
      <c r="D57" s="93"/>
      <c r="E57" s="93"/>
      <c r="F57" s="94"/>
      <c r="G57" s="92"/>
      <c r="H57" s="93"/>
      <c r="I57" s="93"/>
      <c r="J57" s="93"/>
      <c r="K57" s="92"/>
      <c r="L57" s="93"/>
      <c r="M57" s="93"/>
      <c r="N57" s="92"/>
      <c r="O57" s="93"/>
      <c r="P57" s="93"/>
      <c r="Q57" s="95"/>
      <c r="R57" s="92"/>
      <c r="S57" s="93"/>
      <c r="T57" s="93"/>
      <c r="U57" s="96"/>
      <c r="V57" s="97"/>
      <c r="W57" s="96"/>
      <c r="X57" s="92"/>
      <c r="Y57" s="93"/>
      <c r="Z57" s="93"/>
      <c r="AA57" s="95"/>
      <c r="AB57" s="92"/>
      <c r="AC57" s="93"/>
      <c r="AD57" s="93"/>
      <c r="AE57" s="96"/>
      <c r="AF57" s="92"/>
      <c r="AG57" s="93"/>
      <c r="AH57" s="93"/>
      <c r="AI57" s="96"/>
      <c r="AJ57" s="92"/>
      <c r="AK57" s="93"/>
      <c r="AL57" s="93"/>
      <c r="AM57" s="95"/>
      <c r="AN57" s="92"/>
      <c r="AO57" s="93"/>
      <c r="AP57" s="93"/>
      <c r="AQ57" s="95"/>
      <c r="AR57" s="92"/>
      <c r="AS57" s="93"/>
      <c r="AT57" s="93"/>
      <c r="AU57" s="95"/>
      <c r="AV57" s="92"/>
      <c r="AW57" s="100"/>
      <c r="AX57" s="100"/>
      <c r="AY57" s="100"/>
      <c r="AZ57" s="94"/>
      <c r="BA57" s="92"/>
      <c r="BB57" s="93"/>
      <c r="BC57" s="96"/>
      <c r="BE57" s="92"/>
      <c r="BF57" s="100"/>
      <c r="BG57" s="102"/>
      <c r="BH57" s="102"/>
      <c r="BI57" s="92"/>
      <c r="BJ57" s="100"/>
      <c r="BK57" s="102"/>
      <c r="BL57" s="101"/>
      <c r="BM57" s="104"/>
    </row>
    <row r="58" spans="1:65" ht="28.5" customHeight="1">
      <c r="A58" s="99" t="s">
        <v>88</v>
      </c>
      <c r="B58" s="92"/>
      <c r="C58" s="93"/>
      <c r="D58" s="93"/>
      <c r="E58" s="93"/>
      <c r="F58" s="94"/>
      <c r="G58" s="92"/>
      <c r="H58" s="93"/>
      <c r="I58" s="93"/>
      <c r="J58" s="93"/>
      <c r="K58" s="92"/>
      <c r="L58" s="93"/>
      <c r="M58" s="93"/>
      <c r="N58" s="92"/>
      <c r="O58" s="93"/>
      <c r="P58" s="93"/>
      <c r="Q58" s="95"/>
      <c r="R58" s="92"/>
      <c r="S58" s="93"/>
      <c r="T58" s="93"/>
      <c r="U58" s="96"/>
      <c r="V58" s="97"/>
      <c r="W58" s="96"/>
      <c r="X58" s="92"/>
      <c r="Y58" s="93"/>
      <c r="Z58" s="93"/>
      <c r="AA58" s="95"/>
      <c r="AB58" s="92"/>
      <c r="AC58" s="93"/>
      <c r="AD58" s="93"/>
      <c r="AE58" s="96"/>
      <c r="AF58" s="92"/>
      <c r="AG58" s="93"/>
      <c r="AH58" s="93"/>
      <c r="AI58" s="96"/>
      <c r="AJ58" s="92"/>
      <c r="AK58" s="93"/>
      <c r="AL58" s="93"/>
      <c r="AM58" s="95"/>
      <c r="AN58" s="92"/>
      <c r="AO58" s="93"/>
      <c r="AP58" s="93"/>
      <c r="AQ58" s="95"/>
      <c r="AR58" s="92"/>
      <c r="AS58" s="93"/>
      <c r="AT58" s="93"/>
      <c r="AU58" s="95"/>
      <c r="AV58" s="92"/>
      <c r="AW58" s="100"/>
      <c r="AX58" s="100"/>
      <c r="AY58" s="100"/>
      <c r="AZ58" s="94"/>
      <c r="BA58" s="92"/>
      <c r="BB58" s="93"/>
      <c r="BC58" s="96"/>
      <c r="BE58" s="92"/>
      <c r="BF58" s="100"/>
      <c r="BG58" s="102"/>
      <c r="BH58" s="102"/>
      <c r="BI58" s="92"/>
      <c r="BJ58" s="100"/>
      <c r="BK58" s="102"/>
      <c r="BL58" s="101"/>
      <c r="BM58" s="104"/>
    </row>
    <row r="59" spans="1:65" ht="28.5" customHeight="1">
      <c r="A59" s="99" t="s">
        <v>89</v>
      </c>
      <c r="B59" s="92"/>
      <c r="C59" s="93"/>
      <c r="D59" s="93"/>
      <c r="E59" s="93"/>
      <c r="F59" s="94"/>
      <c r="G59" s="92"/>
      <c r="H59" s="93"/>
      <c r="I59" s="93"/>
      <c r="J59" s="93"/>
      <c r="K59" s="92"/>
      <c r="L59" s="93"/>
      <c r="M59" s="93"/>
      <c r="N59" s="92"/>
      <c r="O59" s="93"/>
      <c r="P59" s="93"/>
      <c r="Q59" s="95"/>
      <c r="R59" s="92"/>
      <c r="S59" s="93"/>
      <c r="T59" s="93"/>
      <c r="U59" s="96"/>
      <c r="V59" s="97"/>
      <c r="W59" s="96"/>
      <c r="X59" s="92"/>
      <c r="Y59" s="93"/>
      <c r="Z59" s="93"/>
      <c r="AA59" s="95"/>
      <c r="AB59" s="92"/>
      <c r="AC59" s="93"/>
      <c r="AD59" s="93"/>
      <c r="AE59" s="96"/>
      <c r="AF59" s="92"/>
      <c r="AG59" s="93"/>
      <c r="AH59" s="93"/>
      <c r="AI59" s="96"/>
      <c r="AJ59" s="92"/>
      <c r="AK59" s="93"/>
      <c r="AL59" s="93"/>
      <c r="AM59" s="95"/>
      <c r="AN59" s="92"/>
      <c r="AO59" s="93"/>
      <c r="AP59" s="93"/>
      <c r="AQ59" s="95"/>
      <c r="AR59" s="92"/>
      <c r="AS59" s="93"/>
      <c r="AT59" s="93"/>
      <c r="AU59" s="95"/>
      <c r="AV59" s="92"/>
      <c r="AW59" s="100"/>
      <c r="AX59" s="100"/>
      <c r="AY59" s="100"/>
      <c r="AZ59" s="94"/>
      <c r="BA59" s="92"/>
      <c r="BB59" s="93"/>
      <c r="BC59" s="96"/>
      <c r="BE59" s="92"/>
      <c r="BF59" s="100"/>
      <c r="BG59" s="102"/>
      <c r="BH59" s="102"/>
      <c r="BI59" s="92"/>
      <c r="BJ59" s="100"/>
      <c r="BK59" s="102"/>
      <c r="BL59" s="101"/>
      <c r="BM59" s="104"/>
    </row>
    <row r="60" spans="1:65" ht="28.5" customHeight="1">
      <c r="A60" s="99" t="s">
        <v>90</v>
      </c>
      <c r="B60" s="92"/>
      <c r="C60" s="93"/>
      <c r="D60" s="93"/>
      <c r="E60" s="93"/>
      <c r="F60" s="94"/>
      <c r="G60" s="92"/>
      <c r="H60" s="93"/>
      <c r="I60" s="93"/>
      <c r="J60" s="93"/>
      <c r="K60" s="92"/>
      <c r="L60" s="93"/>
      <c r="M60" s="93"/>
      <c r="N60" s="92"/>
      <c r="O60" s="93"/>
      <c r="P60" s="93"/>
      <c r="Q60" s="95"/>
      <c r="R60" s="92"/>
      <c r="S60" s="93"/>
      <c r="T60" s="93"/>
      <c r="U60" s="96"/>
      <c r="V60" s="97"/>
      <c r="W60" s="96"/>
      <c r="X60" s="92"/>
      <c r="Y60" s="93"/>
      <c r="Z60" s="93"/>
      <c r="AA60" s="95"/>
      <c r="AB60" s="92"/>
      <c r="AC60" s="93"/>
      <c r="AD60" s="93"/>
      <c r="AE60" s="96"/>
      <c r="AF60" s="92"/>
      <c r="AG60" s="93"/>
      <c r="AH60" s="93"/>
      <c r="AI60" s="96"/>
      <c r="AJ60" s="92"/>
      <c r="AK60" s="93"/>
      <c r="AL60" s="93"/>
      <c r="AM60" s="95"/>
      <c r="AN60" s="92"/>
      <c r="AO60" s="93"/>
      <c r="AP60" s="93"/>
      <c r="AQ60" s="95"/>
      <c r="AR60" s="92"/>
      <c r="AS60" s="93"/>
      <c r="AT60" s="93"/>
      <c r="AU60" s="95"/>
      <c r="AV60" s="92"/>
      <c r="AW60" s="100"/>
      <c r="AX60" s="100"/>
      <c r="AY60" s="100"/>
      <c r="AZ60" s="94"/>
      <c r="BA60" s="92"/>
      <c r="BB60" s="93"/>
      <c r="BC60" s="96"/>
      <c r="BE60" s="92"/>
      <c r="BF60" s="100"/>
      <c r="BG60" s="102"/>
      <c r="BH60" s="102"/>
      <c r="BI60" s="92"/>
      <c r="BJ60" s="100"/>
      <c r="BK60" s="102"/>
      <c r="BL60" s="101"/>
      <c r="BM60" s="104"/>
    </row>
    <row r="61" spans="1:65" ht="28.5" customHeight="1" hidden="1" outlineLevel="1">
      <c r="A61" s="112" t="s">
        <v>99</v>
      </c>
      <c r="B61" s="92"/>
      <c r="C61" s="93"/>
      <c r="D61" s="93"/>
      <c r="E61" s="93"/>
      <c r="F61" s="94"/>
      <c r="G61" s="92"/>
      <c r="H61" s="93"/>
      <c r="I61" s="93"/>
      <c r="J61" s="93"/>
      <c r="K61" s="92"/>
      <c r="L61" s="93"/>
      <c r="M61" s="93"/>
      <c r="N61" s="92"/>
      <c r="O61" s="93"/>
      <c r="P61" s="93"/>
      <c r="Q61" s="95"/>
      <c r="R61" s="92"/>
      <c r="S61" s="93"/>
      <c r="T61" s="93"/>
      <c r="U61" s="96"/>
      <c r="V61" s="97"/>
      <c r="W61" s="96"/>
      <c r="X61" s="92"/>
      <c r="Y61" s="93"/>
      <c r="Z61" s="93"/>
      <c r="AA61" s="95"/>
      <c r="AB61" s="92"/>
      <c r="AC61" s="93"/>
      <c r="AD61" s="93"/>
      <c r="AE61" s="96"/>
      <c r="AF61" s="92"/>
      <c r="AG61" s="93"/>
      <c r="AH61" s="93"/>
      <c r="AI61" s="96"/>
      <c r="AJ61" s="92"/>
      <c r="AK61" s="93"/>
      <c r="AL61" s="93"/>
      <c r="AM61" s="95"/>
      <c r="AN61" s="92"/>
      <c r="AO61" s="93"/>
      <c r="AP61" s="93"/>
      <c r="AQ61" s="95"/>
      <c r="AR61" s="92"/>
      <c r="AS61" s="93"/>
      <c r="AT61" s="93"/>
      <c r="AU61" s="95"/>
      <c r="AV61" s="92"/>
      <c r="AW61" s="100"/>
      <c r="AX61" s="100"/>
      <c r="AY61" s="100"/>
      <c r="AZ61" s="94"/>
      <c r="BA61" s="92"/>
      <c r="BB61" s="93"/>
      <c r="BC61" s="96"/>
      <c r="BE61" s="92"/>
      <c r="BF61" s="100"/>
      <c r="BG61" s="102"/>
      <c r="BH61" s="102"/>
      <c r="BI61" s="92"/>
      <c r="BJ61" s="100"/>
      <c r="BK61" s="102"/>
      <c r="BL61" s="101"/>
      <c r="BM61" s="104"/>
    </row>
    <row r="62" spans="1:65" ht="28.5" customHeight="1" hidden="1" outlineLevel="1">
      <c r="A62" s="91" t="s">
        <v>84</v>
      </c>
      <c r="B62" s="92"/>
      <c r="C62" s="93"/>
      <c r="D62" s="93"/>
      <c r="E62" s="93"/>
      <c r="F62" s="94"/>
      <c r="G62" s="92"/>
      <c r="H62" s="93"/>
      <c r="I62" s="93"/>
      <c r="J62" s="93"/>
      <c r="K62" s="92"/>
      <c r="L62" s="93"/>
      <c r="M62" s="93"/>
      <c r="N62" s="92"/>
      <c r="O62" s="93"/>
      <c r="P62" s="93"/>
      <c r="Q62" s="95"/>
      <c r="R62" s="92"/>
      <c r="S62" s="93"/>
      <c r="T62" s="93"/>
      <c r="U62" s="96"/>
      <c r="V62" s="97"/>
      <c r="W62" s="96"/>
      <c r="X62" s="92"/>
      <c r="Y62" s="93"/>
      <c r="Z62" s="93"/>
      <c r="AA62" s="95"/>
      <c r="AB62" s="92"/>
      <c r="AC62" s="93"/>
      <c r="AD62" s="93"/>
      <c r="AE62" s="96"/>
      <c r="AF62" s="92"/>
      <c r="AG62" s="93"/>
      <c r="AH62" s="93"/>
      <c r="AI62" s="96"/>
      <c r="AJ62" s="92"/>
      <c r="AK62" s="93"/>
      <c r="AL62" s="93"/>
      <c r="AM62" s="95"/>
      <c r="AN62" s="92"/>
      <c r="AO62" s="93"/>
      <c r="AP62" s="93"/>
      <c r="AQ62" s="95"/>
      <c r="AR62" s="92"/>
      <c r="AS62" s="93"/>
      <c r="AT62" s="93"/>
      <c r="AU62" s="95"/>
      <c r="AV62" s="92"/>
      <c r="AW62" s="100"/>
      <c r="AX62" s="100"/>
      <c r="AY62" s="100"/>
      <c r="AZ62" s="94"/>
      <c r="BA62" s="92"/>
      <c r="BB62" s="93"/>
      <c r="BC62" s="96"/>
      <c r="BE62" s="92"/>
      <c r="BF62" s="100"/>
      <c r="BG62" s="102"/>
      <c r="BH62" s="102"/>
      <c r="BI62" s="92"/>
      <c r="BJ62" s="100"/>
      <c r="BK62" s="102"/>
      <c r="BL62" s="101"/>
      <c r="BM62" s="104"/>
    </row>
    <row r="63" spans="1:65" ht="28.5" customHeight="1" hidden="1" outlineLevel="1">
      <c r="A63" s="99" t="s">
        <v>85</v>
      </c>
      <c r="B63" s="92"/>
      <c r="C63" s="93"/>
      <c r="D63" s="93"/>
      <c r="E63" s="93"/>
      <c r="F63" s="94"/>
      <c r="G63" s="92"/>
      <c r="H63" s="93"/>
      <c r="I63" s="93"/>
      <c r="J63" s="93"/>
      <c r="K63" s="92"/>
      <c r="L63" s="93"/>
      <c r="M63" s="93"/>
      <c r="N63" s="92"/>
      <c r="O63" s="93"/>
      <c r="P63" s="93"/>
      <c r="Q63" s="95"/>
      <c r="R63" s="92"/>
      <c r="S63" s="93"/>
      <c r="T63" s="93"/>
      <c r="U63" s="96"/>
      <c r="V63" s="97"/>
      <c r="W63" s="96"/>
      <c r="X63" s="92"/>
      <c r="Y63" s="93"/>
      <c r="Z63" s="93"/>
      <c r="AA63" s="95"/>
      <c r="AB63" s="92"/>
      <c r="AC63" s="93"/>
      <c r="AD63" s="93"/>
      <c r="AE63" s="96"/>
      <c r="AF63" s="92"/>
      <c r="AG63" s="93"/>
      <c r="AH63" s="93"/>
      <c r="AI63" s="96"/>
      <c r="AJ63" s="92"/>
      <c r="AK63" s="93"/>
      <c r="AL63" s="93"/>
      <c r="AM63" s="95"/>
      <c r="AN63" s="92"/>
      <c r="AO63" s="93"/>
      <c r="AP63" s="93"/>
      <c r="AQ63" s="95"/>
      <c r="AR63" s="92"/>
      <c r="AS63" s="93"/>
      <c r="AT63" s="93"/>
      <c r="AU63" s="95"/>
      <c r="AV63" s="92"/>
      <c r="AW63" s="100"/>
      <c r="AX63" s="100"/>
      <c r="AY63" s="100"/>
      <c r="AZ63" s="94"/>
      <c r="BA63" s="92"/>
      <c r="BB63" s="93"/>
      <c r="BC63" s="96"/>
      <c r="BE63" s="92"/>
      <c r="BF63" s="100"/>
      <c r="BG63" s="102"/>
      <c r="BH63" s="102"/>
      <c r="BI63" s="92"/>
      <c r="BJ63" s="100"/>
      <c r="BK63" s="102"/>
      <c r="BL63" s="101"/>
      <c r="BM63" s="104"/>
    </row>
    <row r="64" spans="1:65" ht="28.5" customHeight="1" hidden="1" outlineLevel="1">
      <c r="A64" s="99" t="s">
        <v>86</v>
      </c>
      <c r="B64" s="92"/>
      <c r="C64" s="93"/>
      <c r="D64" s="93"/>
      <c r="E64" s="93"/>
      <c r="F64" s="94"/>
      <c r="G64" s="92"/>
      <c r="H64" s="93"/>
      <c r="I64" s="93"/>
      <c r="J64" s="93"/>
      <c r="K64" s="92"/>
      <c r="L64" s="93"/>
      <c r="M64" s="93"/>
      <c r="N64" s="92"/>
      <c r="O64" s="93"/>
      <c r="P64" s="93"/>
      <c r="Q64" s="95"/>
      <c r="R64" s="92"/>
      <c r="S64" s="93"/>
      <c r="T64" s="93"/>
      <c r="U64" s="96"/>
      <c r="V64" s="97"/>
      <c r="W64" s="96"/>
      <c r="X64" s="92"/>
      <c r="Y64" s="93"/>
      <c r="Z64" s="93"/>
      <c r="AA64" s="95"/>
      <c r="AB64" s="92"/>
      <c r="AC64" s="93"/>
      <c r="AD64" s="93"/>
      <c r="AE64" s="96"/>
      <c r="AF64" s="92"/>
      <c r="AG64" s="93"/>
      <c r="AH64" s="93"/>
      <c r="AI64" s="96"/>
      <c r="AJ64" s="92"/>
      <c r="AK64" s="93"/>
      <c r="AL64" s="93"/>
      <c r="AM64" s="95"/>
      <c r="AN64" s="92"/>
      <c r="AO64" s="93"/>
      <c r="AP64" s="93"/>
      <c r="AQ64" s="95"/>
      <c r="AR64" s="92"/>
      <c r="AS64" s="93"/>
      <c r="AT64" s="93"/>
      <c r="AU64" s="95"/>
      <c r="AV64" s="92"/>
      <c r="AW64" s="100"/>
      <c r="AX64" s="100"/>
      <c r="AY64" s="100"/>
      <c r="AZ64" s="94"/>
      <c r="BA64" s="92"/>
      <c r="BB64" s="93"/>
      <c r="BC64" s="96"/>
      <c r="BE64" s="92"/>
      <c r="BF64" s="100"/>
      <c r="BG64" s="102"/>
      <c r="BH64" s="102"/>
      <c r="BI64" s="92"/>
      <c r="BJ64" s="100"/>
      <c r="BK64" s="102"/>
      <c r="BL64" s="101"/>
      <c r="BM64" s="104"/>
    </row>
    <row r="65" spans="1:65" ht="28.5" customHeight="1" hidden="1" outlineLevel="1">
      <c r="A65" s="99" t="s">
        <v>87</v>
      </c>
      <c r="B65" s="92"/>
      <c r="C65" s="93"/>
      <c r="D65" s="93"/>
      <c r="E65" s="93"/>
      <c r="F65" s="94"/>
      <c r="G65" s="92"/>
      <c r="H65" s="93"/>
      <c r="I65" s="93"/>
      <c r="J65" s="93"/>
      <c r="K65" s="92"/>
      <c r="L65" s="93"/>
      <c r="M65" s="93"/>
      <c r="N65" s="92"/>
      <c r="O65" s="93"/>
      <c r="P65" s="93"/>
      <c r="Q65" s="95"/>
      <c r="R65" s="92"/>
      <c r="S65" s="93"/>
      <c r="T65" s="93"/>
      <c r="U65" s="96"/>
      <c r="V65" s="97"/>
      <c r="W65" s="96"/>
      <c r="X65" s="92"/>
      <c r="Y65" s="93"/>
      <c r="Z65" s="93"/>
      <c r="AA65" s="95"/>
      <c r="AB65" s="92"/>
      <c r="AC65" s="93"/>
      <c r="AD65" s="93"/>
      <c r="AE65" s="96"/>
      <c r="AF65" s="92"/>
      <c r="AG65" s="93"/>
      <c r="AH65" s="93"/>
      <c r="AI65" s="96"/>
      <c r="AJ65" s="92"/>
      <c r="AK65" s="93"/>
      <c r="AL65" s="93"/>
      <c r="AM65" s="95"/>
      <c r="AN65" s="92"/>
      <c r="AO65" s="93"/>
      <c r="AP65" s="93"/>
      <c r="AQ65" s="95"/>
      <c r="AR65" s="92"/>
      <c r="AS65" s="93"/>
      <c r="AT65" s="93"/>
      <c r="AU65" s="95"/>
      <c r="AV65" s="92"/>
      <c r="AW65" s="100"/>
      <c r="AX65" s="100"/>
      <c r="AY65" s="100"/>
      <c r="AZ65" s="94"/>
      <c r="BA65" s="92"/>
      <c r="BB65" s="93"/>
      <c r="BC65" s="96"/>
      <c r="BE65" s="92"/>
      <c r="BF65" s="100"/>
      <c r="BG65" s="102"/>
      <c r="BH65" s="102"/>
      <c r="BI65" s="92"/>
      <c r="BJ65" s="100"/>
      <c r="BK65" s="102"/>
      <c r="BL65" s="101"/>
      <c r="BM65" s="104"/>
    </row>
    <row r="66" spans="1:65" ht="28.5" customHeight="1" hidden="1" outlineLevel="1">
      <c r="A66" s="99" t="s">
        <v>88</v>
      </c>
      <c r="B66" s="92"/>
      <c r="C66" s="93"/>
      <c r="D66" s="93"/>
      <c r="E66" s="93"/>
      <c r="F66" s="94"/>
      <c r="G66" s="92"/>
      <c r="H66" s="93"/>
      <c r="I66" s="93"/>
      <c r="J66" s="93"/>
      <c r="K66" s="92"/>
      <c r="L66" s="93"/>
      <c r="M66" s="93"/>
      <c r="N66" s="92"/>
      <c r="O66" s="93"/>
      <c r="P66" s="93"/>
      <c r="Q66" s="95"/>
      <c r="R66" s="92"/>
      <c r="S66" s="93"/>
      <c r="T66" s="93"/>
      <c r="U66" s="96"/>
      <c r="V66" s="97"/>
      <c r="W66" s="96"/>
      <c r="X66" s="92"/>
      <c r="Y66" s="93"/>
      <c r="Z66" s="93"/>
      <c r="AA66" s="95"/>
      <c r="AB66" s="92"/>
      <c r="AC66" s="93"/>
      <c r="AD66" s="93"/>
      <c r="AE66" s="96"/>
      <c r="AF66" s="92"/>
      <c r="AG66" s="93"/>
      <c r="AH66" s="93"/>
      <c r="AI66" s="96"/>
      <c r="AJ66" s="92"/>
      <c r="AK66" s="93"/>
      <c r="AL66" s="93"/>
      <c r="AM66" s="95"/>
      <c r="AN66" s="92"/>
      <c r="AO66" s="93"/>
      <c r="AP66" s="93"/>
      <c r="AQ66" s="95"/>
      <c r="AR66" s="92"/>
      <c r="AS66" s="93"/>
      <c r="AT66" s="93"/>
      <c r="AU66" s="95"/>
      <c r="AV66" s="92"/>
      <c r="AW66" s="100"/>
      <c r="AX66" s="100"/>
      <c r="AY66" s="100"/>
      <c r="AZ66" s="94"/>
      <c r="BA66" s="92"/>
      <c r="BB66" s="93"/>
      <c r="BC66" s="96"/>
      <c r="BE66" s="92"/>
      <c r="BF66" s="100"/>
      <c r="BG66" s="102"/>
      <c r="BH66" s="102"/>
      <c r="BI66" s="92"/>
      <c r="BJ66" s="100"/>
      <c r="BK66" s="102"/>
      <c r="BL66" s="101"/>
      <c r="BM66" s="104"/>
    </row>
    <row r="67" spans="1:65" ht="28.5" customHeight="1" hidden="1" outlineLevel="1">
      <c r="A67" s="99" t="s">
        <v>89</v>
      </c>
      <c r="B67" s="92"/>
      <c r="C67" s="93"/>
      <c r="D67" s="93"/>
      <c r="E67" s="93"/>
      <c r="F67" s="94"/>
      <c r="G67" s="92"/>
      <c r="H67" s="93"/>
      <c r="I67" s="93"/>
      <c r="J67" s="93"/>
      <c r="K67" s="92"/>
      <c r="L67" s="93"/>
      <c r="M67" s="93"/>
      <c r="N67" s="92"/>
      <c r="O67" s="93"/>
      <c r="P67" s="93"/>
      <c r="Q67" s="95"/>
      <c r="R67" s="92"/>
      <c r="S67" s="93"/>
      <c r="T67" s="93"/>
      <c r="U67" s="96"/>
      <c r="V67" s="97"/>
      <c r="W67" s="96"/>
      <c r="X67" s="92"/>
      <c r="Y67" s="93"/>
      <c r="Z67" s="93"/>
      <c r="AA67" s="95"/>
      <c r="AB67" s="92"/>
      <c r="AC67" s="93"/>
      <c r="AD67" s="93"/>
      <c r="AE67" s="96"/>
      <c r="AF67" s="92"/>
      <c r="AG67" s="93"/>
      <c r="AH67" s="93"/>
      <c r="AI67" s="96"/>
      <c r="AJ67" s="92"/>
      <c r="AK67" s="93"/>
      <c r="AL67" s="93"/>
      <c r="AM67" s="95"/>
      <c r="AN67" s="92"/>
      <c r="AO67" s="93"/>
      <c r="AP67" s="93"/>
      <c r="AQ67" s="95"/>
      <c r="AR67" s="92"/>
      <c r="AS67" s="93"/>
      <c r="AT67" s="93"/>
      <c r="AU67" s="95"/>
      <c r="AV67" s="92"/>
      <c r="AW67" s="100"/>
      <c r="AX67" s="100"/>
      <c r="AY67" s="100"/>
      <c r="AZ67" s="94"/>
      <c r="BA67" s="92"/>
      <c r="BB67" s="93"/>
      <c r="BC67" s="96"/>
      <c r="BE67" s="92"/>
      <c r="BF67" s="100"/>
      <c r="BG67" s="102"/>
      <c r="BH67" s="102"/>
      <c r="BI67" s="92"/>
      <c r="BJ67" s="100"/>
      <c r="BK67" s="102"/>
      <c r="BL67" s="101"/>
      <c r="BM67" s="104"/>
    </row>
    <row r="68" spans="1:65" ht="28.5" customHeight="1" hidden="1" outlineLevel="1">
      <c r="A68" s="99" t="s">
        <v>90</v>
      </c>
      <c r="B68" s="92"/>
      <c r="C68" s="93"/>
      <c r="D68" s="93"/>
      <c r="E68" s="93"/>
      <c r="F68" s="94"/>
      <c r="G68" s="92"/>
      <c r="H68" s="93"/>
      <c r="I68" s="93"/>
      <c r="J68" s="93"/>
      <c r="K68" s="92"/>
      <c r="L68" s="93"/>
      <c r="M68" s="93"/>
      <c r="N68" s="92"/>
      <c r="O68" s="93"/>
      <c r="P68" s="93"/>
      <c r="Q68" s="95"/>
      <c r="R68" s="92"/>
      <c r="S68" s="93"/>
      <c r="T68" s="93"/>
      <c r="U68" s="96"/>
      <c r="V68" s="97"/>
      <c r="W68" s="96"/>
      <c r="X68" s="92"/>
      <c r="Y68" s="93"/>
      <c r="Z68" s="93"/>
      <c r="AA68" s="95"/>
      <c r="AB68" s="92"/>
      <c r="AC68" s="93"/>
      <c r="AD68" s="93"/>
      <c r="AE68" s="96"/>
      <c r="AF68" s="92"/>
      <c r="AG68" s="93"/>
      <c r="AH68" s="93"/>
      <c r="AI68" s="96"/>
      <c r="AJ68" s="92"/>
      <c r="AK68" s="93"/>
      <c r="AL68" s="93"/>
      <c r="AM68" s="95"/>
      <c r="AN68" s="92"/>
      <c r="AO68" s="93"/>
      <c r="AP68" s="93"/>
      <c r="AQ68" s="95"/>
      <c r="AR68" s="92"/>
      <c r="AS68" s="93"/>
      <c r="AT68" s="93"/>
      <c r="AU68" s="95"/>
      <c r="AV68" s="92"/>
      <c r="AW68" s="100"/>
      <c r="AX68" s="100"/>
      <c r="AY68" s="100"/>
      <c r="AZ68" s="94"/>
      <c r="BA68" s="92"/>
      <c r="BB68" s="93"/>
      <c r="BC68" s="96"/>
      <c r="BE68" s="92"/>
      <c r="BF68" s="100"/>
      <c r="BG68" s="102"/>
      <c r="BH68" s="102"/>
      <c r="BI68" s="92"/>
      <c r="BJ68" s="100"/>
      <c r="BK68" s="102"/>
      <c r="BL68" s="101"/>
      <c r="BM68" s="104"/>
    </row>
    <row r="69" spans="1:65" ht="28.5" customHeight="1" hidden="1" outlineLevel="1">
      <c r="A69" s="112" t="s">
        <v>99</v>
      </c>
      <c r="B69" s="92"/>
      <c r="C69" s="93"/>
      <c r="D69" s="93"/>
      <c r="E69" s="93"/>
      <c r="F69" s="94"/>
      <c r="G69" s="92"/>
      <c r="H69" s="93"/>
      <c r="I69" s="93"/>
      <c r="J69" s="93"/>
      <c r="K69" s="92"/>
      <c r="L69" s="93"/>
      <c r="M69" s="93"/>
      <c r="N69" s="92"/>
      <c r="O69" s="93"/>
      <c r="P69" s="93"/>
      <c r="Q69" s="95"/>
      <c r="R69" s="92"/>
      <c r="S69" s="93"/>
      <c r="T69" s="93"/>
      <c r="U69" s="96"/>
      <c r="V69" s="97"/>
      <c r="W69" s="96"/>
      <c r="X69" s="92"/>
      <c r="Y69" s="93"/>
      <c r="Z69" s="93"/>
      <c r="AA69" s="95"/>
      <c r="AB69" s="92"/>
      <c r="AC69" s="93"/>
      <c r="AD69" s="93"/>
      <c r="AE69" s="96"/>
      <c r="AF69" s="92"/>
      <c r="AG69" s="93"/>
      <c r="AH69" s="93"/>
      <c r="AI69" s="96"/>
      <c r="AJ69" s="92"/>
      <c r="AK69" s="93"/>
      <c r="AL69" s="93"/>
      <c r="AM69" s="95"/>
      <c r="AN69" s="92"/>
      <c r="AO69" s="93"/>
      <c r="AP69" s="93"/>
      <c r="AQ69" s="95"/>
      <c r="AR69" s="92"/>
      <c r="AS69" s="93"/>
      <c r="AT69" s="93"/>
      <c r="AU69" s="95"/>
      <c r="AV69" s="92"/>
      <c r="AW69" s="100"/>
      <c r="AX69" s="100"/>
      <c r="AY69" s="100"/>
      <c r="AZ69" s="94"/>
      <c r="BA69" s="92"/>
      <c r="BB69" s="93"/>
      <c r="BC69" s="96"/>
      <c r="BE69" s="92"/>
      <c r="BF69" s="100"/>
      <c r="BG69" s="102"/>
      <c r="BH69" s="102"/>
      <c r="BI69" s="92"/>
      <c r="BJ69" s="100"/>
      <c r="BK69" s="102"/>
      <c r="BL69" s="101"/>
      <c r="BM69" s="104"/>
    </row>
    <row r="70" spans="1:65" ht="28.5" customHeight="1" hidden="1" outlineLevel="1">
      <c r="A70" s="91" t="s">
        <v>84</v>
      </c>
      <c r="B70" s="92"/>
      <c r="C70" s="93"/>
      <c r="D70" s="93"/>
      <c r="E70" s="93"/>
      <c r="F70" s="94"/>
      <c r="G70" s="92"/>
      <c r="H70" s="93"/>
      <c r="I70" s="93"/>
      <c r="J70" s="93"/>
      <c r="K70" s="92"/>
      <c r="L70" s="93"/>
      <c r="M70" s="93"/>
      <c r="N70" s="92"/>
      <c r="O70" s="93"/>
      <c r="P70" s="93"/>
      <c r="Q70" s="95"/>
      <c r="R70" s="92"/>
      <c r="S70" s="93"/>
      <c r="T70" s="93"/>
      <c r="U70" s="96"/>
      <c r="V70" s="97"/>
      <c r="W70" s="96"/>
      <c r="X70" s="92"/>
      <c r="Y70" s="93"/>
      <c r="Z70" s="93"/>
      <c r="AA70" s="95"/>
      <c r="AB70" s="92"/>
      <c r="AC70" s="93"/>
      <c r="AD70" s="93"/>
      <c r="AE70" s="96"/>
      <c r="AF70" s="92"/>
      <c r="AG70" s="93"/>
      <c r="AH70" s="93"/>
      <c r="AI70" s="96"/>
      <c r="AJ70" s="92"/>
      <c r="AK70" s="93"/>
      <c r="AL70" s="93"/>
      <c r="AM70" s="95"/>
      <c r="AN70" s="92"/>
      <c r="AO70" s="93"/>
      <c r="AP70" s="93"/>
      <c r="AQ70" s="95"/>
      <c r="AR70" s="92"/>
      <c r="AS70" s="93"/>
      <c r="AT70" s="93"/>
      <c r="AU70" s="95"/>
      <c r="AV70" s="92"/>
      <c r="AW70" s="100"/>
      <c r="AX70" s="100"/>
      <c r="AY70" s="100"/>
      <c r="AZ70" s="94"/>
      <c r="BA70" s="92"/>
      <c r="BB70" s="93"/>
      <c r="BC70" s="96"/>
      <c r="BE70" s="92"/>
      <c r="BF70" s="100"/>
      <c r="BG70" s="102"/>
      <c r="BH70" s="102"/>
      <c r="BI70" s="92"/>
      <c r="BJ70" s="100"/>
      <c r="BK70" s="102"/>
      <c r="BL70" s="101"/>
      <c r="BM70" s="104"/>
    </row>
    <row r="71" spans="1:65" ht="28.5" customHeight="1" hidden="1" outlineLevel="1">
      <c r="A71" s="99" t="s">
        <v>85</v>
      </c>
      <c r="B71" s="92"/>
      <c r="C71" s="93"/>
      <c r="D71" s="93"/>
      <c r="E71" s="93"/>
      <c r="F71" s="94"/>
      <c r="G71" s="92"/>
      <c r="H71" s="93"/>
      <c r="I71" s="93"/>
      <c r="J71" s="93"/>
      <c r="K71" s="92"/>
      <c r="L71" s="93"/>
      <c r="M71" s="93"/>
      <c r="N71" s="92"/>
      <c r="O71" s="93"/>
      <c r="P71" s="93"/>
      <c r="Q71" s="95"/>
      <c r="R71" s="92"/>
      <c r="S71" s="93"/>
      <c r="T71" s="93"/>
      <c r="U71" s="96"/>
      <c r="V71" s="97"/>
      <c r="W71" s="96"/>
      <c r="X71" s="92"/>
      <c r="Y71" s="93"/>
      <c r="Z71" s="93"/>
      <c r="AA71" s="95"/>
      <c r="AB71" s="92"/>
      <c r="AC71" s="93"/>
      <c r="AD71" s="93"/>
      <c r="AE71" s="96"/>
      <c r="AF71" s="92"/>
      <c r="AG71" s="93"/>
      <c r="AH71" s="93"/>
      <c r="AI71" s="96"/>
      <c r="AJ71" s="92"/>
      <c r="AK71" s="93"/>
      <c r="AL71" s="93"/>
      <c r="AM71" s="95"/>
      <c r="AN71" s="92"/>
      <c r="AO71" s="93"/>
      <c r="AP71" s="93"/>
      <c r="AQ71" s="95"/>
      <c r="AR71" s="92"/>
      <c r="AS71" s="93"/>
      <c r="AT71" s="93"/>
      <c r="AU71" s="95"/>
      <c r="AV71" s="92"/>
      <c r="AW71" s="100"/>
      <c r="AX71" s="100"/>
      <c r="AY71" s="100"/>
      <c r="AZ71" s="94"/>
      <c r="BA71" s="92"/>
      <c r="BB71" s="93"/>
      <c r="BC71" s="96"/>
      <c r="BE71" s="92"/>
      <c r="BF71" s="100"/>
      <c r="BG71" s="102"/>
      <c r="BH71" s="102"/>
      <c r="BI71" s="92"/>
      <c r="BJ71" s="100"/>
      <c r="BK71" s="102"/>
      <c r="BL71" s="101"/>
      <c r="BM71" s="104"/>
    </row>
    <row r="72" spans="1:65" ht="28.5" customHeight="1" hidden="1" outlineLevel="1">
      <c r="A72" s="99" t="s">
        <v>86</v>
      </c>
      <c r="B72" s="92"/>
      <c r="C72" s="93"/>
      <c r="D72" s="93"/>
      <c r="E72" s="93"/>
      <c r="F72" s="94"/>
      <c r="G72" s="92"/>
      <c r="H72" s="93"/>
      <c r="I72" s="93"/>
      <c r="J72" s="93"/>
      <c r="K72" s="92"/>
      <c r="L72" s="93"/>
      <c r="M72" s="93"/>
      <c r="N72" s="92"/>
      <c r="O72" s="93"/>
      <c r="P72" s="93"/>
      <c r="Q72" s="95"/>
      <c r="R72" s="92"/>
      <c r="S72" s="93"/>
      <c r="T72" s="93"/>
      <c r="U72" s="96"/>
      <c r="V72" s="97"/>
      <c r="W72" s="96"/>
      <c r="X72" s="92"/>
      <c r="Y72" s="93"/>
      <c r="Z72" s="93"/>
      <c r="AA72" s="95"/>
      <c r="AB72" s="92"/>
      <c r="AC72" s="93"/>
      <c r="AD72" s="93"/>
      <c r="AE72" s="96"/>
      <c r="AF72" s="92"/>
      <c r="AG72" s="93"/>
      <c r="AH72" s="93"/>
      <c r="AI72" s="96"/>
      <c r="AJ72" s="92"/>
      <c r="AK72" s="93"/>
      <c r="AL72" s="93"/>
      <c r="AM72" s="95"/>
      <c r="AN72" s="92"/>
      <c r="AO72" s="93"/>
      <c r="AP72" s="93"/>
      <c r="AQ72" s="95"/>
      <c r="AR72" s="92"/>
      <c r="AS72" s="93"/>
      <c r="AT72" s="93"/>
      <c r="AU72" s="95"/>
      <c r="AV72" s="92"/>
      <c r="AW72" s="100"/>
      <c r="AX72" s="100"/>
      <c r="AY72" s="100"/>
      <c r="AZ72" s="94"/>
      <c r="BA72" s="92"/>
      <c r="BB72" s="93"/>
      <c r="BC72" s="96"/>
      <c r="BE72" s="92"/>
      <c r="BF72" s="100"/>
      <c r="BG72" s="102"/>
      <c r="BH72" s="102"/>
      <c r="BI72" s="92"/>
      <c r="BJ72" s="100"/>
      <c r="BK72" s="102"/>
      <c r="BL72" s="101"/>
      <c r="BM72" s="104"/>
    </row>
    <row r="73" spans="1:65" ht="28.5" customHeight="1" hidden="1" outlineLevel="1">
      <c r="A73" s="99" t="s">
        <v>87</v>
      </c>
      <c r="B73" s="92"/>
      <c r="C73" s="93"/>
      <c r="D73" s="93"/>
      <c r="E73" s="93"/>
      <c r="F73" s="94"/>
      <c r="G73" s="92"/>
      <c r="H73" s="93"/>
      <c r="I73" s="93"/>
      <c r="J73" s="93"/>
      <c r="K73" s="92"/>
      <c r="L73" s="93"/>
      <c r="M73" s="93"/>
      <c r="N73" s="92"/>
      <c r="O73" s="93"/>
      <c r="P73" s="93"/>
      <c r="Q73" s="95"/>
      <c r="R73" s="92"/>
      <c r="S73" s="93"/>
      <c r="T73" s="93"/>
      <c r="U73" s="96"/>
      <c r="V73" s="97"/>
      <c r="W73" s="96"/>
      <c r="X73" s="92"/>
      <c r="Y73" s="93"/>
      <c r="Z73" s="93"/>
      <c r="AA73" s="95"/>
      <c r="AB73" s="92"/>
      <c r="AC73" s="93"/>
      <c r="AD73" s="93"/>
      <c r="AE73" s="96"/>
      <c r="AF73" s="92"/>
      <c r="AG73" s="93"/>
      <c r="AH73" s="93"/>
      <c r="AI73" s="96"/>
      <c r="AJ73" s="92"/>
      <c r="AK73" s="93"/>
      <c r="AL73" s="93"/>
      <c r="AM73" s="95"/>
      <c r="AN73" s="92"/>
      <c r="AO73" s="93"/>
      <c r="AP73" s="93"/>
      <c r="AQ73" s="95"/>
      <c r="AR73" s="92"/>
      <c r="AS73" s="93"/>
      <c r="AT73" s="93"/>
      <c r="AU73" s="95"/>
      <c r="AV73" s="92"/>
      <c r="AW73" s="100"/>
      <c r="AX73" s="100"/>
      <c r="AY73" s="100"/>
      <c r="AZ73" s="94"/>
      <c r="BA73" s="92"/>
      <c r="BB73" s="93"/>
      <c r="BC73" s="96"/>
      <c r="BE73" s="92"/>
      <c r="BF73" s="100"/>
      <c r="BG73" s="102"/>
      <c r="BH73" s="102"/>
      <c r="BI73" s="92"/>
      <c r="BJ73" s="100"/>
      <c r="BK73" s="102"/>
      <c r="BL73" s="101"/>
      <c r="BM73" s="104"/>
    </row>
    <row r="74" spans="1:65" ht="28.5" customHeight="1" hidden="1" outlineLevel="1">
      <c r="A74" s="99" t="s">
        <v>88</v>
      </c>
      <c r="B74" s="92"/>
      <c r="C74" s="93"/>
      <c r="D74" s="93"/>
      <c r="E74" s="93"/>
      <c r="F74" s="94"/>
      <c r="G74" s="92"/>
      <c r="H74" s="93"/>
      <c r="I74" s="93"/>
      <c r="J74" s="93"/>
      <c r="K74" s="92"/>
      <c r="L74" s="93"/>
      <c r="M74" s="93"/>
      <c r="N74" s="92"/>
      <c r="O74" s="93"/>
      <c r="P74" s="93"/>
      <c r="Q74" s="95"/>
      <c r="R74" s="92"/>
      <c r="S74" s="93"/>
      <c r="T74" s="93"/>
      <c r="U74" s="96"/>
      <c r="V74" s="97"/>
      <c r="W74" s="96"/>
      <c r="X74" s="92"/>
      <c r="Y74" s="93"/>
      <c r="Z74" s="93"/>
      <c r="AA74" s="95"/>
      <c r="AB74" s="92"/>
      <c r="AC74" s="93"/>
      <c r="AD74" s="93"/>
      <c r="AE74" s="96"/>
      <c r="AF74" s="92"/>
      <c r="AG74" s="93"/>
      <c r="AH74" s="93"/>
      <c r="AI74" s="96"/>
      <c r="AJ74" s="92"/>
      <c r="AK74" s="93"/>
      <c r="AL74" s="93"/>
      <c r="AM74" s="95"/>
      <c r="AN74" s="92"/>
      <c r="AO74" s="93"/>
      <c r="AP74" s="93"/>
      <c r="AQ74" s="95"/>
      <c r="AR74" s="92"/>
      <c r="AS74" s="93"/>
      <c r="AT74" s="93"/>
      <c r="AU74" s="95"/>
      <c r="AV74" s="92"/>
      <c r="AW74" s="100"/>
      <c r="AX74" s="100"/>
      <c r="AY74" s="100"/>
      <c r="AZ74" s="94"/>
      <c r="BA74" s="92"/>
      <c r="BB74" s="93"/>
      <c r="BC74" s="96"/>
      <c r="BE74" s="92"/>
      <c r="BF74" s="100"/>
      <c r="BG74" s="102"/>
      <c r="BH74" s="102"/>
      <c r="BI74" s="92"/>
      <c r="BJ74" s="100"/>
      <c r="BK74" s="102"/>
      <c r="BL74" s="101"/>
      <c r="BM74" s="104"/>
    </row>
    <row r="75" spans="1:65" ht="28.5" customHeight="1" hidden="1" outlineLevel="1">
      <c r="A75" s="99" t="s">
        <v>89</v>
      </c>
      <c r="B75" s="92"/>
      <c r="C75" s="93"/>
      <c r="D75" s="93"/>
      <c r="E75" s="93"/>
      <c r="F75" s="94"/>
      <c r="G75" s="92"/>
      <c r="H75" s="93"/>
      <c r="I75" s="93"/>
      <c r="J75" s="93"/>
      <c r="K75" s="92"/>
      <c r="L75" s="93"/>
      <c r="M75" s="93"/>
      <c r="N75" s="92"/>
      <c r="O75" s="93"/>
      <c r="P75" s="93"/>
      <c r="Q75" s="95"/>
      <c r="R75" s="92"/>
      <c r="S75" s="93"/>
      <c r="T75" s="93"/>
      <c r="U75" s="96"/>
      <c r="V75" s="97"/>
      <c r="W75" s="96"/>
      <c r="X75" s="92"/>
      <c r="Y75" s="93"/>
      <c r="Z75" s="93"/>
      <c r="AA75" s="95"/>
      <c r="AB75" s="92"/>
      <c r="AC75" s="93"/>
      <c r="AD75" s="93"/>
      <c r="AE75" s="96"/>
      <c r="AF75" s="92"/>
      <c r="AG75" s="93"/>
      <c r="AH75" s="93"/>
      <c r="AI75" s="96"/>
      <c r="AJ75" s="92"/>
      <c r="AK75" s="93"/>
      <c r="AL75" s="93"/>
      <c r="AM75" s="95"/>
      <c r="AN75" s="92"/>
      <c r="AO75" s="93"/>
      <c r="AP75" s="93"/>
      <c r="AQ75" s="95"/>
      <c r="AR75" s="92"/>
      <c r="AS75" s="93"/>
      <c r="AT75" s="93"/>
      <c r="AU75" s="95"/>
      <c r="AV75" s="92"/>
      <c r="AW75" s="100"/>
      <c r="AX75" s="100"/>
      <c r="AY75" s="100"/>
      <c r="AZ75" s="94"/>
      <c r="BA75" s="92"/>
      <c r="BB75" s="93"/>
      <c r="BC75" s="96"/>
      <c r="BE75" s="92"/>
      <c r="BF75" s="100"/>
      <c r="BG75" s="102"/>
      <c r="BH75" s="102"/>
      <c r="BI75" s="92"/>
      <c r="BJ75" s="100"/>
      <c r="BK75" s="102"/>
      <c r="BL75" s="101"/>
      <c r="BM75" s="104"/>
    </row>
    <row r="76" spans="1:65" ht="28.5" customHeight="1" hidden="1" outlineLevel="1">
      <c r="A76" s="99" t="s">
        <v>90</v>
      </c>
      <c r="B76" s="92"/>
      <c r="C76" s="93"/>
      <c r="D76" s="93"/>
      <c r="E76" s="93"/>
      <c r="F76" s="94"/>
      <c r="G76" s="92"/>
      <c r="H76" s="93"/>
      <c r="I76" s="93"/>
      <c r="J76" s="93"/>
      <c r="K76" s="92"/>
      <c r="L76" s="93"/>
      <c r="M76" s="93"/>
      <c r="N76" s="92"/>
      <c r="O76" s="93"/>
      <c r="P76" s="93"/>
      <c r="Q76" s="95"/>
      <c r="R76" s="92"/>
      <c r="S76" s="93"/>
      <c r="T76" s="93"/>
      <c r="U76" s="96"/>
      <c r="V76" s="97"/>
      <c r="W76" s="96"/>
      <c r="X76" s="92"/>
      <c r="Y76" s="93"/>
      <c r="Z76" s="93"/>
      <c r="AA76" s="95"/>
      <c r="AB76" s="92"/>
      <c r="AC76" s="93"/>
      <c r="AD76" s="93"/>
      <c r="AE76" s="96"/>
      <c r="AF76" s="92"/>
      <c r="AG76" s="93"/>
      <c r="AH76" s="93"/>
      <c r="AI76" s="96"/>
      <c r="AJ76" s="92"/>
      <c r="AK76" s="93"/>
      <c r="AL76" s="93"/>
      <c r="AM76" s="95"/>
      <c r="AN76" s="92"/>
      <c r="AO76" s="93"/>
      <c r="AP76" s="93"/>
      <c r="AQ76" s="95"/>
      <c r="AR76" s="92"/>
      <c r="AS76" s="93"/>
      <c r="AT76" s="93"/>
      <c r="AU76" s="95"/>
      <c r="AV76" s="92"/>
      <c r="AW76" s="100"/>
      <c r="AX76" s="100"/>
      <c r="AY76" s="100"/>
      <c r="AZ76" s="94"/>
      <c r="BA76" s="92"/>
      <c r="BB76" s="93"/>
      <c r="BC76" s="96"/>
      <c r="BE76" s="92"/>
      <c r="BF76" s="100"/>
      <c r="BG76" s="102"/>
      <c r="BH76" s="102"/>
      <c r="BI76" s="92"/>
      <c r="BJ76" s="100"/>
      <c r="BK76" s="102"/>
      <c r="BL76" s="101"/>
      <c r="BM76" s="104"/>
    </row>
    <row r="77" spans="1:65" ht="28.5" customHeight="1" hidden="1" outlineLevel="1">
      <c r="A77" s="112" t="s">
        <v>99</v>
      </c>
      <c r="B77" s="92"/>
      <c r="C77" s="93"/>
      <c r="D77" s="93"/>
      <c r="E77" s="93"/>
      <c r="F77" s="94"/>
      <c r="G77" s="92"/>
      <c r="H77" s="93"/>
      <c r="I77" s="93"/>
      <c r="J77" s="93"/>
      <c r="K77" s="92"/>
      <c r="L77" s="93"/>
      <c r="M77" s="93"/>
      <c r="N77" s="92"/>
      <c r="O77" s="93"/>
      <c r="P77" s="93"/>
      <c r="Q77" s="95"/>
      <c r="R77" s="92"/>
      <c r="S77" s="93"/>
      <c r="T77" s="93"/>
      <c r="U77" s="96"/>
      <c r="V77" s="97"/>
      <c r="W77" s="96"/>
      <c r="X77" s="92"/>
      <c r="Y77" s="93"/>
      <c r="Z77" s="93"/>
      <c r="AA77" s="95"/>
      <c r="AB77" s="92"/>
      <c r="AC77" s="93"/>
      <c r="AD77" s="93"/>
      <c r="AE77" s="96"/>
      <c r="AF77" s="92"/>
      <c r="AG77" s="93"/>
      <c r="AH77" s="93"/>
      <c r="AI77" s="96"/>
      <c r="AJ77" s="92"/>
      <c r="AK77" s="93"/>
      <c r="AL77" s="93"/>
      <c r="AM77" s="95"/>
      <c r="AN77" s="92"/>
      <c r="AO77" s="93"/>
      <c r="AP77" s="93"/>
      <c r="AQ77" s="95"/>
      <c r="AR77" s="92"/>
      <c r="AS77" s="93"/>
      <c r="AT77" s="93"/>
      <c r="AU77" s="95"/>
      <c r="AV77" s="92"/>
      <c r="AW77" s="100"/>
      <c r="AX77" s="100"/>
      <c r="AY77" s="100"/>
      <c r="AZ77" s="94"/>
      <c r="BA77" s="92"/>
      <c r="BB77" s="93"/>
      <c r="BC77" s="96"/>
      <c r="BE77" s="92"/>
      <c r="BF77" s="100"/>
      <c r="BG77" s="102"/>
      <c r="BH77" s="102"/>
      <c r="BI77" s="92"/>
      <c r="BJ77" s="100"/>
      <c r="BK77" s="102"/>
      <c r="BL77" s="101"/>
      <c r="BM77" s="104"/>
    </row>
    <row r="78" spans="1:65" ht="28.5" customHeight="1" hidden="1" outlineLevel="1">
      <c r="A78" s="91" t="s">
        <v>84</v>
      </c>
      <c r="B78" s="92"/>
      <c r="C78" s="93"/>
      <c r="D78" s="93"/>
      <c r="E78" s="93"/>
      <c r="F78" s="94"/>
      <c r="G78" s="92"/>
      <c r="H78" s="93"/>
      <c r="I78" s="93"/>
      <c r="J78" s="93"/>
      <c r="K78" s="92"/>
      <c r="L78" s="93"/>
      <c r="M78" s="93"/>
      <c r="N78" s="92"/>
      <c r="O78" s="93"/>
      <c r="P78" s="93"/>
      <c r="Q78" s="95"/>
      <c r="R78" s="92"/>
      <c r="S78" s="93"/>
      <c r="T78" s="93"/>
      <c r="U78" s="96"/>
      <c r="V78" s="97"/>
      <c r="W78" s="96"/>
      <c r="X78" s="92"/>
      <c r="Y78" s="93"/>
      <c r="Z78" s="93"/>
      <c r="AA78" s="95"/>
      <c r="AB78" s="92"/>
      <c r="AC78" s="93"/>
      <c r="AD78" s="93"/>
      <c r="AE78" s="96"/>
      <c r="AF78" s="92"/>
      <c r="AG78" s="93"/>
      <c r="AH78" s="93"/>
      <c r="AI78" s="96"/>
      <c r="AJ78" s="92"/>
      <c r="AK78" s="93"/>
      <c r="AL78" s="93"/>
      <c r="AM78" s="95"/>
      <c r="AN78" s="92"/>
      <c r="AO78" s="93"/>
      <c r="AP78" s="93"/>
      <c r="AQ78" s="95"/>
      <c r="AR78" s="92"/>
      <c r="AS78" s="93"/>
      <c r="AT78" s="93"/>
      <c r="AU78" s="95"/>
      <c r="AV78" s="92"/>
      <c r="AW78" s="100"/>
      <c r="AX78" s="100"/>
      <c r="AY78" s="100"/>
      <c r="AZ78" s="94"/>
      <c r="BA78" s="92"/>
      <c r="BB78" s="93"/>
      <c r="BC78" s="96"/>
      <c r="BE78" s="92"/>
      <c r="BF78" s="100"/>
      <c r="BG78" s="102"/>
      <c r="BH78" s="102"/>
      <c r="BI78" s="92"/>
      <c r="BJ78" s="100"/>
      <c r="BK78" s="102"/>
      <c r="BL78" s="101"/>
      <c r="BM78" s="104"/>
    </row>
    <row r="79" spans="1:65" ht="28.5" customHeight="1" hidden="1" outlineLevel="1">
      <c r="A79" s="99" t="s">
        <v>85</v>
      </c>
      <c r="B79" s="92"/>
      <c r="C79" s="93"/>
      <c r="D79" s="93"/>
      <c r="E79" s="93"/>
      <c r="F79" s="94"/>
      <c r="G79" s="92"/>
      <c r="H79" s="93"/>
      <c r="I79" s="93"/>
      <c r="J79" s="93"/>
      <c r="K79" s="92"/>
      <c r="L79" s="93"/>
      <c r="M79" s="93"/>
      <c r="N79" s="92"/>
      <c r="O79" s="93"/>
      <c r="P79" s="93"/>
      <c r="Q79" s="95"/>
      <c r="R79" s="92"/>
      <c r="S79" s="93"/>
      <c r="T79" s="93"/>
      <c r="U79" s="96"/>
      <c r="V79" s="97"/>
      <c r="W79" s="96"/>
      <c r="X79" s="92"/>
      <c r="Y79" s="93"/>
      <c r="Z79" s="93"/>
      <c r="AA79" s="95"/>
      <c r="AB79" s="92"/>
      <c r="AC79" s="93"/>
      <c r="AD79" s="93"/>
      <c r="AE79" s="96"/>
      <c r="AF79" s="92"/>
      <c r="AG79" s="93"/>
      <c r="AH79" s="93"/>
      <c r="AI79" s="96"/>
      <c r="AJ79" s="92"/>
      <c r="AK79" s="93"/>
      <c r="AL79" s="93"/>
      <c r="AM79" s="95"/>
      <c r="AN79" s="92"/>
      <c r="AO79" s="93"/>
      <c r="AP79" s="93"/>
      <c r="AQ79" s="95"/>
      <c r="AR79" s="92"/>
      <c r="AS79" s="93"/>
      <c r="AT79" s="93"/>
      <c r="AU79" s="95"/>
      <c r="AV79" s="92"/>
      <c r="AW79" s="100"/>
      <c r="AX79" s="100"/>
      <c r="AY79" s="100"/>
      <c r="AZ79" s="94"/>
      <c r="BA79" s="92"/>
      <c r="BB79" s="93"/>
      <c r="BC79" s="96"/>
      <c r="BE79" s="92"/>
      <c r="BF79" s="100"/>
      <c r="BG79" s="102"/>
      <c r="BH79" s="102"/>
      <c r="BI79" s="92"/>
      <c r="BJ79" s="100"/>
      <c r="BK79" s="102"/>
      <c r="BL79" s="101"/>
      <c r="BM79" s="104"/>
    </row>
    <row r="80" spans="1:65" ht="28.5" customHeight="1" hidden="1" outlineLevel="1">
      <c r="A80" s="99" t="s">
        <v>86</v>
      </c>
      <c r="B80" s="92"/>
      <c r="C80" s="93"/>
      <c r="D80" s="93"/>
      <c r="E80" s="93"/>
      <c r="F80" s="94"/>
      <c r="G80" s="92"/>
      <c r="H80" s="93"/>
      <c r="I80" s="93"/>
      <c r="J80" s="93"/>
      <c r="K80" s="92"/>
      <c r="L80" s="93"/>
      <c r="M80" s="93"/>
      <c r="N80" s="92"/>
      <c r="O80" s="93"/>
      <c r="P80" s="93"/>
      <c r="Q80" s="95"/>
      <c r="R80" s="92"/>
      <c r="S80" s="93"/>
      <c r="T80" s="93"/>
      <c r="U80" s="96"/>
      <c r="V80" s="97"/>
      <c r="W80" s="96"/>
      <c r="X80" s="92"/>
      <c r="Y80" s="93"/>
      <c r="Z80" s="93"/>
      <c r="AA80" s="95"/>
      <c r="AB80" s="92"/>
      <c r="AC80" s="93"/>
      <c r="AD80" s="93"/>
      <c r="AE80" s="96"/>
      <c r="AF80" s="92"/>
      <c r="AG80" s="93"/>
      <c r="AH80" s="93"/>
      <c r="AI80" s="96"/>
      <c r="AJ80" s="92"/>
      <c r="AK80" s="93"/>
      <c r="AL80" s="93"/>
      <c r="AM80" s="95"/>
      <c r="AN80" s="92"/>
      <c r="AO80" s="93"/>
      <c r="AP80" s="93"/>
      <c r="AQ80" s="95"/>
      <c r="AR80" s="92"/>
      <c r="AS80" s="93"/>
      <c r="AT80" s="93"/>
      <c r="AU80" s="95"/>
      <c r="AV80" s="92"/>
      <c r="AW80" s="100"/>
      <c r="AX80" s="100"/>
      <c r="AY80" s="100"/>
      <c r="AZ80" s="94"/>
      <c r="BA80" s="92"/>
      <c r="BB80" s="93"/>
      <c r="BC80" s="96"/>
      <c r="BE80" s="92"/>
      <c r="BF80" s="100"/>
      <c r="BG80" s="102"/>
      <c r="BH80" s="102"/>
      <c r="BI80" s="92"/>
      <c r="BJ80" s="100"/>
      <c r="BK80" s="102"/>
      <c r="BL80" s="101"/>
      <c r="BM80" s="104"/>
    </row>
    <row r="81" spans="1:65" ht="28.5" customHeight="1" hidden="1" outlineLevel="1">
      <c r="A81" s="99" t="s">
        <v>87</v>
      </c>
      <c r="B81" s="92"/>
      <c r="C81" s="93"/>
      <c r="D81" s="93"/>
      <c r="E81" s="93"/>
      <c r="F81" s="94"/>
      <c r="G81" s="92"/>
      <c r="H81" s="93"/>
      <c r="I81" s="93"/>
      <c r="J81" s="93"/>
      <c r="K81" s="92"/>
      <c r="L81" s="93"/>
      <c r="M81" s="93"/>
      <c r="N81" s="92"/>
      <c r="O81" s="93"/>
      <c r="P81" s="93"/>
      <c r="Q81" s="95"/>
      <c r="R81" s="92"/>
      <c r="S81" s="93"/>
      <c r="T81" s="93"/>
      <c r="U81" s="96"/>
      <c r="V81" s="97"/>
      <c r="W81" s="96"/>
      <c r="X81" s="92"/>
      <c r="Y81" s="93"/>
      <c r="Z81" s="93"/>
      <c r="AA81" s="95"/>
      <c r="AB81" s="92"/>
      <c r="AC81" s="93"/>
      <c r="AD81" s="93"/>
      <c r="AE81" s="96"/>
      <c r="AF81" s="92"/>
      <c r="AG81" s="93"/>
      <c r="AH81" s="93"/>
      <c r="AI81" s="96"/>
      <c r="AJ81" s="92"/>
      <c r="AK81" s="93"/>
      <c r="AL81" s="93"/>
      <c r="AM81" s="95"/>
      <c r="AN81" s="92"/>
      <c r="AO81" s="93"/>
      <c r="AP81" s="93"/>
      <c r="AQ81" s="95"/>
      <c r="AR81" s="92"/>
      <c r="AS81" s="93"/>
      <c r="AT81" s="93"/>
      <c r="AU81" s="95"/>
      <c r="AV81" s="92"/>
      <c r="AW81" s="100"/>
      <c r="AX81" s="100"/>
      <c r="AY81" s="100"/>
      <c r="AZ81" s="94"/>
      <c r="BA81" s="92"/>
      <c r="BB81" s="93"/>
      <c r="BC81" s="96"/>
      <c r="BE81" s="92"/>
      <c r="BF81" s="100"/>
      <c r="BG81" s="102"/>
      <c r="BH81" s="102"/>
      <c r="BI81" s="92"/>
      <c r="BJ81" s="100"/>
      <c r="BK81" s="102"/>
      <c r="BL81" s="101"/>
      <c r="BM81" s="104"/>
    </row>
    <row r="82" spans="1:65" ht="28.5" customHeight="1" hidden="1" outlineLevel="1">
      <c r="A82" s="99" t="s">
        <v>88</v>
      </c>
      <c r="B82" s="92"/>
      <c r="C82" s="93"/>
      <c r="D82" s="93"/>
      <c r="E82" s="93"/>
      <c r="F82" s="94"/>
      <c r="G82" s="92"/>
      <c r="H82" s="93"/>
      <c r="I82" s="93"/>
      <c r="J82" s="93"/>
      <c r="K82" s="92"/>
      <c r="L82" s="93"/>
      <c r="M82" s="93"/>
      <c r="N82" s="92"/>
      <c r="O82" s="93"/>
      <c r="P82" s="93"/>
      <c r="Q82" s="95"/>
      <c r="R82" s="92"/>
      <c r="S82" s="93"/>
      <c r="T82" s="93"/>
      <c r="U82" s="96"/>
      <c r="V82" s="97"/>
      <c r="W82" s="96"/>
      <c r="X82" s="92"/>
      <c r="Y82" s="93"/>
      <c r="Z82" s="93"/>
      <c r="AA82" s="95"/>
      <c r="AB82" s="92"/>
      <c r="AC82" s="93"/>
      <c r="AD82" s="93"/>
      <c r="AE82" s="96"/>
      <c r="AF82" s="92"/>
      <c r="AG82" s="93"/>
      <c r="AH82" s="93"/>
      <c r="AI82" s="96"/>
      <c r="AJ82" s="92"/>
      <c r="AK82" s="93"/>
      <c r="AL82" s="93"/>
      <c r="AM82" s="95"/>
      <c r="AN82" s="92"/>
      <c r="AO82" s="93"/>
      <c r="AP82" s="93"/>
      <c r="AQ82" s="95"/>
      <c r="AR82" s="92"/>
      <c r="AS82" s="93"/>
      <c r="AT82" s="93"/>
      <c r="AU82" s="95"/>
      <c r="AV82" s="92"/>
      <c r="AW82" s="100"/>
      <c r="AX82" s="100"/>
      <c r="AY82" s="100"/>
      <c r="AZ82" s="94"/>
      <c r="BA82" s="92"/>
      <c r="BB82" s="93"/>
      <c r="BC82" s="96"/>
      <c r="BE82" s="92"/>
      <c r="BF82" s="100"/>
      <c r="BG82" s="102"/>
      <c r="BH82" s="102"/>
      <c r="BI82" s="92"/>
      <c r="BJ82" s="100"/>
      <c r="BK82" s="102"/>
      <c r="BL82" s="101"/>
      <c r="BM82" s="104"/>
    </row>
    <row r="83" spans="1:65" ht="28.5" customHeight="1" hidden="1" outlineLevel="1">
      <c r="A83" s="99" t="s">
        <v>89</v>
      </c>
      <c r="B83" s="92"/>
      <c r="C83" s="93"/>
      <c r="D83" s="93"/>
      <c r="E83" s="93"/>
      <c r="F83" s="94"/>
      <c r="G83" s="92"/>
      <c r="H83" s="93"/>
      <c r="I83" s="93"/>
      <c r="J83" s="93"/>
      <c r="K83" s="92"/>
      <c r="L83" s="93"/>
      <c r="M83" s="93"/>
      <c r="N83" s="92"/>
      <c r="O83" s="93"/>
      <c r="P83" s="93"/>
      <c r="Q83" s="95"/>
      <c r="R83" s="92"/>
      <c r="S83" s="93"/>
      <c r="T83" s="93"/>
      <c r="U83" s="96"/>
      <c r="V83" s="97"/>
      <c r="W83" s="96"/>
      <c r="X83" s="92"/>
      <c r="Y83" s="93"/>
      <c r="Z83" s="93"/>
      <c r="AA83" s="95"/>
      <c r="AB83" s="92"/>
      <c r="AC83" s="93"/>
      <c r="AD83" s="93"/>
      <c r="AE83" s="96"/>
      <c r="AF83" s="92"/>
      <c r="AG83" s="93"/>
      <c r="AH83" s="93"/>
      <c r="AI83" s="96"/>
      <c r="AJ83" s="92"/>
      <c r="AK83" s="93"/>
      <c r="AL83" s="93"/>
      <c r="AM83" s="95"/>
      <c r="AN83" s="92"/>
      <c r="AO83" s="93"/>
      <c r="AP83" s="93"/>
      <c r="AQ83" s="95"/>
      <c r="AR83" s="92"/>
      <c r="AS83" s="93"/>
      <c r="AT83" s="93"/>
      <c r="AU83" s="95"/>
      <c r="AV83" s="92"/>
      <c r="AW83" s="100"/>
      <c r="AX83" s="100"/>
      <c r="AY83" s="100"/>
      <c r="AZ83" s="94"/>
      <c r="BA83" s="92"/>
      <c r="BB83" s="93"/>
      <c r="BC83" s="96"/>
      <c r="BE83" s="92"/>
      <c r="BF83" s="100"/>
      <c r="BG83" s="102"/>
      <c r="BH83" s="102"/>
      <c r="BI83" s="92"/>
      <c r="BJ83" s="100"/>
      <c r="BK83" s="102"/>
      <c r="BL83" s="101"/>
      <c r="BM83" s="104"/>
    </row>
    <row r="84" spans="1:65" ht="28.5" customHeight="1" hidden="1" outlineLevel="1">
      <c r="A84" s="99" t="s">
        <v>90</v>
      </c>
      <c r="B84" s="92"/>
      <c r="C84" s="93"/>
      <c r="D84" s="93"/>
      <c r="E84" s="93"/>
      <c r="F84" s="94"/>
      <c r="G84" s="92"/>
      <c r="H84" s="93"/>
      <c r="I84" s="93"/>
      <c r="J84" s="93"/>
      <c r="K84" s="92"/>
      <c r="L84" s="93"/>
      <c r="M84" s="93"/>
      <c r="N84" s="92"/>
      <c r="O84" s="93"/>
      <c r="P84" s="93"/>
      <c r="Q84" s="95"/>
      <c r="R84" s="92"/>
      <c r="S84" s="93"/>
      <c r="T84" s="93"/>
      <c r="U84" s="96"/>
      <c r="V84" s="97"/>
      <c r="W84" s="96"/>
      <c r="X84" s="92"/>
      <c r="Y84" s="93"/>
      <c r="Z84" s="93"/>
      <c r="AA84" s="95"/>
      <c r="AB84" s="92"/>
      <c r="AC84" s="93"/>
      <c r="AD84" s="93"/>
      <c r="AE84" s="96"/>
      <c r="AF84" s="92"/>
      <c r="AG84" s="93"/>
      <c r="AH84" s="93"/>
      <c r="AI84" s="96"/>
      <c r="AJ84" s="92"/>
      <c r="AK84" s="93"/>
      <c r="AL84" s="93"/>
      <c r="AM84" s="95"/>
      <c r="AN84" s="92"/>
      <c r="AO84" s="93"/>
      <c r="AP84" s="93"/>
      <c r="AQ84" s="95"/>
      <c r="AR84" s="92"/>
      <c r="AS84" s="93"/>
      <c r="AT84" s="93"/>
      <c r="AU84" s="95"/>
      <c r="AV84" s="92"/>
      <c r="AW84" s="100"/>
      <c r="AX84" s="100"/>
      <c r="AY84" s="100"/>
      <c r="AZ84" s="94"/>
      <c r="BA84" s="92"/>
      <c r="BB84" s="93"/>
      <c r="BC84" s="96"/>
      <c r="BE84" s="92"/>
      <c r="BF84" s="100"/>
      <c r="BG84" s="102"/>
      <c r="BH84" s="102"/>
      <c r="BI84" s="92"/>
      <c r="BJ84" s="100"/>
      <c r="BK84" s="102"/>
      <c r="BL84" s="101"/>
      <c r="BM84" s="104"/>
    </row>
    <row r="85" spans="1:65" ht="28.5" customHeight="1" hidden="1" outlineLevel="1">
      <c r="A85" s="112" t="s">
        <v>99</v>
      </c>
      <c r="B85" s="92"/>
      <c r="C85" s="93"/>
      <c r="D85" s="93"/>
      <c r="E85" s="93"/>
      <c r="F85" s="94"/>
      <c r="G85" s="92"/>
      <c r="H85" s="93"/>
      <c r="I85" s="93"/>
      <c r="J85" s="93"/>
      <c r="K85" s="92"/>
      <c r="L85" s="93"/>
      <c r="M85" s="93"/>
      <c r="N85" s="92"/>
      <c r="O85" s="93"/>
      <c r="P85" s="93"/>
      <c r="Q85" s="95"/>
      <c r="R85" s="92"/>
      <c r="S85" s="93"/>
      <c r="T85" s="93"/>
      <c r="U85" s="96"/>
      <c r="V85" s="97"/>
      <c r="W85" s="96"/>
      <c r="X85" s="92"/>
      <c r="Y85" s="93"/>
      <c r="Z85" s="93"/>
      <c r="AA85" s="95"/>
      <c r="AB85" s="92"/>
      <c r="AC85" s="93"/>
      <c r="AD85" s="93"/>
      <c r="AE85" s="96"/>
      <c r="AF85" s="92"/>
      <c r="AG85" s="93"/>
      <c r="AH85" s="93"/>
      <c r="AI85" s="96"/>
      <c r="AJ85" s="92"/>
      <c r="AK85" s="93"/>
      <c r="AL85" s="93"/>
      <c r="AM85" s="95"/>
      <c r="AN85" s="92"/>
      <c r="AO85" s="93"/>
      <c r="AP85" s="93"/>
      <c r="AQ85" s="95"/>
      <c r="AR85" s="92"/>
      <c r="AS85" s="93"/>
      <c r="AT85" s="93"/>
      <c r="AU85" s="95"/>
      <c r="AV85" s="92"/>
      <c r="AW85" s="100"/>
      <c r="AX85" s="100"/>
      <c r="AY85" s="100"/>
      <c r="AZ85" s="94"/>
      <c r="BA85" s="92"/>
      <c r="BB85" s="93"/>
      <c r="BC85" s="96"/>
      <c r="BE85" s="92"/>
      <c r="BF85" s="100"/>
      <c r="BG85" s="102"/>
      <c r="BH85" s="102"/>
      <c r="BI85" s="92"/>
      <c r="BJ85" s="100"/>
      <c r="BK85" s="102"/>
      <c r="BL85" s="101"/>
      <c r="BM85" s="104"/>
    </row>
    <row r="86" spans="1:65" ht="28.5" customHeight="1" hidden="1" outlineLevel="1">
      <c r="A86" s="91" t="s">
        <v>84</v>
      </c>
      <c r="B86" s="92"/>
      <c r="C86" s="93"/>
      <c r="D86" s="93"/>
      <c r="E86" s="93"/>
      <c r="F86" s="94"/>
      <c r="G86" s="92"/>
      <c r="H86" s="93"/>
      <c r="I86" s="93"/>
      <c r="J86" s="93"/>
      <c r="K86" s="92"/>
      <c r="L86" s="93"/>
      <c r="M86" s="93"/>
      <c r="N86" s="92"/>
      <c r="O86" s="93"/>
      <c r="P86" s="93"/>
      <c r="Q86" s="95"/>
      <c r="R86" s="92"/>
      <c r="S86" s="93"/>
      <c r="T86" s="93"/>
      <c r="U86" s="96"/>
      <c r="V86" s="97"/>
      <c r="W86" s="96"/>
      <c r="X86" s="92"/>
      <c r="Y86" s="93"/>
      <c r="Z86" s="93"/>
      <c r="AA86" s="95"/>
      <c r="AB86" s="92"/>
      <c r="AC86" s="93"/>
      <c r="AD86" s="93"/>
      <c r="AE86" s="96"/>
      <c r="AF86" s="92"/>
      <c r="AG86" s="93"/>
      <c r="AH86" s="93"/>
      <c r="AI86" s="96"/>
      <c r="AJ86" s="92"/>
      <c r="AK86" s="93"/>
      <c r="AL86" s="93"/>
      <c r="AM86" s="95"/>
      <c r="AN86" s="92"/>
      <c r="AO86" s="93"/>
      <c r="AP86" s="93"/>
      <c r="AQ86" s="95"/>
      <c r="AR86" s="92"/>
      <c r="AS86" s="93"/>
      <c r="AT86" s="93"/>
      <c r="AU86" s="95"/>
      <c r="AV86" s="92"/>
      <c r="AW86" s="100"/>
      <c r="AX86" s="100"/>
      <c r="AY86" s="100"/>
      <c r="AZ86" s="94"/>
      <c r="BA86" s="92"/>
      <c r="BB86" s="93"/>
      <c r="BC86" s="96"/>
      <c r="BE86" s="92"/>
      <c r="BF86" s="100"/>
      <c r="BG86" s="102"/>
      <c r="BH86" s="102"/>
      <c r="BI86" s="92"/>
      <c r="BJ86" s="100"/>
      <c r="BK86" s="102"/>
      <c r="BL86" s="101"/>
      <c r="BM86" s="104"/>
    </row>
    <row r="87" spans="1:65" ht="28.5" customHeight="1" hidden="1" outlineLevel="1">
      <c r="A87" s="99" t="s">
        <v>85</v>
      </c>
      <c r="B87" s="92"/>
      <c r="C87" s="93"/>
      <c r="D87" s="93"/>
      <c r="E87" s="93"/>
      <c r="F87" s="94"/>
      <c r="G87" s="92"/>
      <c r="H87" s="93"/>
      <c r="I87" s="93"/>
      <c r="J87" s="93"/>
      <c r="K87" s="92"/>
      <c r="L87" s="93"/>
      <c r="M87" s="93"/>
      <c r="N87" s="92"/>
      <c r="O87" s="93"/>
      <c r="P87" s="93"/>
      <c r="Q87" s="95"/>
      <c r="R87" s="92"/>
      <c r="S87" s="93"/>
      <c r="T87" s="93"/>
      <c r="U87" s="96"/>
      <c r="V87" s="97"/>
      <c r="W87" s="96"/>
      <c r="X87" s="92"/>
      <c r="Y87" s="93"/>
      <c r="Z87" s="93"/>
      <c r="AA87" s="95"/>
      <c r="AB87" s="92"/>
      <c r="AC87" s="93"/>
      <c r="AD87" s="93"/>
      <c r="AE87" s="96"/>
      <c r="AF87" s="92"/>
      <c r="AG87" s="93"/>
      <c r="AH87" s="93"/>
      <c r="AI87" s="96"/>
      <c r="AJ87" s="92"/>
      <c r="AK87" s="93"/>
      <c r="AL87" s="93"/>
      <c r="AM87" s="95"/>
      <c r="AN87" s="92"/>
      <c r="AO87" s="93"/>
      <c r="AP87" s="93"/>
      <c r="AQ87" s="95"/>
      <c r="AR87" s="92"/>
      <c r="AS87" s="93"/>
      <c r="AT87" s="93"/>
      <c r="AU87" s="95"/>
      <c r="AV87" s="92"/>
      <c r="AW87" s="100"/>
      <c r="AX87" s="100"/>
      <c r="AY87" s="100"/>
      <c r="AZ87" s="94"/>
      <c r="BA87" s="92"/>
      <c r="BB87" s="93"/>
      <c r="BC87" s="96"/>
      <c r="BE87" s="92"/>
      <c r="BF87" s="100"/>
      <c r="BG87" s="102"/>
      <c r="BH87" s="102"/>
      <c r="BI87" s="92"/>
      <c r="BJ87" s="100"/>
      <c r="BK87" s="102"/>
      <c r="BL87" s="101"/>
      <c r="BM87" s="104"/>
    </row>
    <row r="88" spans="1:65" ht="28.5" customHeight="1" hidden="1" outlineLevel="1">
      <c r="A88" s="99" t="s">
        <v>86</v>
      </c>
      <c r="B88" s="92"/>
      <c r="C88" s="93"/>
      <c r="D88" s="93"/>
      <c r="E88" s="93"/>
      <c r="F88" s="94"/>
      <c r="G88" s="92"/>
      <c r="H88" s="93"/>
      <c r="I88" s="93"/>
      <c r="J88" s="93"/>
      <c r="K88" s="92"/>
      <c r="L88" s="93"/>
      <c r="M88" s="93"/>
      <c r="N88" s="92"/>
      <c r="O88" s="93"/>
      <c r="P88" s="93"/>
      <c r="Q88" s="95"/>
      <c r="R88" s="92"/>
      <c r="S88" s="93"/>
      <c r="T88" s="93"/>
      <c r="U88" s="96"/>
      <c r="V88" s="97"/>
      <c r="W88" s="96"/>
      <c r="X88" s="92"/>
      <c r="Y88" s="93"/>
      <c r="Z88" s="93"/>
      <c r="AA88" s="95"/>
      <c r="AB88" s="92"/>
      <c r="AC88" s="93"/>
      <c r="AD88" s="93"/>
      <c r="AE88" s="96"/>
      <c r="AF88" s="92"/>
      <c r="AG88" s="93"/>
      <c r="AH88" s="93"/>
      <c r="AI88" s="96"/>
      <c r="AJ88" s="92"/>
      <c r="AK88" s="93"/>
      <c r="AL88" s="93"/>
      <c r="AM88" s="95"/>
      <c r="AN88" s="92"/>
      <c r="AO88" s="93"/>
      <c r="AP88" s="93"/>
      <c r="AQ88" s="95"/>
      <c r="AR88" s="92"/>
      <c r="AS88" s="93"/>
      <c r="AT88" s="93"/>
      <c r="AU88" s="95"/>
      <c r="AV88" s="92"/>
      <c r="AW88" s="100"/>
      <c r="AX88" s="100"/>
      <c r="AY88" s="100"/>
      <c r="AZ88" s="94"/>
      <c r="BA88" s="92"/>
      <c r="BB88" s="93"/>
      <c r="BC88" s="96"/>
      <c r="BE88" s="92"/>
      <c r="BF88" s="100"/>
      <c r="BG88" s="102"/>
      <c r="BH88" s="102"/>
      <c r="BI88" s="92"/>
      <c r="BJ88" s="100"/>
      <c r="BK88" s="102"/>
      <c r="BL88" s="101"/>
      <c r="BM88" s="104"/>
    </row>
    <row r="89" spans="1:65" ht="28.5" customHeight="1" hidden="1" outlineLevel="1">
      <c r="A89" s="99" t="s">
        <v>87</v>
      </c>
      <c r="B89" s="92"/>
      <c r="C89" s="93"/>
      <c r="D89" s="93"/>
      <c r="E89" s="93"/>
      <c r="F89" s="94"/>
      <c r="G89" s="92"/>
      <c r="H89" s="93"/>
      <c r="I89" s="93"/>
      <c r="J89" s="93"/>
      <c r="K89" s="92"/>
      <c r="L89" s="93"/>
      <c r="M89" s="93"/>
      <c r="N89" s="92"/>
      <c r="O89" s="93"/>
      <c r="P89" s="93"/>
      <c r="Q89" s="95"/>
      <c r="R89" s="92"/>
      <c r="S89" s="93"/>
      <c r="T89" s="93"/>
      <c r="U89" s="96"/>
      <c r="V89" s="97"/>
      <c r="W89" s="96"/>
      <c r="X89" s="92"/>
      <c r="Y89" s="93"/>
      <c r="Z89" s="93"/>
      <c r="AA89" s="95"/>
      <c r="AB89" s="92"/>
      <c r="AC89" s="93"/>
      <c r="AD89" s="93"/>
      <c r="AE89" s="96"/>
      <c r="AF89" s="92"/>
      <c r="AG89" s="93"/>
      <c r="AH89" s="93"/>
      <c r="AI89" s="96"/>
      <c r="AJ89" s="92"/>
      <c r="AK89" s="93"/>
      <c r="AL89" s="93"/>
      <c r="AM89" s="95"/>
      <c r="AN89" s="92"/>
      <c r="AO89" s="93"/>
      <c r="AP89" s="93"/>
      <c r="AQ89" s="95"/>
      <c r="AR89" s="92"/>
      <c r="AS89" s="93"/>
      <c r="AT89" s="93"/>
      <c r="AU89" s="95"/>
      <c r="AV89" s="92"/>
      <c r="AW89" s="100"/>
      <c r="AX89" s="100"/>
      <c r="AY89" s="100"/>
      <c r="AZ89" s="94"/>
      <c r="BA89" s="92"/>
      <c r="BB89" s="93"/>
      <c r="BC89" s="96"/>
      <c r="BE89" s="92"/>
      <c r="BF89" s="100"/>
      <c r="BG89" s="102"/>
      <c r="BH89" s="102"/>
      <c r="BI89" s="92"/>
      <c r="BJ89" s="100"/>
      <c r="BK89" s="102"/>
      <c r="BL89" s="101"/>
      <c r="BM89" s="104"/>
    </row>
    <row r="90" spans="1:65" ht="28.5" customHeight="1" hidden="1" outlineLevel="1">
      <c r="A90" s="99" t="s">
        <v>88</v>
      </c>
      <c r="B90" s="92"/>
      <c r="C90" s="93"/>
      <c r="D90" s="93"/>
      <c r="E90" s="93"/>
      <c r="F90" s="94"/>
      <c r="G90" s="92"/>
      <c r="H90" s="93"/>
      <c r="I90" s="93"/>
      <c r="J90" s="93"/>
      <c r="K90" s="92"/>
      <c r="L90" s="93"/>
      <c r="M90" s="93"/>
      <c r="N90" s="92"/>
      <c r="O90" s="93"/>
      <c r="P90" s="93"/>
      <c r="Q90" s="95"/>
      <c r="R90" s="92"/>
      <c r="S90" s="93"/>
      <c r="T90" s="93"/>
      <c r="U90" s="96"/>
      <c r="V90" s="97"/>
      <c r="W90" s="96"/>
      <c r="X90" s="92"/>
      <c r="Y90" s="93"/>
      <c r="Z90" s="93"/>
      <c r="AA90" s="95"/>
      <c r="AB90" s="92"/>
      <c r="AC90" s="93"/>
      <c r="AD90" s="93"/>
      <c r="AE90" s="96"/>
      <c r="AF90" s="92"/>
      <c r="AG90" s="93"/>
      <c r="AH90" s="93"/>
      <c r="AI90" s="96"/>
      <c r="AJ90" s="92"/>
      <c r="AK90" s="93"/>
      <c r="AL90" s="93"/>
      <c r="AM90" s="95"/>
      <c r="AN90" s="92"/>
      <c r="AO90" s="93"/>
      <c r="AP90" s="93"/>
      <c r="AQ90" s="95"/>
      <c r="AR90" s="92"/>
      <c r="AS90" s="93"/>
      <c r="AT90" s="93"/>
      <c r="AU90" s="95"/>
      <c r="AV90" s="92"/>
      <c r="AW90" s="100"/>
      <c r="AX90" s="100"/>
      <c r="AY90" s="100"/>
      <c r="AZ90" s="94"/>
      <c r="BA90" s="92"/>
      <c r="BB90" s="93"/>
      <c r="BC90" s="96"/>
      <c r="BE90" s="92"/>
      <c r="BF90" s="100"/>
      <c r="BG90" s="102"/>
      <c r="BH90" s="102"/>
      <c r="BI90" s="92"/>
      <c r="BJ90" s="100"/>
      <c r="BK90" s="102"/>
      <c r="BL90" s="101"/>
      <c r="BM90" s="104"/>
    </row>
    <row r="91" spans="1:65" ht="28.5" customHeight="1" hidden="1" outlineLevel="1">
      <c r="A91" s="99" t="s">
        <v>89</v>
      </c>
      <c r="B91" s="92"/>
      <c r="C91" s="93"/>
      <c r="D91" s="93"/>
      <c r="E91" s="93"/>
      <c r="F91" s="94"/>
      <c r="G91" s="92"/>
      <c r="H91" s="93"/>
      <c r="I91" s="93"/>
      <c r="J91" s="93"/>
      <c r="K91" s="92"/>
      <c r="L91" s="93"/>
      <c r="M91" s="93"/>
      <c r="N91" s="92"/>
      <c r="O91" s="93"/>
      <c r="P91" s="93"/>
      <c r="Q91" s="95"/>
      <c r="R91" s="92"/>
      <c r="S91" s="93"/>
      <c r="T91" s="93"/>
      <c r="U91" s="96"/>
      <c r="V91" s="97"/>
      <c r="W91" s="96"/>
      <c r="X91" s="92"/>
      <c r="Y91" s="93"/>
      <c r="Z91" s="93"/>
      <c r="AA91" s="95"/>
      <c r="AB91" s="92"/>
      <c r="AC91" s="93"/>
      <c r="AD91" s="93"/>
      <c r="AE91" s="96"/>
      <c r="AF91" s="92"/>
      <c r="AG91" s="93"/>
      <c r="AH91" s="93"/>
      <c r="AI91" s="96"/>
      <c r="AJ91" s="92"/>
      <c r="AK91" s="93"/>
      <c r="AL91" s="93"/>
      <c r="AM91" s="95"/>
      <c r="AN91" s="92"/>
      <c r="AO91" s="93"/>
      <c r="AP91" s="93"/>
      <c r="AQ91" s="95"/>
      <c r="AR91" s="92"/>
      <c r="AS91" s="93"/>
      <c r="AT91" s="93"/>
      <c r="AU91" s="95"/>
      <c r="AV91" s="92"/>
      <c r="AW91" s="100"/>
      <c r="AX91" s="100"/>
      <c r="AY91" s="100"/>
      <c r="AZ91" s="94"/>
      <c r="BA91" s="92"/>
      <c r="BB91" s="93"/>
      <c r="BC91" s="96"/>
      <c r="BE91" s="92"/>
      <c r="BF91" s="100"/>
      <c r="BG91" s="102"/>
      <c r="BH91" s="102"/>
      <c r="BI91" s="92"/>
      <c r="BJ91" s="100"/>
      <c r="BK91" s="102"/>
      <c r="BL91" s="101"/>
      <c r="BM91" s="104"/>
    </row>
    <row r="92" spans="1:65" ht="28.5" customHeight="1" hidden="1" outlineLevel="1">
      <c r="A92" s="99" t="s">
        <v>90</v>
      </c>
      <c r="B92" s="92"/>
      <c r="C92" s="93"/>
      <c r="D92" s="93"/>
      <c r="E92" s="93"/>
      <c r="F92" s="94"/>
      <c r="G92" s="92"/>
      <c r="H92" s="93"/>
      <c r="I92" s="93"/>
      <c r="J92" s="93"/>
      <c r="K92" s="92"/>
      <c r="L92" s="93"/>
      <c r="M92" s="93"/>
      <c r="N92" s="92"/>
      <c r="O92" s="93"/>
      <c r="P92" s="93"/>
      <c r="Q92" s="95"/>
      <c r="R92" s="92"/>
      <c r="S92" s="93"/>
      <c r="T92" s="93"/>
      <c r="U92" s="96"/>
      <c r="V92" s="97"/>
      <c r="W92" s="96"/>
      <c r="X92" s="92"/>
      <c r="Y92" s="93"/>
      <c r="Z92" s="93"/>
      <c r="AA92" s="95"/>
      <c r="AB92" s="92"/>
      <c r="AC92" s="93"/>
      <c r="AD92" s="93"/>
      <c r="AE92" s="96"/>
      <c r="AF92" s="92"/>
      <c r="AG92" s="93"/>
      <c r="AH92" s="93"/>
      <c r="AI92" s="96"/>
      <c r="AJ92" s="92"/>
      <c r="AK92" s="93"/>
      <c r="AL92" s="93"/>
      <c r="AM92" s="95"/>
      <c r="AN92" s="92"/>
      <c r="AO92" s="93"/>
      <c r="AP92" s="93"/>
      <c r="AQ92" s="95"/>
      <c r="AR92" s="92"/>
      <c r="AS92" s="93"/>
      <c r="AT92" s="93"/>
      <c r="AU92" s="95"/>
      <c r="AV92" s="92"/>
      <c r="AW92" s="100"/>
      <c r="AX92" s="100"/>
      <c r="AY92" s="100"/>
      <c r="AZ92" s="94"/>
      <c r="BA92" s="92"/>
      <c r="BB92" s="93"/>
      <c r="BC92" s="96"/>
      <c r="BE92" s="92"/>
      <c r="BF92" s="100"/>
      <c r="BG92" s="102"/>
      <c r="BH92" s="102"/>
      <c r="BI92" s="92"/>
      <c r="BJ92" s="100"/>
      <c r="BK92" s="102"/>
      <c r="BL92" s="101"/>
      <c r="BM92" s="104"/>
    </row>
    <row r="93" spans="1:65" ht="28.5" customHeight="1" hidden="1" outlineLevel="1">
      <c r="A93" s="112" t="s">
        <v>99</v>
      </c>
      <c r="B93" s="92"/>
      <c r="C93" s="93"/>
      <c r="D93" s="93"/>
      <c r="E93" s="93"/>
      <c r="F93" s="94"/>
      <c r="G93" s="92"/>
      <c r="H93" s="93"/>
      <c r="I93" s="93"/>
      <c r="J93" s="93"/>
      <c r="K93" s="92"/>
      <c r="L93" s="93"/>
      <c r="M93" s="93"/>
      <c r="N93" s="92"/>
      <c r="O93" s="93"/>
      <c r="P93" s="93"/>
      <c r="Q93" s="95"/>
      <c r="R93" s="92"/>
      <c r="S93" s="93"/>
      <c r="T93" s="93"/>
      <c r="U93" s="96"/>
      <c r="V93" s="97"/>
      <c r="W93" s="96"/>
      <c r="X93" s="92"/>
      <c r="Y93" s="93"/>
      <c r="Z93" s="93"/>
      <c r="AA93" s="95"/>
      <c r="AB93" s="92"/>
      <c r="AC93" s="93"/>
      <c r="AD93" s="93"/>
      <c r="AE93" s="96"/>
      <c r="AF93" s="92"/>
      <c r="AG93" s="93"/>
      <c r="AH93" s="93"/>
      <c r="AI93" s="96"/>
      <c r="AJ93" s="92"/>
      <c r="AK93" s="93"/>
      <c r="AL93" s="93"/>
      <c r="AM93" s="95"/>
      <c r="AN93" s="92"/>
      <c r="AO93" s="93"/>
      <c r="AP93" s="93"/>
      <c r="AQ93" s="95"/>
      <c r="AR93" s="92"/>
      <c r="AS93" s="93"/>
      <c r="AT93" s="93"/>
      <c r="AU93" s="95"/>
      <c r="AV93" s="92"/>
      <c r="AW93" s="100"/>
      <c r="AX93" s="100"/>
      <c r="AY93" s="100"/>
      <c r="AZ93" s="94"/>
      <c r="BA93" s="92"/>
      <c r="BB93" s="93"/>
      <c r="BC93" s="96"/>
      <c r="BE93" s="92"/>
      <c r="BF93" s="100"/>
      <c r="BG93" s="102"/>
      <c r="BH93" s="102"/>
      <c r="BI93" s="92"/>
      <c r="BJ93" s="100"/>
      <c r="BK93" s="102"/>
      <c r="BL93" s="101"/>
      <c r="BM93" s="104"/>
    </row>
    <row r="94" spans="1:65" ht="28.5" customHeight="1" hidden="1" outlineLevel="1">
      <c r="A94" s="91" t="s">
        <v>84</v>
      </c>
      <c r="B94" s="92"/>
      <c r="C94" s="93"/>
      <c r="D94" s="93"/>
      <c r="E94" s="93"/>
      <c r="F94" s="94"/>
      <c r="G94" s="92"/>
      <c r="H94" s="93"/>
      <c r="I94" s="93"/>
      <c r="J94" s="95"/>
      <c r="K94" s="92"/>
      <c r="L94" s="93"/>
      <c r="M94" s="93"/>
      <c r="N94" s="92"/>
      <c r="O94" s="93"/>
      <c r="P94" s="93"/>
      <c r="Q94" s="95"/>
      <c r="R94" s="92"/>
      <c r="S94" s="93"/>
      <c r="T94" s="93"/>
      <c r="U94" s="96"/>
      <c r="V94" s="97"/>
      <c r="W94" s="96"/>
      <c r="X94" s="92"/>
      <c r="Y94" s="93"/>
      <c r="Z94" s="93"/>
      <c r="AA94" s="95"/>
      <c r="AB94" s="92"/>
      <c r="AC94" s="93"/>
      <c r="AD94" s="93"/>
      <c r="AE94" s="96"/>
      <c r="AF94" s="92"/>
      <c r="AG94" s="93"/>
      <c r="AH94" s="93"/>
      <c r="AI94" s="96"/>
      <c r="AJ94" s="92"/>
      <c r="AK94" s="93"/>
      <c r="AL94" s="93"/>
      <c r="AM94" s="95"/>
      <c r="AN94" s="92"/>
      <c r="AO94" s="93"/>
      <c r="AP94" s="93"/>
      <c r="AQ94" s="95"/>
      <c r="AR94" s="92"/>
      <c r="AS94" s="93"/>
      <c r="AT94" s="93"/>
      <c r="AU94" s="95"/>
      <c r="AV94" s="92"/>
      <c r="AW94" s="100"/>
      <c r="AX94" s="100"/>
      <c r="AY94" s="100"/>
      <c r="AZ94" s="94"/>
      <c r="BA94" s="92"/>
      <c r="BB94" s="93"/>
      <c r="BC94" s="96"/>
      <c r="BE94" s="92"/>
      <c r="BF94" s="100"/>
      <c r="BG94" s="102"/>
      <c r="BH94" s="102"/>
      <c r="BI94" s="92"/>
      <c r="BJ94" s="100"/>
      <c r="BK94" s="102"/>
      <c r="BL94" s="101"/>
      <c r="BM94" s="104"/>
    </row>
    <row r="95" spans="1:65" ht="28.5" customHeight="1" hidden="1" outlineLevel="1">
      <c r="A95" s="99" t="s">
        <v>85</v>
      </c>
      <c r="B95" s="92"/>
      <c r="C95" s="93"/>
      <c r="D95" s="93"/>
      <c r="E95" s="93"/>
      <c r="F95" s="94"/>
      <c r="G95" s="92"/>
      <c r="H95" s="93"/>
      <c r="I95" s="93"/>
      <c r="J95" s="95"/>
      <c r="K95" s="92"/>
      <c r="L95" s="93"/>
      <c r="M95" s="93"/>
      <c r="N95" s="92"/>
      <c r="O95" s="93"/>
      <c r="P95" s="93"/>
      <c r="Q95" s="95"/>
      <c r="R95" s="92"/>
      <c r="S95" s="93"/>
      <c r="T95" s="93"/>
      <c r="U95" s="96"/>
      <c r="V95" s="97"/>
      <c r="W95" s="96"/>
      <c r="X95" s="92"/>
      <c r="Y95" s="93"/>
      <c r="Z95" s="93"/>
      <c r="AA95" s="95"/>
      <c r="AB95" s="92"/>
      <c r="AC95" s="93"/>
      <c r="AD95" s="93"/>
      <c r="AE95" s="96"/>
      <c r="AF95" s="92"/>
      <c r="AG95" s="93"/>
      <c r="AH95" s="93"/>
      <c r="AI95" s="96"/>
      <c r="AJ95" s="92"/>
      <c r="AK95" s="93"/>
      <c r="AL95" s="93"/>
      <c r="AM95" s="95"/>
      <c r="AN95" s="92"/>
      <c r="AO95" s="93"/>
      <c r="AP95" s="93"/>
      <c r="AQ95" s="95"/>
      <c r="AR95" s="92"/>
      <c r="AS95" s="93"/>
      <c r="AT95" s="93"/>
      <c r="AU95" s="95"/>
      <c r="AV95" s="92"/>
      <c r="AW95" s="100"/>
      <c r="AX95" s="100"/>
      <c r="AY95" s="100"/>
      <c r="AZ95" s="94"/>
      <c r="BA95" s="92"/>
      <c r="BB95" s="93"/>
      <c r="BC95" s="96"/>
      <c r="BE95" s="92"/>
      <c r="BF95" s="100"/>
      <c r="BG95" s="102"/>
      <c r="BH95" s="102"/>
      <c r="BI95" s="92"/>
      <c r="BJ95" s="100"/>
      <c r="BK95" s="102"/>
      <c r="BL95" s="101"/>
      <c r="BM95" s="104"/>
    </row>
    <row r="96" spans="1:65" ht="28.5" customHeight="1" hidden="1" outlineLevel="1">
      <c r="A96" s="99" t="s">
        <v>86</v>
      </c>
      <c r="B96" s="92"/>
      <c r="C96" s="93"/>
      <c r="D96" s="93"/>
      <c r="E96" s="93"/>
      <c r="F96" s="94"/>
      <c r="G96" s="92"/>
      <c r="H96" s="93"/>
      <c r="I96" s="93"/>
      <c r="J96" s="95"/>
      <c r="K96" s="92"/>
      <c r="L96" s="93"/>
      <c r="M96" s="93"/>
      <c r="N96" s="92"/>
      <c r="O96" s="93"/>
      <c r="P96" s="93"/>
      <c r="Q96" s="95"/>
      <c r="R96" s="92"/>
      <c r="S96" s="93"/>
      <c r="T96" s="93"/>
      <c r="U96" s="96"/>
      <c r="V96" s="97"/>
      <c r="W96" s="96"/>
      <c r="X96" s="92"/>
      <c r="Y96" s="93"/>
      <c r="Z96" s="93"/>
      <c r="AA96" s="95"/>
      <c r="AB96" s="92"/>
      <c r="AC96" s="93"/>
      <c r="AD96" s="93"/>
      <c r="AE96" s="96"/>
      <c r="AF96" s="92"/>
      <c r="AG96" s="93"/>
      <c r="AH96" s="93"/>
      <c r="AI96" s="96"/>
      <c r="AJ96" s="92"/>
      <c r="AK96" s="93"/>
      <c r="AL96" s="93"/>
      <c r="AM96" s="95"/>
      <c r="AN96" s="92"/>
      <c r="AO96" s="93"/>
      <c r="AP96" s="93"/>
      <c r="AQ96" s="95"/>
      <c r="AR96" s="92"/>
      <c r="AS96" s="93"/>
      <c r="AT96" s="93"/>
      <c r="AU96" s="95"/>
      <c r="AV96" s="92"/>
      <c r="AW96" s="100"/>
      <c r="AX96" s="100"/>
      <c r="AY96" s="100"/>
      <c r="AZ96" s="94"/>
      <c r="BA96" s="92"/>
      <c r="BB96" s="93"/>
      <c r="BC96" s="96"/>
      <c r="BE96" s="92"/>
      <c r="BF96" s="100"/>
      <c r="BG96" s="102"/>
      <c r="BH96" s="102"/>
      <c r="BI96" s="92"/>
      <c r="BJ96" s="100"/>
      <c r="BK96" s="102"/>
      <c r="BL96" s="101"/>
      <c r="BM96" s="104"/>
    </row>
    <row r="97" spans="1:65" ht="28.5" customHeight="1" hidden="1" outlineLevel="1">
      <c r="A97" s="99" t="s">
        <v>87</v>
      </c>
      <c r="B97" s="92"/>
      <c r="C97" s="93"/>
      <c r="D97" s="93"/>
      <c r="E97" s="93"/>
      <c r="F97" s="94"/>
      <c r="G97" s="92"/>
      <c r="H97" s="93"/>
      <c r="I97" s="93"/>
      <c r="J97" s="95"/>
      <c r="K97" s="92"/>
      <c r="L97" s="93"/>
      <c r="M97" s="93"/>
      <c r="N97" s="92"/>
      <c r="O97" s="93"/>
      <c r="P97" s="93"/>
      <c r="Q97" s="95"/>
      <c r="R97" s="92"/>
      <c r="S97" s="93"/>
      <c r="T97" s="93"/>
      <c r="U97" s="96"/>
      <c r="V97" s="97"/>
      <c r="W97" s="96"/>
      <c r="X97" s="92"/>
      <c r="Y97" s="93"/>
      <c r="Z97" s="93"/>
      <c r="AA97" s="95"/>
      <c r="AB97" s="92"/>
      <c r="AC97" s="93"/>
      <c r="AD97" s="93"/>
      <c r="AE97" s="96"/>
      <c r="AF97" s="92"/>
      <c r="AG97" s="93"/>
      <c r="AH97" s="93"/>
      <c r="AI97" s="96"/>
      <c r="AJ97" s="92"/>
      <c r="AK97" s="93"/>
      <c r="AL97" s="93"/>
      <c r="AM97" s="95"/>
      <c r="AN97" s="92"/>
      <c r="AO97" s="93"/>
      <c r="AP97" s="93"/>
      <c r="AQ97" s="95"/>
      <c r="AR97" s="92"/>
      <c r="AS97" s="93"/>
      <c r="AT97" s="93"/>
      <c r="AU97" s="95"/>
      <c r="AV97" s="92"/>
      <c r="AW97" s="100"/>
      <c r="AX97" s="100"/>
      <c r="AY97" s="100"/>
      <c r="AZ97" s="94"/>
      <c r="BA97" s="92"/>
      <c r="BB97" s="93"/>
      <c r="BC97" s="96"/>
      <c r="BE97" s="92"/>
      <c r="BF97" s="100"/>
      <c r="BG97" s="102"/>
      <c r="BH97" s="102"/>
      <c r="BI97" s="92"/>
      <c r="BJ97" s="100"/>
      <c r="BK97" s="102"/>
      <c r="BL97" s="101"/>
      <c r="BM97" s="104"/>
    </row>
    <row r="98" spans="1:65" ht="28.5" customHeight="1" hidden="1" outlineLevel="1">
      <c r="A98" s="99" t="s">
        <v>88</v>
      </c>
      <c r="B98" s="92"/>
      <c r="C98" s="93"/>
      <c r="D98" s="93"/>
      <c r="E98" s="93"/>
      <c r="F98" s="94"/>
      <c r="G98" s="92"/>
      <c r="H98" s="93"/>
      <c r="I98" s="93"/>
      <c r="J98" s="95"/>
      <c r="K98" s="92"/>
      <c r="L98" s="93"/>
      <c r="M98" s="93"/>
      <c r="N98" s="92"/>
      <c r="O98" s="93"/>
      <c r="P98" s="93"/>
      <c r="Q98" s="95"/>
      <c r="R98" s="92"/>
      <c r="S98" s="93"/>
      <c r="T98" s="93"/>
      <c r="U98" s="96"/>
      <c r="V98" s="97"/>
      <c r="W98" s="96"/>
      <c r="X98" s="92"/>
      <c r="Y98" s="93"/>
      <c r="Z98" s="93"/>
      <c r="AA98" s="95"/>
      <c r="AB98" s="92"/>
      <c r="AC98" s="93"/>
      <c r="AD98" s="93"/>
      <c r="AE98" s="96"/>
      <c r="AF98" s="92"/>
      <c r="AG98" s="93"/>
      <c r="AH98" s="93"/>
      <c r="AI98" s="96"/>
      <c r="AJ98" s="92"/>
      <c r="AK98" s="93"/>
      <c r="AL98" s="93"/>
      <c r="AM98" s="95"/>
      <c r="AN98" s="92"/>
      <c r="AO98" s="93"/>
      <c r="AP98" s="93"/>
      <c r="AQ98" s="95"/>
      <c r="AR98" s="92"/>
      <c r="AS98" s="93"/>
      <c r="AT98" s="93"/>
      <c r="AU98" s="95"/>
      <c r="AV98" s="92"/>
      <c r="AW98" s="100"/>
      <c r="AX98" s="100"/>
      <c r="AY98" s="100"/>
      <c r="AZ98" s="94"/>
      <c r="BA98" s="92"/>
      <c r="BB98" s="93"/>
      <c r="BC98" s="96"/>
      <c r="BE98" s="92"/>
      <c r="BF98" s="100"/>
      <c r="BG98" s="102"/>
      <c r="BH98" s="102"/>
      <c r="BI98" s="92"/>
      <c r="BJ98" s="100"/>
      <c r="BK98" s="102"/>
      <c r="BL98" s="101"/>
      <c r="BM98" s="104"/>
    </row>
    <row r="99" spans="1:65" ht="28.5" customHeight="1" hidden="1" outlineLevel="1">
      <c r="A99" s="99" t="s">
        <v>89</v>
      </c>
      <c r="B99" s="92"/>
      <c r="C99" s="93"/>
      <c r="D99" s="93"/>
      <c r="E99" s="93"/>
      <c r="F99" s="94"/>
      <c r="G99" s="92"/>
      <c r="H99" s="93"/>
      <c r="I99" s="93"/>
      <c r="J99" s="95"/>
      <c r="K99" s="92"/>
      <c r="L99" s="93"/>
      <c r="M99" s="93"/>
      <c r="N99" s="92"/>
      <c r="O99" s="93"/>
      <c r="P99" s="93"/>
      <c r="Q99" s="95"/>
      <c r="R99" s="92"/>
      <c r="S99" s="93"/>
      <c r="T99" s="93"/>
      <c r="U99" s="96"/>
      <c r="V99" s="97"/>
      <c r="W99" s="96"/>
      <c r="X99" s="92"/>
      <c r="Y99" s="93"/>
      <c r="Z99" s="93"/>
      <c r="AA99" s="95"/>
      <c r="AB99" s="92"/>
      <c r="AC99" s="93"/>
      <c r="AD99" s="93"/>
      <c r="AE99" s="96"/>
      <c r="AF99" s="92"/>
      <c r="AG99" s="93"/>
      <c r="AH99" s="93"/>
      <c r="AI99" s="96"/>
      <c r="AJ99" s="92"/>
      <c r="AK99" s="93"/>
      <c r="AL99" s="93"/>
      <c r="AM99" s="95"/>
      <c r="AN99" s="92"/>
      <c r="AO99" s="93"/>
      <c r="AP99" s="93"/>
      <c r="AQ99" s="95"/>
      <c r="AR99" s="92"/>
      <c r="AS99" s="93"/>
      <c r="AT99" s="93"/>
      <c r="AU99" s="95"/>
      <c r="AV99" s="92"/>
      <c r="AW99" s="100"/>
      <c r="AX99" s="100"/>
      <c r="AY99" s="100"/>
      <c r="AZ99" s="94"/>
      <c r="BA99" s="92"/>
      <c r="BB99" s="93"/>
      <c r="BC99" s="96"/>
      <c r="BE99" s="92"/>
      <c r="BF99" s="100"/>
      <c r="BG99" s="102"/>
      <c r="BH99" s="102"/>
      <c r="BI99" s="92"/>
      <c r="BJ99" s="100"/>
      <c r="BK99" s="102"/>
      <c r="BL99" s="101"/>
      <c r="BM99" s="104"/>
    </row>
    <row r="100" spans="1:65" ht="28.5" customHeight="1" hidden="1" outlineLevel="1">
      <c r="A100" s="99" t="s">
        <v>90</v>
      </c>
      <c r="B100" s="92"/>
      <c r="C100" s="93"/>
      <c r="D100" s="93"/>
      <c r="E100" s="93"/>
      <c r="F100" s="94"/>
      <c r="G100" s="92"/>
      <c r="H100" s="93"/>
      <c r="I100" s="93"/>
      <c r="J100" s="95"/>
      <c r="K100" s="92"/>
      <c r="L100" s="93"/>
      <c r="M100" s="93"/>
      <c r="N100" s="92"/>
      <c r="O100" s="93"/>
      <c r="P100" s="93"/>
      <c r="Q100" s="95"/>
      <c r="R100" s="92"/>
      <c r="S100" s="93"/>
      <c r="T100" s="93"/>
      <c r="U100" s="96"/>
      <c r="V100" s="97"/>
      <c r="W100" s="96"/>
      <c r="X100" s="92"/>
      <c r="Y100" s="93"/>
      <c r="Z100" s="93"/>
      <c r="AA100" s="95"/>
      <c r="AB100" s="92"/>
      <c r="AC100" s="93"/>
      <c r="AD100" s="93"/>
      <c r="AE100" s="96"/>
      <c r="AF100" s="92"/>
      <c r="AG100" s="93"/>
      <c r="AH100" s="93"/>
      <c r="AI100" s="96"/>
      <c r="AJ100" s="92"/>
      <c r="AK100" s="93"/>
      <c r="AL100" s="93"/>
      <c r="AM100" s="95"/>
      <c r="AN100" s="92"/>
      <c r="AO100" s="93"/>
      <c r="AP100" s="93"/>
      <c r="AQ100" s="95"/>
      <c r="AR100" s="92"/>
      <c r="AS100" s="93"/>
      <c r="AT100" s="93"/>
      <c r="AU100" s="95"/>
      <c r="AV100" s="92"/>
      <c r="AW100" s="100"/>
      <c r="AX100" s="100"/>
      <c r="AY100" s="100"/>
      <c r="AZ100" s="94"/>
      <c r="BA100" s="92"/>
      <c r="BB100" s="93"/>
      <c r="BC100" s="96"/>
      <c r="BE100" s="92"/>
      <c r="BF100" s="100"/>
      <c r="BG100" s="102"/>
      <c r="BH100" s="102"/>
      <c r="BI100" s="92"/>
      <c r="BJ100" s="100"/>
      <c r="BK100" s="102"/>
      <c r="BL100" s="101"/>
      <c r="BM100" s="104"/>
    </row>
    <row r="101" spans="1:65" ht="28.5" customHeight="1" hidden="1" outlineLevel="1">
      <c r="A101" s="112" t="s">
        <v>99</v>
      </c>
      <c r="B101" s="92"/>
      <c r="C101" s="93"/>
      <c r="D101" s="93"/>
      <c r="E101" s="93"/>
      <c r="F101" s="94"/>
      <c r="G101" s="92"/>
      <c r="H101" s="93"/>
      <c r="I101" s="93"/>
      <c r="J101" s="95"/>
      <c r="K101" s="92"/>
      <c r="L101" s="93"/>
      <c r="M101" s="93"/>
      <c r="N101" s="92"/>
      <c r="O101" s="93"/>
      <c r="P101" s="93"/>
      <c r="Q101" s="95"/>
      <c r="R101" s="92"/>
      <c r="S101" s="93"/>
      <c r="T101" s="93"/>
      <c r="U101" s="96"/>
      <c r="V101" s="97"/>
      <c r="W101" s="96"/>
      <c r="X101" s="92"/>
      <c r="Y101" s="93"/>
      <c r="Z101" s="93"/>
      <c r="AA101" s="95"/>
      <c r="AB101" s="92"/>
      <c r="AC101" s="93"/>
      <c r="AD101" s="93"/>
      <c r="AE101" s="96"/>
      <c r="AF101" s="92"/>
      <c r="AG101" s="93"/>
      <c r="AH101" s="93"/>
      <c r="AI101" s="96"/>
      <c r="AJ101" s="92"/>
      <c r="AK101" s="93"/>
      <c r="AL101" s="93"/>
      <c r="AM101" s="95"/>
      <c r="AN101" s="92"/>
      <c r="AO101" s="93"/>
      <c r="AP101" s="93"/>
      <c r="AQ101" s="95"/>
      <c r="AR101" s="92"/>
      <c r="AS101" s="93"/>
      <c r="AT101" s="93"/>
      <c r="AU101" s="95"/>
      <c r="AV101" s="92"/>
      <c r="AW101" s="100"/>
      <c r="AX101" s="100"/>
      <c r="AY101" s="100"/>
      <c r="AZ101" s="94"/>
      <c r="BA101" s="92"/>
      <c r="BB101" s="93"/>
      <c r="BC101" s="96"/>
      <c r="BE101" s="92"/>
      <c r="BF101" s="100"/>
      <c r="BG101" s="102"/>
      <c r="BH101" s="102"/>
      <c r="BI101" s="92"/>
      <c r="BJ101" s="100"/>
      <c r="BK101" s="102"/>
      <c r="BL101" s="101"/>
      <c r="BM101" s="104"/>
    </row>
    <row r="102" spans="1:65" ht="28.5" customHeight="1" hidden="1" outlineLevel="1">
      <c r="A102" s="91" t="s">
        <v>84</v>
      </c>
      <c r="B102" s="92"/>
      <c r="C102" s="93"/>
      <c r="D102" s="93"/>
      <c r="E102" s="93"/>
      <c r="F102" s="94"/>
      <c r="G102" s="92"/>
      <c r="H102" s="93"/>
      <c r="I102" s="93"/>
      <c r="J102" s="95"/>
      <c r="K102" s="92"/>
      <c r="L102" s="93"/>
      <c r="M102" s="93"/>
      <c r="N102" s="92"/>
      <c r="O102" s="93"/>
      <c r="P102" s="93"/>
      <c r="Q102" s="95"/>
      <c r="R102" s="92"/>
      <c r="S102" s="93"/>
      <c r="T102" s="93"/>
      <c r="U102" s="96"/>
      <c r="V102" s="97"/>
      <c r="W102" s="96"/>
      <c r="X102" s="92"/>
      <c r="Y102" s="93"/>
      <c r="Z102" s="93"/>
      <c r="AA102" s="95"/>
      <c r="AB102" s="92"/>
      <c r="AC102" s="93"/>
      <c r="AD102" s="93"/>
      <c r="AE102" s="96"/>
      <c r="AF102" s="92"/>
      <c r="AG102" s="93"/>
      <c r="AH102" s="93"/>
      <c r="AI102" s="96"/>
      <c r="AJ102" s="92"/>
      <c r="AK102" s="93"/>
      <c r="AL102" s="93"/>
      <c r="AM102" s="95"/>
      <c r="AN102" s="92"/>
      <c r="AO102" s="93"/>
      <c r="AP102" s="93"/>
      <c r="AQ102" s="95"/>
      <c r="AR102" s="92"/>
      <c r="AS102" s="93"/>
      <c r="AT102" s="93"/>
      <c r="AU102" s="95"/>
      <c r="AV102" s="92"/>
      <c r="AW102" s="100"/>
      <c r="AX102" s="100"/>
      <c r="AY102" s="100"/>
      <c r="AZ102" s="94"/>
      <c r="BA102" s="92"/>
      <c r="BB102" s="93"/>
      <c r="BC102" s="96"/>
      <c r="BE102" s="92"/>
      <c r="BF102" s="100"/>
      <c r="BG102" s="102"/>
      <c r="BH102" s="102"/>
      <c r="BI102" s="92"/>
      <c r="BJ102" s="100"/>
      <c r="BK102" s="102"/>
      <c r="BL102" s="101"/>
      <c r="BM102" s="104"/>
    </row>
    <row r="103" spans="1:65" ht="28.5" customHeight="1" hidden="1" outlineLevel="1">
      <c r="A103" s="99" t="s">
        <v>85</v>
      </c>
      <c r="B103" s="92"/>
      <c r="C103" s="93"/>
      <c r="D103" s="93"/>
      <c r="E103" s="93"/>
      <c r="F103" s="94"/>
      <c r="G103" s="92"/>
      <c r="H103" s="93"/>
      <c r="I103" s="93"/>
      <c r="J103" s="95"/>
      <c r="K103" s="92"/>
      <c r="L103" s="93"/>
      <c r="M103" s="93"/>
      <c r="N103" s="92"/>
      <c r="O103" s="93"/>
      <c r="P103" s="93"/>
      <c r="Q103" s="95"/>
      <c r="R103" s="92"/>
      <c r="S103" s="93"/>
      <c r="T103" s="93"/>
      <c r="U103" s="96"/>
      <c r="V103" s="97"/>
      <c r="W103" s="96"/>
      <c r="X103" s="92"/>
      <c r="Y103" s="93"/>
      <c r="Z103" s="93"/>
      <c r="AA103" s="95"/>
      <c r="AB103" s="92"/>
      <c r="AC103" s="93"/>
      <c r="AD103" s="93"/>
      <c r="AE103" s="96"/>
      <c r="AF103" s="92"/>
      <c r="AG103" s="93"/>
      <c r="AH103" s="93"/>
      <c r="AI103" s="96"/>
      <c r="AJ103" s="92"/>
      <c r="AK103" s="93"/>
      <c r="AL103" s="93"/>
      <c r="AM103" s="95"/>
      <c r="AN103" s="92"/>
      <c r="AO103" s="93"/>
      <c r="AP103" s="93"/>
      <c r="AQ103" s="95"/>
      <c r="AR103" s="92"/>
      <c r="AS103" s="93"/>
      <c r="AT103" s="93"/>
      <c r="AU103" s="95"/>
      <c r="AV103" s="92"/>
      <c r="AW103" s="100"/>
      <c r="AX103" s="100"/>
      <c r="AY103" s="100"/>
      <c r="AZ103" s="94"/>
      <c r="BA103" s="92"/>
      <c r="BB103" s="93"/>
      <c r="BC103" s="96"/>
      <c r="BE103" s="92"/>
      <c r="BF103" s="100"/>
      <c r="BG103" s="102"/>
      <c r="BH103" s="102"/>
      <c r="BI103" s="92"/>
      <c r="BJ103" s="100"/>
      <c r="BK103" s="102"/>
      <c r="BL103" s="101"/>
      <c r="BM103" s="104"/>
    </row>
    <row r="104" spans="1:65" ht="28.5" customHeight="1" hidden="1" outlineLevel="1">
      <c r="A104" s="99" t="s">
        <v>86</v>
      </c>
      <c r="B104" s="92"/>
      <c r="C104" s="93"/>
      <c r="D104" s="93"/>
      <c r="E104" s="93"/>
      <c r="F104" s="94"/>
      <c r="G104" s="92"/>
      <c r="H104" s="93"/>
      <c r="I104" s="93"/>
      <c r="J104" s="95"/>
      <c r="K104" s="92"/>
      <c r="L104" s="93"/>
      <c r="M104" s="93"/>
      <c r="N104" s="92"/>
      <c r="O104" s="93"/>
      <c r="P104" s="93"/>
      <c r="Q104" s="95"/>
      <c r="R104" s="92"/>
      <c r="S104" s="93"/>
      <c r="T104" s="93"/>
      <c r="U104" s="96"/>
      <c r="V104" s="97"/>
      <c r="W104" s="96"/>
      <c r="X104" s="92"/>
      <c r="Y104" s="93"/>
      <c r="Z104" s="93"/>
      <c r="AA104" s="95"/>
      <c r="AB104" s="92"/>
      <c r="AC104" s="93"/>
      <c r="AD104" s="93"/>
      <c r="AE104" s="96"/>
      <c r="AF104" s="92"/>
      <c r="AG104" s="93"/>
      <c r="AH104" s="93"/>
      <c r="AI104" s="96"/>
      <c r="AJ104" s="92"/>
      <c r="AK104" s="93"/>
      <c r="AL104" s="93"/>
      <c r="AM104" s="95"/>
      <c r="AN104" s="92"/>
      <c r="AO104" s="93"/>
      <c r="AP104" s="93"/>
      <c r="AQ104" s="95"/>
      <c r="AR104" s="92"/>
      <c r="AS104" s="93"/>
      <c r="AT104" s="93"/>
      <c r="AU104" s="95"/>
      <c r="AV104" s="92"/>
      <c r="AW104" s="100"/>
      <c r="AX104" s="100"/>
      <c r="AY104" s="100"/>
      <c r="AZ104" s="94"/>
      <c r="BA104" s="92"/>
      <c r="BB104" s="93"/>
      <c r="BC104" s="96"/>
      <c r="BE104" s="92"/>
      <c r="BF104" s="100"/>
      <c r="BG104" s="102"/>
      <c r="BH104" s="102"/>
      <c r="BI104" s="92"/>
      <c r="BJ104" s="100"/>
      <c r="BK104" s="102"/>
      <c r="BL104" s="101"/>
      <c r="BM104" s="104"/>
    </row>
    <row r="105" spans="1:65" ht="28.5" customHeight="1" hidden="1" outlineLevel="1">
      <c r="A105" s="99" t="s">
        <v>87</v>
      </c>
      <c r="B105" s="92"/>
      <c r="C105" s="93"/>
      <c r="D105" s="93"/>
      <c r="E105" s="93"/>
      <c r="F105" s="94"/>
      <c r="G105" s="92"/>
      <c r="H105" s="93"/>
      <c r="I105" s="93"/>
      <c r="J105" s="95"/>
      <c r="K105" s="92"/>
      <c r="L105" s="93"/>
      <c r="M105" s="93"/>
      <c r="N105" s="92"/>
      <c r="O105" s="93"/>
      <c r="P105" s="93"/>
      <c r="Q105" s="95"/>
      <c r="R105" s="92"/>
      <c r="S105" s="93"/>
      <c r="T105" s="93"/>
      <c r="U105" s="96"/>
      <c r="V105" s="97"/>
      <c r="W105" s="96"/>
      <c r="X105" s="92"/>
      <c r="Y105" s="93"/>
      <c r="Z105" s="93"/>
      <c r="AA105" s="95"/>
      <c r="AB105" s="92"/>
      <c r="AC105" s="93"/>
      <c r="AD105" s="93"/>
      <c r="AE105" s="96"/>
      <c r="AF105" s="92"/>
      <c r="AG105" s="93"/>
      <c r="AH105" s="93"/>
      <c r="AI105" s="96"/>
      <c r="AJ105" s="92"/>
      <c r="AK105" s="93"/>
      <c r="AL105" s="93"/>
      <c r="AM105" s="95"/>
      <c r="AN105" s="92"/>
      <c r="AO105" s="93"/>
      <c r="AP105" s="93"/>
      <c r="AQ105" s="95"/>
      <c r="AR105" s="92"/>
      <c r="AS105" s="93"/>
      <c r="AT105" s="93"/>
      <c r="AU105" s="95"/>
      <c r="AV105" s="92"/>
      <c r="AW105" s="100"/>
      <c r="AX105" s="100"/>
      <c r="AY105" s="100"/>
      <c r="AZ105" s="94"/>
      <c r="BA105" s="92"/>
      <c r="BB105" s="93"/>
      <c r="BC105" s="96"/>
      <c r="BE105" s="92"/>
      <c r="BF105" s="100"/>
      <c r="BG105" s="102"/>
      <c r="BH105" s="102"/>
      <c r="BI105" s="92"/>
      <c r="BJ105" s="100"/>
      <c r="BK105" s="102"/>
      <c r="BL105" s="101"/>
      <c r="BM105" s="104"/>
    </row>
    <row r="106" spans="1:65" ht="28.5" customHeight="1" hidden="1" outlineLevel="1">
      <c r="A106" s="99" t="s">
        <v>88</v>
      </c>
      <c r="B106" s="92"/>
      <c r="C106" s="93"/>
      <c r="D106" s="93"/>
      <c r="E106" s="93"/>
      <c r="F106" s="94"/>
      <c r="G106" s="92"/>
      <c r="H106" s="93"/>
      <c r="I106" s="93"/>
      <c r="J106" s="95"/>
      <c r="K106" s="92"/>
      <c r="L106" s="93"/>
      <c r="M106" s="93"/>
      <c r="N106" s="92"/>
      <c r="O106" s="93"/>
      <c r="P106" s="93"/>
      <c r="Q106" s="95"/>
      <c r="R106" s="92"/>
      <c r="S106" s="93"/>
      <c r="T106" s="93"/>
      <c r="U106" s="96"/>
      <c r="V106" s="97"/>
      <c r="W106" s="96"/>
      <c r="X106" s="92"/>
      <c r="Y106" s="93"/>
      <c r="Z106" s="93"/>
      <c r="AA106" s="95"/>
      <c r="AB106" s="92"/>
      <c r="AC106" s="93"/>
      <c r="AD106" s="93"/>
      <c r="AE106" s="96"/>
      <c r="AF106" s="92"/>
      <c r="AG106" s="93"/>
      <c r="AH106" s="93"/>
      <c r="AI106" s="96"/>
      <c r="AJ106" s="92"/>
      <c r="AK106" s="93"/>
      <c r="AL106" s="93"/>
      <c r="AM106" s="95"/>
      <c r="AN106" s="92"/>
      <c r="AO106" s="93"/>
      <c r="AP106" s="93"/>
      <c r="AQ106" s="95"/>
      <c r="AR106" s="92"/>
      <c r="AS106" s="93"/>
      <c r="AT106" s="93"/>
      <c r="AU106" s="95"/>
      <c r="AV106" s="92"/>
      <c r="AW106" s="100"/>
      <c r="AX106" s="100"/>
      <c r="AY106" s="100"/>
      <c r="AZ106" s="94"/>
      <c r="BA106" s="92"/>
      <c r="BB106" s="93"/>
      <c r="BC106" s="96"/>
      <c r="BE106" s="92"/>
      <c r="BF106" s="100"/>
      <c r="BG106" s="102"/>
      <c r="BH106" s="102"/>
      <c r="BI106" s="92"/>
      <c r="BJ106" s="100"/>
      <c r="BK106" s="102"/>
      <c r="BL106" s="101"/>
      <c r="BM106" s="104"/>
    </row>
    <row r="107" spans="1:65" ht="28.5" customHeight="1" hidden="1" outlineLevel="1">
      <c r="A107" s="99" t="s">
        <v>89</v>
      </c>
      <c r="B107" s="92"/>
      <c r="C107" s="93"/>
      <c r="D107" s="93"/>
      <c r="E107" s="93"/>
      <c r="F107" s="94"/>
      <c r="G107" s="92"/>
      <c r="H107" s="93"/>
      <c r="I107" s="93"/>
      <c r="J107" s="95"/>
      <c r="K107" s="92"/>
      <c r="L107" s="93"/>
      <c r="M107" s="93"/>
      <c r="N107" s="92"/>
      <c r="O107" s="93"/>
      <c r="P107" s="93"/>
      <c r="Q107" s="95"/>
      <c r="R107" s="92"/>
      <c r="S107" s="93"/>
      <c r="T107" s="93"/>
      <c r="U107" s="96"/>
      <c r="V107" s="97"/>
      <c r="W107" s="96"/>
      <c r="X107" s="92"/>
      <c r="Y107" s="93"/>
      <c r="Z107" s="93"/>
      <c r="AA107" s="95"/>
      <c r="AB107" s="92"/>
      <c r="AC107" s="93"/>
      <c r="AD107" s="93"/>
      <c r="AE107" s="96"/>
      <c r="AF107" s="92"/>
      <c r="AG107" s="93"/>
      <c r="AH107" s="93"/>
      <c r="AI107" s="96"/>
      <c r="AJ107" s="92"/>
      <c r="AK107" s="93"/>
      <c r="AL107" s="93"/>
      <c r="AM107" s="95"/>
      <c r="AN107" s="92"/>
      <c r="AO107" s="93"/>
      <c r="AP107" s="93"/>
      <c r="AQ107" s="95"/>
      <c r="AR107" s="92"/>
      <c r="AS107" s="93"/>
      <c r="AT107" s="93"/>
      <c r="AU107" s="95"/>
      <c r="AV107" s="92"/>
      <c r="AW107" s="100"/>
      <c r="AX107" s="100"/>
      <c r="AY107" s="100"/>
      <c r="AZ107" s="94"/>
      <c r="BA107" s="92"/>
      <c r="BB107" s="93"/>
      <c r="BC107" s="96"/>
      <c r="BE107" s="92"/>
      <c r="BF107" s="100"/>
      <c r="BG107" s="102"/>
      <c r="BH107" s="102"/>
      <c r="BI107" s="92"/>
      <c r="BJ107" s="100"/>
      <c r="BK107" s="102"/>
      <c r="BL107" s="101"/>
      <c r="BM107" s="104"/>
    </row>
    <row r="108" spans="1:65" ht="28.5" customHeight="1" hidden="1" outlineLevel="1">
      <c r="A108" s="99" t="s">
        <v>90</v>
      </c>
      <c r="B108" s="92"/>
      <c r="C108" s="93"/>
      <c r="D108" s="93"/>
      <c r="E108" s="93"/>
      <c r="F108" s="94"/>
      <c r="G108" s="92"/>
      <c r="H108" s="93"/>
      <c r="I108" s="93"/>
      <c r="J108" s="95"/>
      <c r="K108" s="92"/>
      <c r="L108" s="93"/>
      <c r="M108" s="93"/>
      <c r="N108" s="92"/>
      <c r="O108" s="93"/>
      <c r="P108" s="93"/>
      <c r="Q108" s="95"/>
      <c r="R108" s="92"/>
      <c r="S108" s="93"/>
      <c r="T108" s="93"/>
      <c r="U108" s="96"/>
      <c r="V108" s="97"/>
      <c r="W108" s="96"/>
      <c r="X108" s="92"/>
      <c r="Y108" s="93"/>
      <c r="Z108" s="93"/>
      <c r="AA108" s="95"/>
      <c r="AB108" s="92"/>
      <c r="AC108" s="93"/>
      <c r="AD108" s="93"/>
      <c r="AE108" s="96"/>
      <c r="AF108" s="92"/>
      <c r="AG108" s="93"/>
      <c r="AH108" s="93"/>
      <c r="AI108" s="96"/>
      <c r="AJ108" s="92"/>
      <c r="AK108" s="93"/>
      <c r="AL108" s="93"/>
      <c r="AM108" s="95"/>
      <c r="AN108" s="92"/>
      <c r="AO108" s="93"/>
      <c r="AP108" s="93"/>
      <c r="AQ108" s="95"/>
      <c r="AR108" s="92"/>
      <c r="AS108" s="93"/>
      <c r="AT108" s="93"/>
      <c r="AU108" s="95"/>
      <c r="AV108" s="92"/>
      <c r="AW108" s="100"/>
      <c r="AX108" s="100"/>
      <c r="AY108" s="100"/>
      <c r="AZ108" s="94"/>
      <c r="BA108" s="92"/>
      <c r="BB108" s="93"/>
      <c r="BC108" s="96"/>
      <c r="BE108" s="92"/>
      <c r="BF108" s="100"/>
      <c r="BG108" s="102"/>
      <c r="BH108" s="102"/>
      <c r="BI108" s="92"/>
      <c r="BJ108" s="100"/>
      <c r="BK108" s="102"/>
      <c r="BL108" s="101"/>
      <c r="BM108" s="104"/>
    </row>
    <row r="109" spans="1:65" s="90" customFormat="1" ht="43.5" customHeight="1" collapsed="1">
      <c r="A109" s="112" t="s">
        <v>101</v>
      </c>
      <c r="B109" s="106"/>
      <c r="C109" s="107"/>
      <c r="D109" s="107"/>
      <c r="E109" s="107"/>
      <c r="F109" s="108"/>
      <c r="G109" s="106"/>
      <c r="H109" s="107"/>
      <c r="I109" s="107"/>
      <c r="J109" s="109"/>
      <c r="K109" s="106"/>
      <c r="L109" s="107"/>
      <c r="M109" s="107"/>
      <c r="N109" s="106"/>
      <c r="O109" s="107"/>
      <c r="P109" s="107"/>
      <c r="Q109" s="110"/>
      <c r="R109" s="106"/>
      <c r="S109" s="107"/>
      <c r="T109" s="107"/>
      <c r="U109" s="109"/>
      <c r="V109" s="111"/>
      <c r="W109" s="109"/>
      <c r="X109" s="106"/>
      <c r="Y109" s="107"/>
      <c r="Z109" s="107"/>
      <c r="AA109" s="110"/>
      <c r="AB109" s="106"/>
      <c r="AC109" s="107"/>
      <c r="AD109" s="107"/>
      <c r="AE109" s="109"/>
      <c r="AF109" s="106"/>
      <c r="AG109" s="107"/>
      <c r="AH109" s="107"/>
      <c r="AI109" s="109"/>
      <c r="AJ109" s="106"/>
      <c r="AK109" s="107"/>
      <c r="AL109" s="107"/>
      <c r="AM109" s="110"/>
      <c r="AN109" s="106"/>
      <c r="AO109" s="107"/>
      <c r="AP109" s="107"/>
      <c r="AQ109" s="110"/>
      <c r="AR109" s="106"/>
      <c r="AS109" s="107"/>
      <c r="AT109" s="107"/>
      <c r="AU109" s="110"/>
      <c r="AV109" s="106"/>
      <c r="AW109" s="107"/>
      <c r="AX109" s="107"/>
      <c r="AY109" s="107"/>
      <c r="AZ109" s="108"/>
      <c r="BA109" s="106"/>
      <c r="BB109" s="107"/>
      <c r="BC109" s="109"/>
      <c r="BD109" s="6"/>
      <c r="BE109" s="106"/>
      <c r="BF109" s="107"/>
      <c r="BG109" s="110"/>
      <c r="BH109" s="110"/>
      <c r="BI109" s="106"/>
      <c r="BJ109" s="107"/>
      <c r="BK109" s="110"/>
      <c r="BL109" s="109"/>
      <c r="BM109" s="89"/>
    </row>
    <row r="110" spans="1:65" s="131" customFormat="1" ht="28.5" customHeight="1" hidden="1">
      <c r="A110" s="91" t="s">
        <v>84</v>
      </c>
      <c r="B110" s="124"/>
      <c r="C110" s="125"/>
      <c r="D110" s="125"/>
      <c r="E110" s="125"/>
      <c r="F110" s="126"/>
      <c r="G110" s="124"/>
      <c r="H110" s="125"/>
      <c r="I110" s="125"/>
      <c r="J110" s="127"/>
      <c r="K110" s="124"/>
      <c r="L110" s="125"/>
      <c r="M110" s="125"/>
      <c r="N110" s="124"/>
      <c r="O110" s="125"/>
      <c r="P110" s="125"/>
      <c r="Q110" s="128"/>
      <c r="R110" s="124"/>
      <c r="S110" s="125"/>
      <c r="T110" s="125"/>
      <c r="U110" s="127"/>
      <c r="V110" s="129"/>
      <c r="W110" s="127"/>
      <c r="X110" s="124"/>
      <c r="Y110" s="125"/>
      <c r="Z110" s="125"/>
      <c r="AA110" s="128"/>
      <c r="AB110" s="124"/>
      <c r="AC110" s="125"/>
      <c r="AD110" s="125"/>
      <c r="AE110" s="127"/>
      <c r="AF110" s="124"/>
      <c r="AG110" s="125"/>
      <c r="AH110" s="125"/>
      <c r="AI110" s="127"/>
      <c r="AJ110" s="124"/>
      <c r="AK110" s="125"/>
      <c r="AL110" s="125"/>
      <c r="AM110" s="128"/>
      <c r="AN110" s="124"/>
      <c r="AO110" s="125"/>
      <c r="AP110" s="125"/>
      <c r="AQ110" s="128"/>
      <c r="AR110" s="124"/>
      <c r="AS110" s="125"/>
      <c r="AT110" s="125"/>
      <c r="AU110" s="128"/>
      <c r="AV110" s="124"/>
      <c r="AW110" s="125"/>
      <c r="AX110" s="125"/>
      <c r="AY110" s="125"/>
      <c r="AZ110" s="126"/>
      <c r="BA110" s="124"/>
      <c r="BB110" s="125"/>
      <c r="BC110" s="127"/>
      <c r="BD110" s="6"/>
      <c r="BE110" s="124"/>
      <c r="BF110" s="125"/>
      <c r="BG110" s="128"/>
      <c r="BH110" s="128"/>
      <c r="BI110" s="124"/>
      <c r="BJ110" s="125"/>
      <c r="BK110" s="128"/>
      <c r="BL110" s="127"/>
      <c r="BM110" s="130"/>
    </row>
    <row r="111" spans="1:65" ht="28.5" customHeight="1" hidden="1">
      <c r="A111" s="99" t="s">
        <v>85</v>
      </c>
      <c r="B111" s="92"/>
      <c r="C111" s="100"/>
      <c r="D111" s="100"/>
      <c r="E111" s="100"/>
      <c r="F111" s="101"/>
      <c r="G111" s="92"/>
      <c r="H111" s="100"/>
      <c r="I111" s="100"/>
      <c r="J111" s="101"/>
      <c r="K111" s="92"/>
      <c r="L111" s="100"/>
      <c r="M111" s="100"/>
      <c r="N111" s="92"/>
      <c r="O111" s="100"/>
      <c r="P111" s="100"/>
      <c r="Q111" s="102"/>
      <c r="R111" s="92"/>
      <c r="S111" s="100"/>
      <c r="T111" s="100"/>
      <c r="U111" s="101"/>
      <c r="V111" s="103"/>
      <c r="W111" s="101"/>
      <c r="X111" s="92"/>
      <c r="Y111" s="100"/>
      <c r="Z111" s="100"/>
      <c r="AA111" s="102"/>
      <c r="AB111" s="92"/>
      <c r="AC111" s="100"/>
      <c r="AD111" s="100"/>
      <c r="AE111" s="101"/>
      <c r="AF111" s="92"/>
      <c r="AG111" s="100"/>
      <c r="AH111" s="100"/>
      <c r="AI111" s="101"/>
      <c r="AJ111" s="92"/>
      <c r="AK111" s="100"/>
      <c r="AL111" s="100"/>
      <c r="AM111" s="102"/>
      <c r="AN111" s="92"/>
      <c r="AO111" s="100"/>
      <c r="AP111" s="100"/>
      <c r="AQ111" s="102"/>
      <c r="AR111" s="92"/>
      <c r="AS111" s="100"/>
      <c r="AT111" s="100"/>
      <c r="AU111" s="102"/>
      <c r="AV111" s="92"/>
      <c r="AW111" s="100"/>
      <c r="AX111" s="100"/>
      <c r="AY111" s="100"/>
      <c r="AZ111" s="101"/>
      <c r="BA111" s="92"/>
      <c r="BB111" s="100"/>
      <c r="BC111" s="101"/>
      <c r="BE111" s="92"/>
      <c r="BF111" s="100"/>
      <c r="BG111" s="102"/>
      <c r="BH111" s="102"/>
      <c r="BI111" s="92"/>
      <c r="BJ111" s="100"/>
      <c r="BK111" s="102"/>
      <c r="BL111" s="101"/>
      <c r="BM111" s="104"/>
    </row>
    <row r="112" spans="1:65" ht="28.5" customHeight="1" hidden="1">
      <c r="A112" s="99" t="s">
        <v>86</v>
      </c>
      <c r="B112" s="92"/>
      <c r="C112" s="100"/>
      <c r="D112" s="100"/>
      <c r="E112" s="100"/>
      <c r="F112" s="101"/>
      <c r="G112" s="92"/>
      <c r="H112" s="100"/>
      <c r="I112" s="100"/>
      <c r="J112" s="101"/>
      <c r="K112" s="92"/>
      <c r="L112" s="100"/>
      <c r="M112" s="100"/>
      <c r="N112" s="92"/>
      <c r="O112" s="100"/>
      <c r="P112" s="100"/>
      <c r="Q112" s="102"/>
      <c r="R112" s="92"/>
      <c r="S112" s="100"/>
      <c r="T112" s="100"/>
      <c r="U112" s="101"/>
      <c r="V112" s="103"/>
      <c r="W112" s="101"/>
      <c r="X112" s="92"/>
      <c r="Y112" s="100"/>
      <c r="Z112" s="100"/>
      <c r="AA112" s="102"/>
      <c r="AB112" s="92"/>
      <c r="AC112" s="100"/>
      <c r="AD112" s="100"/>
      <c r="AE112" s="101"/>
      <c r="AF112" s="92"/>
      <c r="AG112" s="100"/>
      <c r="AH112" s="100"/>
      <c r="AI112" s="101"/>
      <c r="AJ112" s="92"/>
      <c r="AK112" s="100"/>
      <c r="AL112" s="100"/>
      <c r="AM112" s="102"/>
      <c r="AN112" s="92"/>
      <c r="AO112" s="100"/>
      <c r="AP112" s="100"/>
      <c r="AQ112" s="102"/>
      <c r="AR112" s="92"/>
      <c r="AS112" s="100"/>
      <c r="AT112" s="100"/>
      <c r="AU112" s="102"/>
      <c r="AV112" s="92"/>
      <c r="AW112" s="100"/>
      <c r="AX112" s="100"/>
      <c r="AY112" s="100"/>
      <c r="AZ112" s="101"/>
      <c r="BA112" s="92"/>
      <c r="BB112" s="100"/>
      <c r="BC112" s="101"/>
      <c r="BE112" s="92"/>
      <c r="BF112" s="100"/>
      <c r="BG112" s="102"/>
      <c r="BH112" s="102"/>
      <c r="BI112" s="92"/>
      <c r="BJ112" s="100"/>
      <c r="BK112" s="102"/>
      <c r="BL112" s="101"/>
      <c r="BM112" s="104"/>
    </row>
    <row r="113" spans="1:65" ht="28.5" customHeight="1" hidden="1">
      <c r="A113" s="99" t="s">
        <v>87</v>
      </c>
      <c r="B113" s="92"/>
      <c r="C113" s="100"/>
      <c r="D113" s="100"/>
      <c r="E113" s="100"/>
      <c r="F113" s="101"/>
      <c r="G113" s="92"/>
      <c r="H113" s="100"/>
      <c r="I113" s="100"/>
      <c r="J113" s="101"/>
      <c r="K113" s="92"/>
      <c r="L113" s="100"/>
      <c r="M113" s="100"/>
      <c r="N113" s="92"/>
      <c r="O113" s="100"/>
      <c r="P113" s="100"/>
      <c r="Q113" s="102"/>
      <c r="R113" s="92"/>
      <c r="S113" s="100"/>
      <c r="T113" s="100"/>
      <c r="U113" s="101"/>
      <c r="V113" s="103"/>
      <c r="W113" s="101"/>
      <c r="X113" s="92"/>
      <c r="Y113" s="100"/>
      <c r="Z113" s="100"/>
      <c r="AA113" s="102"/>
      <c r="AB113" s="92"/>
      <c r="AC113" s="100"/>
      <c r="AD113" s="100"/>
      <c r="AE113" s="101"/>
      <c r="AF113" s="92"/>
      <c r="AG113" s="100"/>
      <c r="AH113" s="100"/>
      <c r="AI113" s="101"/>
      <c r="AJ113" s="92"/>
      <c r="AK113" s="100"/>
      <c r="AL113" s="100"/>
      <c r="AM113" s="102"/>
      <c r="AN113" s="92"/>
      <c r="AO113" s="100"/>
      <c r="AP113" s="100"/>
      <c r="AQ113" s="102"/>
      <c r="AR113" s="92"/>
      <c r="AS113" s="100"/>
      <c r="AT113" s="100"/>
      <c r="AU113" s="102"/>
      <c r="AV113" s="92"/>
      <c r="AW113" s="100"/>
      <c r="AX113" s="100"/>
      <c r="AY113" s="100"/>
      <c r="AZ113" s="101"/>
      <c r="BA113" s="92"/>
      <c r="BB113" s="100"/>
      <c r="BC113" s="101"/>
      <c r="BE113" s="92"/>
      <c r="BF113" s="100"/>
      <c r="BG113" s="102"/>
      <c r="BH113" s="102"/>
      <c r="BI113" s="92"/>
      <c r="BJ113" s="100"/>
      <c r="BK113" s="102"/>
      <c r="BL113" s="101"/>
      <c r="BM113" s="104"/>
    </row>
    <row r="114" spans="1:65" ht="28.5" customHeight="1" hidden="1">
      <c r="A114" s="99" t="s">
        <v>88</v>
      </c>
      <c r="B114" s="92"/>
      <c r="C114" s="100"/>
      <c r="D114" s="100"/>
      <c r="E114" s="100"/>
      <c r="F114" s="101"/>
      <c r="G114" s="92"/>
      <c r="H114" s="100"/>
      <c r="I114" s="100"/>
      <c r="J114" s="101"/>
      <c r="K114" s="92"/>
      <c r="L114" s="100"/>
      <c r="M114" s="100"/>
      <c r="N114" s="92"/>
      <c r="O114" s="100"/>
      <c r="P114" s="100"/>
      <c r="Q114" s="102"/>
      <c r="R114" s="92"/>
      <c r="S114" s="100"/>
      <c r="T114" s="100"/>
      <c r="U114" s="101"/>
      <c r="V114" s="103"/>
      <c r="W114" s="101"/>
      <c r="X114" s="92"/>
      <c r="Y114" s="100"/>
      <c r="Z114" s="100"/>
      <c r="AA114" s="102"/>
      <c r="AB114" s="92"/>
      <c r="AC114" s="100"/>
      <c r="AD114" s="100"/>
      <c r="AE114" s="101"/>
      <c r="AF114" s="92"/>
      <c r="AG114" s="100"/>
      <c r="AH114" s="100"/>
      <c r="AI114" s="101"/>
      <c r="AJ114" s="92"/>
      <c r="AK114" s="100"/>
      <c r="AL114" s="100"/>
      <c r="AM114" s="102"/>
      <c r="AN114" s="92"/>
      <c r="AO114" s="100"/>
      <c r="AP114" s="100"/>
      <c r="AQ114" s="102"/>
      <c r="AR114" s="92"/>
      <c r="AS114" s="100"/>
      <c r="AT114" s="100"/>
      <c r="AU114" s="102"/>
      <c r="AV114" s="92"/>
      <c r="AW114" s="100"/>
      <c r="AX114" s="100"/>
      <c r="AY114" s="100"/>
      <c r="AZ114" s="101"/>
      <c r="BA114" s="92"/>
      <c r="BB114" s="100"/>
      <c r="BC114" s="101"/>
      <c r="BE114" s="92"/>
      <c r="BF114" s="100"/>
      <c r="BG114" s="102"/>
      <c r="BH114" s="102"/>
      <c r="BI114" s="92"/>
      <c r="BJ114" s="100"/>
      <c r="BK114" s="102"/>
      <c r="BL114" s="101"/>
      <c r="BM114" s="104"/>
    </row>
    <row r="115" spans="1:65" ht="28.5" customHeight="1" hidden="1">
      <c r="A115" s="99" t="s">
        <v>89</v>
      </c>
      <c r="B115" s="92"/>
      <c r="C115" s="100"/>
      <c r="D115" s="100"/>
      <c r="E115" s="100"/>
      <c r="F115" s="101"/>
      <c r="G115" s="92"/>
      <c r="H115" s="100"/>
      <c r="I115" s="100"/>
      <c r="J115" s="101"/>
      <c r="K115" s="92"/>
      <c r="L115" s="100"/>
      <c r="M115" s="100"/>
      <c r="N115" s="92"/>
      <c r="O115" s="100"/>
      <c r="P115" s="100"/>
      <c r="Q115" s="102"/>
      <c r="R115" s="92"/>
      <c r="S115" s="100"/>
      <c r="T115" s="100"/>
      <c r="U115" s="101"/>
      <c r="V115" s="103"/>
      <c r="W115" s="101"/>
      <c r="X115" s="92"/>
      <c r="Y115" s="100"/>
      <c r="Z115" s="100"/>
      <c r="AA115" s="102"/>
      <c r="AB115" s="92"/>
      <c r="AC115" s="100"/>
      <c r="AD115" s="100"/>
      <c r="AE115" s="101"/>
      <c r="AF115" s="92"/>
      <c r="AG115" s="100"/>
      <c r="AH115" s="100"/>
      <c r="AI115" s="101"/>
      <c r="AJ115" s="92"/>
      <c r="AK115" s="100"/>
      <c r="AL115" s="100"/>
      <c r="AM115" s="102"/>
      <c r="AN115" s="92"/>
      <c r="AO115" s="100"/>
      <c r="AP115" s="100"/>
      <c r="AQ115" s="102"/>
      <c r="AR115" s="92"/>
      <c r="AS115" s="100"/>
      <c r="AT115" s="100"/>
      <c r="AU115" s="102"/>
      <c r="AV115" s="92"/>
      <c r="AW115" s="100"/>
      <c r="AX115" s="100"/>
      <c r="AY115" s="100"/>
      <c r="AZ115" s="101"/>
      <c r="BA115" s="92"/>
      <c r="BB115" s="100"/>
      <c r="BC115" s="101"/>
      <c r="BE115" s="92"/>
      <c r="BF115" s="100"/>
      <c r="BG115" s="102"/>
      <c r="BH115" s="102"/>
      <c r="BI115" s="92"/>
      <c r="BJ115" s="100"/>
      <c r="BK115" s="102"/>
      <c r="BL115" s="101"/>
      <c r="BM115" s="104"/>
    </row>
    <row r="116" spans="1:65" ht="28.5" customHeight="1" hidden="1">
      <c r="A116" s="99" t="s">
        <v>90</v>
      </c>
      <c r="B116" s="92"/>
      <c r="C116" s="100"/>
      <c r="D116" s="100"/>
      <c r="E116" s="100"/>
      <c r="F116" s="101"/>
      <c r="G116" s="92"/>
      <c r="H116" s="100"/>
      <c r="I116" s="100"/>
      <c r="J116" s="101"/>
      <c r="K116" s="92"/>
      <c r="L116" s="100"/>
      <c r="M116" s="100"/>
      <c r="N116" s="92"/>
      <c r="O116" s="100"/>
      <c r="P116" s="100"/>
      <c r="Q116" s="102"/>
      <c r="R116" s="92"/>
      <c r="S116" s="100"/>
      <c r="T116" s="100"/>
      <c r="U116" s="101"/>
      <c r="V116" s="103"/>
      <c r="W116" s="101"/>
      <c r="X116" s="92"/>
      <c r="Y116" s="100"/>
      <c r="Z116" s="100"/>
      <c r="AA116" s="102"/>
      <c r="AB116" s="92"/>
      <c r="AC116" s="100"/>
      <c r="AD116" s="100"/>
      <c r="AE116" s="101"/>
      <c r="AF116" s="92"/>
      <c r="AG116" s="100"/>
      <c r="AH116" s="100"/>
      <c r="AI116" s="101"/>
      <c r="AJ116" s="92"/>
      <c r="AK116" s="100"/>
      <c r="AL116" s="100"/>
      <c r="AM116" s="102"/>
      <c r="AN116" s="92"/>
      <c r="AO116" s="100"/>
      <c r="AP116" s="100"/>
      <c r="AQ116" s="102"/>
      <c r="AR116" s="92"/>
      <c r="AS116" s="100"/>
      <c r="AT116" s="100"/>
      <c r="AU116" s="102"/>
      <c r="AV116" s="92"/>
      <c r="AW116" s="100"/>
      <c r="AX116" s="100"/>
      <c r="AY116" s="100"/>
      <c r="AZ116" s="101"/>
      <c r="BA116" s="92"/>
      <c r="BB116" s="100"/>
      <c r="BC116" s="101"/>
      <c r="BE116" s="92"/>
      <c r="BF116" s="100"/>
      <c r="BG116" s="102"/>
      <c r="BH116" s="102"/>
      <c r="BI116" s="92"/>
      <c r="BJ116" s="100"/>
      <c r="BK116" s="102"/>
      <c r="BL116" s="101"/>
      <c r="BM116" s="104"/>
    </row>
    <row r="117" spans="1:65" ht="28.5" customHeight="1">
      <c r="A117" s="91" t="s">
        <v>50</v>
      </c>
      <c r="B117" s="92"/>
      <c r="C117" s="100"/>
      <c r="D117" s="100"/>
      <c r="E117" s="100"/>
      <c r="F117" s="101"/>
      <c r="G117" s="92"/>
      <c r="H117" s="100"/>
      <c r="I117" s="100"/>
      <c r="J117" s="101"/>
      <c r="K117" s="92"/>
      <c r="L117" s="100"/>
      <c r="M117" s="100"/>
      <c r="N117" s="92"/>
      <c r="O117" s="100"/>
      <c r="P117" s="100"/>
      <c r="Q117" s="102"/>
      <c r="R117" s="92"/>
      <c r="S117" s="100"/>
      <c r="T117" s="100"/>
      <c r="U117" s="101"/>
      <c r="V117" s="103"/>
      <c r="W117" s="101"/>
      <c r="X117" s="92"/>
      <c r="Y117" s="100"/>
      <c r="Z117" s="100"/>
      <c r="AA117" s="102"/>
      <c r="AB117" s="92"/>
      <c r="AC117" s="100"/>
      <c r="AD117" s="100"/>
      <c r="AE117" s="101"/>
      <c r="AF117" s="92"/>
      <c r="AG117" s="100"/>
      <c r="AH117" s="100"/>
      <c r="AI117" s="101"/>
      <c r="AJ117" s="92"/>
      <c r="AK117" s="100"/>
      <c r="AL117" s="100"/>
      <c r="AM117" s="102"/>
      <c r="AN117" s="92"/>
      <c r="AO117" s="100"/>
      <c r="AP117" s="100"/>
      <c r="AQ117" s="102"/>
      <c r="AR117" s="92"/>
      <c r="AS117" s="100"/>
      <c r="AT117" s="100"/>
      <c r="AU117" s="102"/>
      <c r="AV117" s="92"/>
      <c r="AW117" s="100"/>
      <c r="AX117" s="100"/>
      <c r="AY117" s="100"/>
      <c r="AZ117" s="101"/>
      <c r="BA117" s="92"/>
      <c r="BB117" s="100"/>
      <c r="BC117" s="101"/>
      <c r="BE117" s="92"/>
      <c r="BF117" s="100"/>
      <c r="BG117" s="102"/>
      <c r="BH117" s="102"/>
      <c r="BI117" s="92"/>
      <c r="BJ117" s="100"/>
      <c r="BK117" s="102"/>
      <c r="BL117" s="101"/>
      <c r="BM117" s="104"/>
    </row>
    <row r="118" spans="1:65" s="122" customFormat="1" ht="28.5" customHeight="1">
      <c r="A118" s="112" t="s">
        <v>102</v>
      </c>
      <c r="B118" s="113"/>
      <c r="C118" s="114"/>
      <c r="D118" s="114"/>
      <c r="E118" s="114"/>
      <c r="F118" s="115"/>
      <c r="G118" s="113"/>
      <c r="H118" s="114"/>
      <c r="I118" s="114"/>
      <c r="J118" s="114"/>
      <c r="K118" s="113"/>
      <c r="L118" s="114"/>
      <c r="M118" s="114"/>
      <c r="N118" s="113"/>
      <c r="O118" s="114"/>
      <c r="P118" s="114"/>
      <c r="Q118" s="116"/>
      <c r="R118" s="113"/>
      <c r="S118" s="114"/>
      <c r="T118" s="114"/>
      <c r="U118" s="117"/>
      <c r="V118" s="118"/>
      <c r="W118" s="117"/>
      <c r="X118" s="113"/>
      <c r="Y118" s="114"/>
      <c r="Z118" s="114"/>
      <c r="AA118" s="116"/>
      <c r="AB118" s="113"/>
      <c r="AC118" s="114"/>
      <c r="AD118" s="114"/>
      <c r="AE118" s="117"/>
      <c r="AF118" s="113"/>
      <c r="AG118" s="114"/>
      <c r="AH118" s="114"/>
      <c r="AI118" s="117"/>
      <c r="AJ118" s="113"/>
      <c r="AK118" s="114"/>
      <c r="AL118" s="114"/>
      <c r="AM118" s="116"/>
      <c r="AN118" s="113"/>
      <c r="AO118" s="114"/>
      <c r="AP118" s="114"/>
      <c r="AQ118" s="116"/>
      <c r="AR118" s="113"/>
      <c r="AS118" s="114"/>
      <c r="AT118" s="114"/>
      <c r="AU118" s="116"/>
      <c r="AV118" s="113"/>
      <c r="AW118" s="119"/>
      <c r="AX118" s="119"/>
      <c r="AY118" s="119"/>
      <c r="AZ118" s="132"/>
      <c r="BA118" s="113"/>
      <c r="BB118" s="114"/>
      <c r="BC118" s="117"/>
      <c r="BD118" s="6"/>
      <c r="BE118" s="113"/>
      <c r="BF118" s="119"/>
      <c r="BG118" s="120"/>
      <c r="BH118" s="120"/>
      <c r="BI118" s="113"/>
      <c r="BJ118" s="119"/>
      <c r="BK118" s="120"/>
      <c r="BL118" s="115"/>
      <c r="BM118" s="121"/>
    </row>
    <row r="119" spans="1:65" ht="28.5" customHeight="1">
      <c r="A119" s="91" t="s">
        <v>94</v>
      </c>
      <c r="B119" s="92"/>
      <c r="C119" s="93"/>
      <c r="D119" s="93"/>
      <c r="E119" s="93"/>
      <c r="F119" s="101"/>
      <c r="G119" s="92"/>
      <c r="H119" s="93"/>
      <c r="I119" s="93"/>
      <c r="J119" s="93"/>
      <c r="K119" s="92"/>
      <c r="L119" s="93"/>
      <c r="M119" s="93"/>
      <c r="N119" s="92"/>
      <c r="O119" s="93"/>
      <c r="P119" s="93"/>
      <c r="Q119" s="95"/>
      <c r="R119" s="92"/>
      <c r="S119" s="93"/>
      <c r="T119" s="93"/>
      <c r="U119" s="96"/>
      <c r="V119" s="97"/>
      <c r="W119" s="96"/>
      <c r="X119" s="92"/>
      <c r="Y119" s="93"/>
      <c r="Z119" s="93"/>
      <c r="AA119" s="95"/>
      <c r="AB119" s="92"/>
      <c r="AC119" s="93"/>
      <c r="AD119" s="93"/>
      <c r="AE119" s="96"/>
      <c r="AF119" s="92"/>
      <c r="AG119" s="93"/>
      <c r="AH119" s="93"/>
      <c r="AI119" s="96"/>
      <c r="AJ119" s="92"/>
      <c r="AK119" s="93"/>
      <c r="AL119" s="93"/>
      <c r="AM119" s="95"/>
      <c r="AN119" s="92"/>
      <c r="AO119" s="93"/>
      <c r="AP119" s="93"/>
      <c r="AQ119" s="95"/>
      <c r="AR119" s="92"/>
      <c r="AS119" s="93"/>
      <c r="AT119" s="93"/>
      <c r="AU119" s="95"/>
      <c r="AV119" s="92"/>
      <c r="AW119" s="100"/>
      <c r="AX119" s="100"/>
      <c r="AY119" s="100"/>
      <c r="AZ119" s="94"/>
      <c r="BA119" s="92"/>
      <c r="BB119" s="93"/>
      <c r="BC119" s="96"/>
      <c r="BE119" s="92"/>
      <c r="BF119" s="100"/>
      <c r="BG119" s="102"/>
      <c r="BH119" s="102"/>
      <c r="BI119" s="92"/>
      <c r="BJ119" s="100"/>
      <c r="BK119" s="102"/>
      <c r="BL119" s="101"/>
      <c r="BM119" s="104"/>
    </row>
    <row r="120" spans="1:65" ht="28.5" customHeight="1">
      <c r="A120" s="99" t="s">
        <v>95</v>
      </c>
      <c r="B120" s="92"/>
      <c r="C120" s="93"/>
      <c r="D120" s="93"/>
      <c r="E120" s="93"/>
      <c r="F120" s="101"/>
      <c r="G120" s="92"/>
      <c r="H120" s="93"/>
      <c r="I120" s="93"/>
      <c r="J120" s="93"/>
      <c r="K120" s="92"/>
      <c r="L120" s="93"/>
      <c r="M120" s="93"/>
      <c r="N120" s="92"/>
      <c r="O120" s="93"/>
      <c r="P120" s="93"/>
      <c r="Q120" s="95"/>
      <c r="R120" s="92"/>
      <c r="S120" s="93"/>
      <c r="T120" s="93"/>
      <c r="U120" s="96"/>
      <c r="V120" s="97"/>
      <c r="W120" s="96"/>
      <c r="X120" s="92"/>
      <c r="Y120" s="93"/>
      <c r="Z120" s="93"/>
      <c r="AA120" s="95"/>
      <c r="AB120" s="92"/>
      <c r="AC120" s="93"/>
      <c r="AD120" s="93"/>
      <c r="AE120" s="96"/>
      <c r="AF120" s="92"/>
      <c r="AG120" s="93"/>
      <c r="AH120" s="93"/>
      <c r="AI120" s="96"/>
      <c r="AJ120" s="92"/>
      <c r="AK120" s="93"/>
      <c r="AL120" s="93"/>
      <c r="AM120" s="95"/>
      <c r="AN120" s="92"/>
      <c r="AO120" s="93"/>
      <c r="AP120" s="93"/>
      <c r="AQ120" s="95"/>
      <c r="AR120" s="92"/>
      <c r="AS120" s="93"/>
      <c r="AT120" s="93"/>
      <c r="AU120" s="95"/>
      <c r="AV120" s="92"/>
      <c r="AW120" s="100"/>
      <c r="AX120" s="100"/>
      <c r="AY120" s="100"/>
      <c r="AZ120" s="94"/>
      <c r="BA120" s="92"/>
      <c r="BB120" s="93"/>
      <c r="BC120" s="96"/>
      <c r="BE120" s="92"/>
      <c r="BF120" s="100"/>
      <c r="BG120" s="102"/>
      <c r="BH120" s="102"/>
      <c r="BI120" s="92"/>
      <c r="BJ120" s="100"/>
      <c r="BK120" s="102"/>
      <c r="BL120" s="101"/>
      <c r="BM120" s="104"/>
    </row>
    <row r="121" spans="1:65" ht="28.5" customHeight="1">
      <c r="A121" s="99" t="s">
        <v>96</v>
      </c>
      <c r="B121" s="92"/>
      <c r="C121" s="93"/>
      <c r="D121" s="93"/>
      <c r="E121" s="93"/>
      <c r="F121" s="101"/>
      <c r="G121" s="92"/>
      <c r="H121" s="93"/>
      <c r="I121" s="93"/>
      <c r="J121" s="93"/>
      <c r="K121" s="92"/>
      <c r="L121" s="93"/>
      <c r="M121" s="93"/>
      <c r="N121" s="92"/>
      <c r="O121" s="93"/>
      <c r="P121" s="93"/>
      <c r="Q121" s="95"/>
      <c r="R121" s="92"/>
      <c r="S121" s="93"/>
      <c r="T121" s="93"/>
      <c r="U121" s="96"/>
      <c r="V121" s="97"/>
      <c r="W121" s="96"/>
      <c r="X121" s="92"/>
      <c r="Y121" s="93"/>
      <c r="Z121" s="93"/>
      <c r="AA121" s="95"/>
      <c r="AB121" s="92"/>
      <c r="AC121" s="93"/>
      <c r="AD121" s="93"/>
      <c r="AE121" s="96"/>
      <c r="AF121" s="92"/>
      <c r="AG121" s="93"/>
      <c r="AH121" s="93"/>
      <c r="AI121" s="96"/>
      <c r="AJ121" s="92"/>
      <c r="AK121" s="93"/>
      <c r="AL121" s="93"/>
      <c r="AM121" s="95"/>
      <c r="AN121" s="92"/>
      <c r="AO121" s="93"/>
      <c r="AP121" s="93"/>
      <c r="AQ121" s="95"/>
      <c r="AR121" s="92"/>
      <c r="AS121" s="93"/>
      <c r="AT121" s="93"/>
      <c r="AU121" s="95"/>
      <c r="AV121" s="92"/>
      <c r="AW121" s="100"/>
      <c r="AX121" s="100"/>
      <c r="AY121" s="100"/>
      <c r="AZ121" s="94"/>
      <c r="BA121" s="92"/>
      <c r="BB121" s="93"/>
      <c r="BC121" s="96"/>
      <c r="BE121" s="92"/>
      <c r="BF121" s="100"/>
      <c r="BG121" s="102"/>
      <c r="BH121" s="102"/>
      <c r="BI121" s="92"/>
      <c r="BJ121" s="100"/>
      <c r="BK121" s="102"/>
      <c r="BL121" s="101"/>
      <c r="BM121" s="104"/>
    </row>
    <row r="122" spans="1:65" ht="28.5" customHeight="1">
      <c r="A122" s="99" t="s">
        <v>85</v>
      </c>
      <c r="B122" s="92"/>
      <c r="C122" s="100"/>
      <c r="D122" s="93"/>
      <c r="E122" s="93"/>
      <c r="F122" s="94"/>
      <c r="G122" s="92"/>
      <c r="H122" s="100"/>
      <c r="I122" s="93"/>
      <c r="J122" s="93"/>
      <c r="K122" s="92"/>
      <c r="L122" s="100"/>
      <c r="M122" s="93"/>
      <c r="N122" s="92"/>
      <c r="O122" s="100"/>
      <c r="P122" s="93"/>
      <c r="Q122" s="95"/>
      <c r="R122" s="92"/>
      <c r="S122" s="100"/>
      <c r="T122" s="93"/>
      <c r="U122" s="96"/>
      <c r="V122" s="103"/>
      <c r="W122" s="96"/>
      <c r="X122" s="92"/>
      <c r="Y122" s="100"/>
      <c r="Z122" s="93"/>
      <c r="AA122" s="95"/>
      <c r="AB122" s="92"/>
      <c r="AC122" s="100"/>
      <c r="AD122" s="93"/>
      <c r="AE122" s="96"/>
      <c r="AF122" s="92"/>
      <c r="AG122" s="100"/>
      <c r="AH122" s="93"/>
      <c r="AI122" s="96"/>
      <c r="AJ122" s="92"/>
      <c r="AK122" s="100"/>
      <c r="AL122" s="93"/>
      <c r="AM122" s="95"/>
      <c r="AN122" s="92"/>
      <c r="AO122" s="100"/>
      <c r="AP122" s="93"/>
      <c r="AQ122" s="95"/>
      <c r="AR122" s="92"/>
      <c r="AS122" s="100"/>
      <c r="AT122" s="93"/>
      <c r="AU122" s="95"/>
      <c r="AV122" s="92"/>
      <c r="AW122" s="100"/>
      <c r="AX122" s="100"/>
      <c r="AY122" s="100"/>
      <c r="AZ122" s="94"/>
      <c r="BA122" s="92"/>
      <c r="BB122" s="100"/>
      <c r="BC122" s="96"/>
      <c r="BE122" s="92"/>
      <c r="BF122" s="100"/>
      <c r="BG122" s="102"/>
      <c r="BH122" s="102"/>
      <c r="BI122" s="92"/>
      <c r="BJ122" s="100"/>
      <c r="BK122" s="102"/>
      <c r="BL122" s="101"/>
      <c r="BM122" s="104"/>
    </row>
    <row r="123" spans="1:65" ht="28.5" customHeight="1">
      <c r="A123" s="99" t="s">
        <v>100</v>
      </c>
      <c r="B123" s="92"/>
      <c r="C123" s="100"/>
      <c r="D123" s="93"/>
      <c r="E123" s="93"/>
      <c r="F123" s="94"/>
      <c r="G123" s="92"/>
      <c r="H123" s="100"/>
      <c r="I123" s="93"/>
      <c r="J123" s="93"/>
      <c r="K123" s="92"/>
      <c r="L123" s="100"/>
      <c r="M123" s="93"/>
      <c r="N123" s="92"/>
      <c r="O123" s="100"/>
      <c r="P123" s="93"/>
      <c r="Q123" s="95"/>
      <c r="R123" s="92"/>
      <c r="S123" s="100"/>
      <c r="T123" s="93"/>
      <c r="U123" s="96"/>
      <c r="V123" s="103"/>
      <c r="W123" s="96"/>
      <c r="X123" s="92"/>
      <c r="Y123" s="100"/>
      <c r="Z123" s="93"/>
      <c r="AA123" s="95"/>
      <c r="AB123" s="92"/>
      <c r="AC123" s="100"/>
      <c r="AD123" s="93"/>
      <c r="AE123" s="96"/>
      <c r="AF123" s="92"/>
      <c r="AG123" s="100"/>
      <c r="AH123" s="93"/>
      <c r="AI123" s="96"/>
      <c r="AJ123" s="92"/>
      <c r="AK123" s="100"/>
      <c r="AL123" s="93"/>
      <c r="AM123" s="95"/>
      <c r="AN123" s="92"/>
      <c r="AO123" s="100"/>
      <c r="AP123" s="93"/>
      <c r="AQ123" s="95"/>
      <c r="AR123" s="92"/>
      <c r="AS123" s="100"/>
      <c r="AT123" s="93"/>
      <c r="AU123" s="95"/>
      <c r="AV123" s="92"/>
      <c r="AW123" s="100"/>
      <c r="AX123" s="100"/>
      <c r="AY123" s="100"/>
      <c r="AZ123" s="94"/>
      <c r="BA123" s="92"/>
      <c r="BB123" s="100"/>
      <c r="BC123" s="96"/>
      <c r="BE123" s="92"/>
      <c r="BF123" s="100"/>
      <c r="BG123" s="102"/>
      <c r="BH123" s="102"/>
      <c r="BI123" s="92"/>
      <c r="BJ123" s="100"/>
      <c r="BK123" s="102"/>
      <c r="BL123" s="101"/>
      <c r="BM123" s="104"/>
    </row>
    <row r="124" spans="1:65" ht="28.5" customHeight="1">
      <c r="A124" s="99" t="s">
        <v>98</v>
      </c>
      <c r="B124" s="92"/>
      <c r="C124" s="100"/>
      <c r="D124" s="93"/>
      <c r="E124" s="93"/>
      <c r="F124" s="94"/>
      <c r="G124" s="92"/>
      <c r="H124" s="100"/>
      <c r="I124" s="93"/>
      <c r="J124" s="93"/>
      <c r="K124" s="92"/>
      <c r="L124" s="100"/>
      <c r="M124" s="93"/>
      <c r="N124" s="92"/>
      <c r="O124" s="100"/>
      <c r="P124" s="93"/>
      <c r="Q124" s="95"/>
      <c r="R124" s="92"/>
      <c r="S124" s="100"/>
      <c r="T124" s="93"/>
      <c r="U124" s="96"/>
      <c r="V124" s="103"/>
      <c r="W124" s="96"/>
      <c r="X124" s="92"/>
      <c r="Y124" s="100"/>
      <c r="Z124" s="93"/>
      <c r="AA124" s="95"/>
      <c r="AB124" s="92"/>
      <c r="AC124" s="100"/>
      <c r="AD124" s="93"/>
      <c r="AE124" s="96"/>
      <c r="AF124" s="92"/>
      <c r="AG124" s="100"/>
      <c r="AH124" s="93"/>
      <c r="AI124" s="96"/>
      <c r="AJ124" s="92"/>
      <c r="AK124" s="100"/>
      <c r="AL124" s="93"/>
      <c r="AM124" s="95"/>
      <c r="AN124" s="92"/>
      <c r="AO124" s="100"/>
      <c r="AP124" s="93"/>
      <c r="AQ124" s="95"/>
      <c r="AR124" s="92"/>
      <c r="AS124" s="100"/>
      <c r="AT124" s="93"/>
      <c r="AU124" s="95"/>
      <c r="AV124" s="92"/>
      <c r="AW124" s="100"/>
      <c r="AX124" s="100"/>
      <c r="AY124" s="100"/>
      <c r="AZ124" s="94"/>
      <c r="BA124" s="92"/>
      <c r="BB124" s="100"/>
      <c r="BC124" s="96"/>
      <c r="BE124" s="92"/>
      <c r="BF124" s="100"/>
      <c r="BG124" s="102"/>
      <c r="BH124" s="102"/>
      <c r="BI124" s="92"/>
      <c r="BJ124" s="100"/>
      <c r="BK124" s="102"/>
      <c r="BL124" s="101"/>
      <c r="BM124" s="104"/>
    </row>
    <row r="125" spans="1:65" ht="28.5" customHeight="1">
      <c r="A125" s="99" t="s">
        <v>88</v>
      </c>
      <c r="B125" s="92"/>
      <c r="C125" s="100"/>
      <c r="D125" s="93"/>
      <c r="E125" s="93"/>
      <c r="F125" s="94"/>
      <c r="G125" s="92"/>
      <c r="H125" s="100"/>
      <c r="I125" s="93"/>
      <c r="J125" s="93"/>
      <c r="K125" s="92"/>
      <c r="L125" s="100"/>
      <c r="M125" s="93"/>
      <c r="N125" s="92"/>
      <c r="O125" s="100"/>
      <c r="P125" s="93"/>
      <c r="Q125" s="95"/>
      <c r="R125" s="92"/>
      <c r="S125" s="100"/>
      <c r="T125" s="93"/>
      <c r="U125" s="96"/>
      <c r="V125" s="103"/>
      <c r="W125" s="96"/>
      <c r="X125" s="92"/>
      <c r="Y125" s="100"/>
      <c r="Z125" s="93"/>
      <c r="AA125" s="95"/>
      <c r="AB125" s="92"/>
      <c r="AC125" s="100"/>
      <c r="AD125" s="93"/>
      <c r="AE125" s="96"/>
      <c r="AF125" s="92"/>
      <c r="AG125" s="100"/>
      <c r="AH125" s="93"/>
      <c r="AI125" s="96"/>
      <c r="AJ125" s="92"/>
      <c r="AK125" s="100"/>
      <c r="AL125" s="93"/>
      <c r="AM125" s="95"/>
      <c r="AN125" s="92"/>
      <c r="AO125" s="100"/>
      <c r="AP125" s="93"/>
      <c r="AQ125" s="95"/>
      <c r="AR125" s="92"/>
      <c r="AS125" s="100"/>
      <c r="AT125" s="93"/>
      <c r="AU125" s="95"/>
      <c r="AV125" s="92"/>
      <c r="AW125" s="100"/>
      <c r="AX125" s="100"/>
      <c r="AY125" s="100"/>
      <c r="AZ125" s="94"/>
      <c r="BA125" s="92"/>
      <c r="BB125" s="100"/>
      <c r="BC125" s="96"/>
      <c r="BE125" s="92"/>
      <c r="BF125" s="100"/>
      <c r="BG125" s="102"/>
      <c r="BH125" s="102"/>
      <c r="BI125" s="92"/>
      <c r="BJ125" s="100"/>
      <c r="BK125" s="102"/>
      <c r="BL125" s="101"/>
      <c r="BM125" s="104"/>
    </row>
    <row r="126" spans="1:65" ht="28.5" customHeight="1">
      <c r="A126" s="99" t="s">
        <v>89</v>
      </c>
      <c r="B126" s="92"/>
      <c r="C126" s="100"/>
      <c r="D126" s="93"/>
      <c r="E126" s="93"/>
      <c r="F126" s="94"/>
      <c r="G126" s="92"/>
      <c r="H126" s="100"/>
      <c r="I126" s="93"/>
      <c r="J126" s="93"/>
      <c r="K126" s="92"/>
      <c r="L126" s="100"/>
      <c r="M126" s="93"/>
      <c r="N126" s="92"/>
      <c r="O126" s="100"/>
      <c r="P126" s="93"/>
      <c r="Q126" s="95"/>
      <c r="R126" s="92"/>
      <c r="S126" s="100"/>
      <c r="T126" s="93"/>
      <c r="U126" s="96"/>
      <c r="V126" s="103"/>
      <c r="W126" s="96"/>
      <c r="X126" s="92"/>
      <c r="Y126" s="100"/>
      <c r="Z126" s="93"/>
      <c r="AA126" s="95"/>
      <c r="AB126" s="92"/>
      <c r="AC126" s="100"/>
      <c r="AD126" s="93"/>
      <c r="AE126" s="96"/>
      <c r="AF126" s="92"/>
      <c r="AG126" s="100"/>
      <c r="AH126" s="93"/>
      <c r="AI126" s="96"/>
      <c r="AJ126" s="92"/>
      <c r="AK126" s="100"/>
      <c r="AL126" s="93"/>
      <c r="AM126" s="95"/>
      <c r="AN126" s="92"/>
      <c r="AO126" s="100"/>
      <c r="AP126" s="93"/>
      <c r="AQ126" s="95"/>
      <c r="AR126" s="92"/>
      <c r="AS126" s="100"/>
      <c r="AT126" s="93"/>
      <c r="AU126" s="95"/>
      <c r="AV126" s="92"/>
      <c r="AW126" s="100"/>
      <c r="AX126" s="100"/>
      <c r="AY126" s="100"/>
      <c r="AZ126" s="94"/>
      <c r="BA126" s="92"/>
      <c r="BB126" s="100"/>
      <c r="BC126" s="96"/>
      <c r="BE126" s="92"/>
      <c r="BF126" s="100"/>
      <c r="BG126" s="102"/>
      <c r="BH126" s="102"/>
      <c r="BI126" s="92"/>
      <c r="BJ126" s="100"/>
      <c r="BK126" s="102"/>
      <c r="BL126" s="101"/>
      <c r="BM126" s="104"/>
    </row>
    <row r="127" spans="1:65" ht="28.5" customHeight="1">
      <c r="A127" s="99" t="s">
        <v>90</v>
      </c>
      <c r="B127" s="92"/>
      <c r="C127" s="93"/>
      <c r="D127" s="93"/>
      <c r="E127" s="93"/>
      <c r="F127" s="94"/>
      <c r="G127" s="92"/>
      <c r="H127" s="93"/>
      <c r="I127" s="93"/>
      <c r="J127" s="93"/>
      <c r="K127" s="92"/>
      <c r="L127" s="93"/>
      <c r="M127" s="93"/>
      <c r="N127" s="92"/>
      <c r="O127" s="93"/>
      <c r="P127" s="93"/>
      <c r="Q127" s="95"/>
      <c r="R127" s="92"/>
      <c r="S127" s="93"/>
      <c r="T127" s="93"/>
      <c r="U127" s="96"/>
      <c r="V127" s="97"/>
      <c r="W127" s="96"/>
      <c r="X127" s="92"/>
      <c r="Y127" s="93"/>
      <c r="Z127" s="93"/>
      <c r="AA127" s="95"/>
      <c r="AB127" s="92"/>
      <c r="AC127" s="93"/>
      <c r="AD127" s="93"/>
      <c r="AE127" s="96"/>
      <c r="AF127" s="92"/>
      <c r="AG127" s="93"/>
      <c r="AH127" s="93"/>
      <c r="AI127" s="96"/>
      <c r="AJ127" s="92"/>
      <c r="AK127" s="93"/>
      <c r="AL127" s="93"/>
      <c r="AM127" s="95"/>
      <c r="AN127" s="92"/>
      <c r="AO127" s="93"/>
      <c r="AP127" s="93"/>
      <c r="AQ127" s="95"/>
      <c r="AR127" s="92"/>
      <c r="AS127" s="93"/>
      <c r="AT127" s="93"/>
      <c r="AU127" s="95"/>
      <c r="AV127" s="92"/>
      <c r="AW127" s="100"/>
      <c r="AX127" s="100"/>
      <c r="AY127" s="100"/>
      <c r="AZ127" s="94"/>
      <c r="BA127" s="92"/>
      <c r="BB127" s="93"/>
      <c r="BC127" s="96"/>
      <c r="BE127" s="92"/>
      <c r="BF127" s="100"/>
      <c r="BG127" s="102"/>
      <c r="BH127" s="102"/>
      <c r="BI127" s="92"/>
      <c r="BJ127" s="100"/>
      <c r="BK127" s="102"/>
      <c r="BL127" s="101"/>
      <c r="BM127" s="104"/>
    </row>
    <row r="128" spans="1:65" ht="28.5" customHeight="1" hidden="1" outlineLevel="1">
      <c r="A128" s="112" t="s">
        <v>102</v>
      </c>
      <c r="B128" s="92"/>
      <c r="C128" s="93"/>
      <c r="D128" s="93"/>
      <c r="E128" s="93"/>
      <c r="F128" s="94"/>
      <c r="G128" s="92"/>
      <c r="H128" s="93"/>
      <c r="I128" s="93"/>
      <c r="J128" s="93"/>
      <c r="K128" s="92"/>
      <c r="L128" s="93"/>
      <c r="M128" s="93"/>
      <c r="N128" s="92"/>
      <c r="O128" s="93"/>
      <c r="P128" s="93"/>
      <c r="Q128" s="95"/>
      <c r="R128" s="92"/>
      <c r="S128" s="93"/>
      <c r="T128" s="93"/>
      <c r="U128" s="96"/>
      <c r="V128" s="97"/>
      <c r="W128" s="96"/>
      <c r="X128" s="92"/>
      <c r="Y128" s="93"/>
      <c r="Z128" s="93"/>
      <c r="AA128" s="95"/>
      <c r="AB128" s="92"/>
      <c r="AC128" s="93"/>
      <c r="AD128" s="93"/>
      <c r="AE128" s="96"/>
      <c r="AF128" s="92"/>
      <c r="AG128" s="93"/>
      <c r="AH128" s="93"/>
      <c r="AI128" s="96"/>
      <c r="AJ128" s="92"/>
      <c r="AK128" s="93"/>
      <c r="AL128" s="93"/>
      <c r="AM128" s="95"/>
      <c r="AN128" s="92"/>
      <c r="AO128" s="93"/>
      <c r="AP128" s="93"/>
      <c r="AQ128" s="95"/>
      <c r="AR128" s="92"/>
      <c r="AS128" s="93"/>
      <c r="AT128" s="93"/>
      <c r="AU128" s="95"/>
      <c r="AV128" s="92"/>
      <c r="AW128" s="100"/>
      <c r="AX128" s="100"/>
      <c r="AY128" s="100"/>
      <c r="AZ128" s="94"/>
      <c r="BA128" s="92"/>
      <c r="BB128" s="93"/>
      <c r="BC128" s="96"/>
      <c r="BE128" s="92"/>
      <c r="BF128" s="100"/>
      <c r="BG128" s="102"/>
      <c r="BH128" s="102"/>
      <c r="BI128" s="92"/>
      <c r="BJ128" s="100"/>
      <c r="BK128" s="102"/>
      <c r="BL128" s="101"/>
      <c r="BM128" s="104"/>
    </row>
    <row r="129" spans="1:65" ht="28.5" customHeight="1" hidden="1" outlineLevel="1">
      <c r="A129" s="91" t="s">
        <v>84</v>
      </c>
      <c r="B129" s="92"/>
      <c r="C129" s="93"/>
      <c r="D129" s="93"/>
      <c r="E129" s="93"/>
      <c r="F129" s="94"/>
      <c r="G129" s="92"/>
      <c r="H129" s="93"/>
      <c r="I129" s="93"/>
      <c r="J129" s="93"/>
      <c r="K129" s="92"/>
      <c r="L129" s="93"/>
      <c r="M129" s="93"/>
      <c r="N129" s="92"/>
      <c r="O129" s="93"/>
      <c r="P129" s="93"/>
      <c r="Q129" s="95"/>
      <c r="R129" s="92"/>
      <c r="S129" s="93"/>
      <c r="T129" s="93"/>
      <c r="U129" s="96"/>
      <c r="V129" s="97"/>
      <c r="W129" s="96"/>
      <c r="X129" s="92"/>
      <c r="Y129" s="93"/>
      <c r="Z129" s="93"/>
      <c r="AA129" s="95"/>
      <c r="AB129" s="92"/>
      <c r="AC129" s="93"/>
      <c r="AD129" s="93"/>
      <c r="AE129" s="96"/>
      <c r="AF129" s="92"/>
      <c r="AG129" s="93"/>
      <c r="AH129" s="93"/>
      <c r="AI129" s="96"/>
      <c r="AJ129" s="92"/>
      <c r="AK129" s="93"/>
      <c r="AL129" s="93"/>
      <c r="AM129" s="95"/>
      <c r="AN129" s="92"/>
      <c r="AO129" s="93"/>
      <c r="AP129" s="93"/>
      <c r="AQ129" s="95"/>
      <c r="AR129" s="92"/>
      <c r="AS129" s="93"/>
      <c r="AT129" s="93"/>
      <c r="AU129" s="95"/>
      <c r="AV129" s="92"/>
      <c r="AW129" s="100"/>
      <c r="AX129" s="100"/>
      <c r="AY129" s="100"/>
      <c r="AZ129" s="94"/>
      <c r="BA129" s="92"/>
      <c r="BB129" s="93"/>
      <c r="BC129" s="96"/>
      <c r="BE129" s="92"/>
      <c r="BF129" s="100"/>
      <c r="BG129" s="102"/>
      <c r="BH129" s="102"/>
      <c r="BI129" s="92"/>
      <c r="BJ129" s="100"/>
      <c r="BK129" s="102"/>
      <c r="BL129" s="101"/>
      <c r="BM129" s="104"/>
    </row>
    <row r="130" spans="1:65" ht="28.5" customHeight="1" hidden="1" outlineLevel="1">
      <c r="A130" s="99" t="s">
        <v>85</v>
      </c>
      <c r="B130" s="92"/>
      <c r="C130" s="100"/>
      <c r="D130" s="93"/>
      <c r="E130" s="93"/>
      <c r="F130" s="94"/>
      <c r="G130" s="92"/>
      <c r="H130" s="100"/>
      <c r="I130" s="93"/>
      <c r="J130" s="93"/>
      <c r="K130" s="92"/>
      <c r="L130" s="100"/>
      <c r="M130" s="93"/>
      <c r="N130" s="92"/>
      <c r="O130" s="100"/>
      <c r="P130" s="93"/>
      <c r="Q130" s="95"/>
      <c r="R130" s="92"/>
      <c r="S130" s="100"/>
      <c r="T130" s="93"/>
      <c r="U130" s="96"/>
      <c r="V130" s="103"/>
      <c r="W130" s="96"/>
      <c r="X130" s="92"/>
      <c r="Y130" s="100"/>
      <c r="Z130" s="93"/>
      <c r="AA130" s="95"/>
      <c r="AB130" s="92"/>
      <c r="AC130" s="100"/>
      <c r="AD130" s="93"/>
      <c r="AE130" s="96"/>
      <c r="AF130" s="92"/>
      <c r="AG130" s="100"/>
      <c r="AH130" s="93"/>
      <c r="AI130" s="96"/>
      <c r="AJ130" s="92"/>
      <c r="AK130" s="100"/>
      <c r="AL130" s="93"/>
      <c r="AM130" s="95"/>
      <c r="AN130" s="92"/>
      <c r="AO130" s="100"/>
      <c r="AP130" s="93"/>
      <c r="AQ130" s="95"/>
      <c r="AR130" s="92"/>
      <c r="AS130" s="100"/>
      <c r="AT130" s="93"/>
      <c r="AU130" s="95"/>
      <c r="AV130" s="92"/>
      <c r="AW130" s="100"/>
      <c r="AX130" s="100"/>
      <c r="AY130" s="100"/>
      <c r="AZ130" s="94"/>
      <c r="BA130" s="92"/>
      <c r="BB130" s="100"/>
      <c r="BC130" s="96"/>
      <c r="BE130" s="92"/>
      <c r="BF130" s="100"/>
      <c r="BG130" s="102"/>
      <c r="BH130" s="102"/>
      <c r="BI130" s="92"/>
      <c r="BJ130" s="100"/>
      <c r="BK130" s="102"/>
      <c r="BL130" s="101"/>
      <c r="BM130" s="104"/>
    </row>
    <row r="131" spans="1:65" ht="28.5" customHeight="1" hidden="1" outlineLevel="1">
      <c r="A131" s="99" t="s">
        <v>86</v>
      </c>
      <c r="B131" s="92"/>
      <c r="C131" s="100"/>
      <c r="D131" s="93"/>
      <c r="E131" s="93"/>
      <c r="F131" s="94"/>
      <c r="G131" s="92"/>
      <c r="H131" s="100"/>
      <c r="I131" s="93"/>
      <c r="J131" s="93"/>
      <c r="K131" s="92"/>
      <c r="L131" s="100"/>
      <c r="M131" s="93"/>
      <c r="N131" s="92"/>
      <c r="O131" s="100"/>
      <c r="P131" s="93"/>
      <c r="Q131" s="95"/>
      <c r="R131" s="92"/>
      <c r="S131" s="100"/>
      <c r="T131" s="93"/>
      <c r="U131" s="96"/>
      <c r="V131" s="103"/>
      <c r="W131" s="96"/>
      <c r="X131" s="92"/>
      <c r="Y131" s="100"/>
      <c r="Z131" s="93"/>
      <c r="AA131" s="95"/>
      <c r="AB131" s="92"/>
      <c r="AC131" s="100"/>
      <c r="AD131" s="93"/>
      <c r="AE131" s="96"/>
      <c r="AF131" s="92"/>
      <c r="AG131" s="100"/>
      <c r="AH131" s="93"/>
      <c r="AI131" s="96"/>
      <c r="AJ131" s="92"/>
      <c r="AK131" s="100"/>
      <c r="AL131" s="93"/>
      <c r="AM131" s="95"/>
      <c r="AN131" s="92"/>
      <c r="AO131" s="100"/>
      <c r="AP131" s="93"/>
      <c r="AQ131" s="95"/>
      <c r="AR131" s="92"/>
      <c r="AS131" s="100"/>
      <c r="AT131" s="93"/>
      <c r="AU131" s="95"/>
      <c r="AV131" s="92"/>
      <c r="AW131" s="100"/>
      <c r="AX131" s="100"/>
      <c r="AY131" s="100"/>
      <c r="AZ131" s="94"/>
      <c r="BA131" s="92"/>
      <c r="BB131" s="100"/>
      <c r="BC131" s="96"/>
      <c r="BE131" s="92"/>
      <c r="BF131" s="100"/>
      <c r="BG131" s="102"/>
      <c r="BH131" s="102"/>
      <c r="BI131" s="92"/>
      <c r="BJ131" s="100"/>
      <c r="BK131" s="102"/>
      <c r="BL131" s="101"/>
      <c r="BM131" s="104"/>
    </row>
    <row r="132" spans="1:65" ht="28.5" customHeight="1" hidden="1" outlineLevel="1">
      <c r="A132" s="99" t="s">
        <v>87</v>
      </c>
      <c r="B132" s="92"/>
      <c r="C132" s="100"/>
      <c r="D132" s="93"/>
      <c r="E132" s="93"/>
      <c r="F132" s="94"/>
      <c r="G132" s="92"/>
      <c r="H132" s="100"/>
      <c r="I132" s="93"/>
      <c r="J132" s="93"/>
      <c r="K132" s="92"/>
      <c r="L132" s="100"/>
      <c r="M132" s="93"/>
      <c r="N132" s="92"/>
      <c r="O132" s="100"/>
      <c r="P132" s="93"/>
      <c r="Q132" s="95"/>
      <c r="R132" s="92"/>
      <c r="S132" s="100"/>
      <c r="T132" s="93"/>
      <c r="U132" s="96"/>
      <c r="V132" s="103"/>
      <c r="W132" s="96"/>
      <c r="X132" s="92"/>
      <c r="Y132" s="100"/>
      <c r="Z132" s="93"/>
      <c r="AA132" s="95"/>
      <c r="AB132" s="92"/>
      <c r="AC132" s="100"/>
      <c r="AD132" s="93"/>
      <c r="AE132" s="96"/>
      <c r="AF132" s="92"/>
      <c r="AG132" s="100"/>
      <c r="AH132" s="93"/>
      <c r="AI132" s="96"/>
      <c r="AJ132" s="92"/>
      <c r="AK132" s="100"/>
      <c r="AL132" s="93"/>
      <c r="AM132" s="95"/>
      <c r="AN132" s="92"/>
      <c r="AO132" s="100"/>
      <c r="AP132" s="93"/>
      <c r="AQ132" s="95"/>
      <c r="AR132" s="92"/>
      <c r="AS132" s="100"/>
      <c r="AT132" s="93"/>
      <c r="AU132" s="95"/>
      <c r="AV132" s="92"/>
      <c r="AW132" s="100"/>
      <c r="AX132" s="100"/>
      <c r="AY132" s="100"/>
      <c r="AZ132" s="94"/>
      <c r="BA132" s="92"/>
      <c r="BB132" s="100"/>
      <c r="BC132" s="96"/>
      <c r="BE132" s="92"/>
      <c r="BF132" s="100"/>
      <c r="BG132" s="102"/>
      <c r="BH132" s="102"/>
      <c r="BI132" s="92"/>
      <c r="BJ132" s="100"/>
      <c r="BK132" s="102"/>
      <c r="BL132" s="101"/>
      <c r="BM132" s="104"/>
    </row>
    <row r="133" spans="1:65" ht="28.5" customHeight="1" hidden="1" outlineLevel="1">
      <c r="A133" s="99" t="s">
        <v>88</v>
      </c>
      <c r="B133" s="92"/>
      <c r="C133" s="100"/>
      <c r="D133" s="93"/>
      <c r="E133" s="93"/>
      <c r="F133" s="94"/>
      <c r="G133" s="92"/>
      <c r="H133" s="100"/>
      <c r="I133" s="93"/>
      <c r="J133" s="93"/>
      <c r="K133" s="92"/>
      <c r="L133" s="100"/>
      <c r="M133" s="93"/>
      <c r="N133" s="92"/>
      <c r="O133" s="100"/>
      <c r="P133" s="93"/>
      <c r="Q133" s="95"/>
      <c r="R133" s="92"/>
      <c r="S133" s="100"/>
      <c r="T133" s="93"/>
      <c r="U133" s="96"/>
      <c r="V133" s="103"/>
      <c r="W133" s="96"/>
      <c r="X133" s="92"/>
      <c r="Y133" s="100"/>
      <c r="Z133" s="93"/>
      <c r="AA133" s="95"/>
      <c r="AB133" s="92"/>
      <c r="AC133" s="100"/>
      <c r="AD133" s="93"/>
      <c r="AE133" s="96"/>
      <c r="AF133" s="92"/>
      <c r="AG133" s="100"/>
      <c r="AH133" s="93"/>
      <c r="AI133" s="96"/>
      <c r="AJ133" s="92"/>
      <c r="AK133" s="100"/>
      <c r="AL133" s="93"/>
      <c r="AM133" s="95"/>
      <c r="AN133" s="92"/>
      <c r="AO133" s="100"/>
      <c r="AP133" s="93"/>
      <c r="AQ133" s="95"/>
      <c r="AR133" s="92"/>
      <c r="AS133" s="100"/>
      <c r="AT133" s="93"/>
      <c r="AU133" s="95"/>
      <c r="AV133" s="92"/>
      <c r="AW133" s="100"/>
      <c r="AX133" s="100"/>
      <c r="AY133" s="100"/>
      <c r="AZ133" s="94"/>
      <c r="BA133" s="92"/>
      <c r="BB133" s="100"/>
      <c r="BC133" s="96"/>
      <c r="BE133" s="92"/>
      <c r="BF133" s="100"/>
      <c r="BG133" s="102"/>
      <c r="BH133" s="102"/>
      <c r="BI133" s="92"/>
      <c r="BJ133" s="100"/>
      <c r="BK133" s="102"/>
      <c r="BL133" s="101"/>
      <c r="BM133" s="104"/>
    </row>
    <row r="134" spans="1:65" ht="28.5" customHeight="1" hidden="1" outlineLevel="1">
      <c r="A134" s="99" t="s">
        <v>89</v>
      </c>
      <c r="B134" s="92"/>
      <c r="C134" s="100"/>
      <c r="D134" s="93"/>
      <c r="E134" s="93"/>
      <c r="F134" s="94"/>
      <c r="G134" s="92"/>
      <c r="H134" s="100"/>
      <c r="I134" s="93"/>
      <c r="J134" s="93"/>
      <c r="K134" s="92"/>
      <c r="L134" s="100"/>
      <c r="M134" s="93"/>
      <c r="N134" s="92"/>
      <c r="O134" s="100"/>
      <c r="P134" s="93"/>
      <c r="Q134" s="95"/>
      <c r="R134" s="92"/>
      <c r="S134" s="100"/>
      <c r="T134" s="93"/>
      <c r="U134" s="96"/>
      <c r="V134" s="103"/>
      <c r="W134" s="96"/>
      <c r="X134" s="92"/>
      <c r="Y134" s="100"/>
      <c r="Z134" s="93"/>
      <c r="AA134" s="95"/>
      <c r="AB134" s="92"/>
      <c r="AC134" s="100"/>
      <c r="AD134" s="93"/>
      <c r="AE134" s="96"/>
      <c r="AF134" s="92"/>
      <c r="AG134" s="100"/>
      <c r="AH134" s="93"/>
      <c r="AI134" s="96"/>
      <c r="AJ134" s="92"/>
      <c r="AK134" s="100"/>
      <c r="AL134" s="93"/>
      <c r="AM134" s="95"/>
      <c r="AN134" s="92"/>
      <c r="AO134" s="100"/>
      <c r="AP134" s="93"/>
      <c r="AQ134" s="95"/>
      <c r="AR134" s="92"/>
      <c r="AS134" s="100"/>
      <c r="AT134" s="93"/>
      <c r="AU134" s="95"/>
      <c r="AV134" s="92"/>
      <c r="AW134" s="100"/>
      <c r="AX134" s="100"/>
      <c r="AY134" s="100"/>
      <c r="AZ134" s="94"/>
      <c r="BA134" s="92"/>
      <c r="BB134" s="100"/>
      <c r="BC134" s="96"/>
      <c r="BE134" s="92"/>
      <c r="BF134" s="100"/>
      <c r="BG134" s="102"/>
      <c r="BH134" s="102"/>
      <c r="BI134" s="92"/>
      <c r="BJ134" s="100"/>
      <c r="BK134" s="102"/>
      <c r="BL134" s="101"/>
      <c r="BM134" s="104"/>
    </row>
    <row r="135" spans="1:65" ht="28.5" customHeight="1" hidden="1" outlineLevel="1">
      <c r="A135" s="99" t="s">
        <v>90</v>
      </c>
      <c r="B135" s="92"/>
      <c r="C135" s="93"/>
      <c r="D135" s="93"/>
      <c r="E135" s="93"/>
      <c r="F135" s="94"/>
      <c r="G135" s="92"/>
      <c r="H135" s="93"/>
      <c r="I135" s="93"/>
      <c r="J135" s="93"/>
      <c r="K135" s="92"/>
      <c r="L135" s="93"/>
      <c r="M135" s="93"/>
      <c r="N135" s="92"/>
      <c r="O135" s="93"/>
      <c r="P135" s="93"/>
      <c r="Q135" s="95"/>
      <c r="R135" s="92"/>
      <c r="S135" s="93"/>
      <c r="T135" s="93"/>
      <c r="U135" s="96"/>
      <c r="V135" s="97"/>
      <c r="W135" s="96"/>
      <c r="X135" s="92"/>
      <c r="Y135" s="93"/>
      <c r="Z135" s="93"/>
      <c r="AA135" s="95"/>
      <c r="AB135" s="92"/>
      <c r="AC135" s="93"/>
      <c r="AD135" s="93"/>
      <c r="AE135" s="96"/>
      <c r="AF135" s="92"/>
      <c r="AG135" s="93"/>
      <c r="AH135" s="93"/>
      <c r="AI135" s="96"/>
      <c r="AJ135" s="92"/>
      <c r="AK135" s="93"/>
      <c r="AL135" s="93"/>
      <c r="AM135" s="95"/>
      <c r="AN135" s="92"/>
      <c r="AO135" s="93"/>
      <c r="AP135" s="93"/>
      <c r="AQ135" s="95"/>
      <c r="AR135" s="92"/>
      <c r="AS135" s="93"/>
      <c r="AT135" s="93"/>
      <c r="AU135" s="95"/>
      <c r="AV135" s="92"/>
      <c r="AW135" s="100"/>
      <c r="AX135" s="100"/>
      <c r="AY135" s="100"/>
      <c r="AZ135" s="94"/>
      <c r="BA135" s="92"/>
      <c r="BB135" s="93"/>
      <c r="BC135" s="96"/>
      <c r="BE135" s="92"/>
      <c r="BF135" s="100"/>
      <c r="BG135" s="102"/>
      <c r="BH135" s="102"/>
      <c r="BI135" s="92"/>
      <c r="BJ135" s="100"/>
      <c r="BK135" s="102"/>
      <c r="BL135" s="101"/>
      <c r="BM135" s="104"/>
    </row>
    <row r="136" spans="1:65" ht="28.5" customHeight="1" hidden="1" outlineLevel="1">
      <c r="A136" s="112" t="s">
        <v>102</v>
      </c>
      <c r="B136" s="92"/>
      <c r="C136" s="93"/>
      <c r="D136" s="93"/>
      <c r="E136" s="93"/>
      <c r="F136" s="94"/>
      <c r="G136" s="92"/>
      <c r="H136" s="93"/>
      <c r="I136" s="93"/>
      <c r="J136" s="93"/>
      <c r="K136" s="92"/>
      <c r="L136" s="93"/>
      <c r="M136" s="93"/>
      <c r="N136" s="92"/>
      <c r="O136" s="93"/>
      <c r="P136" s="93"/>
      <c r="Q136" s="95"/>
      <c r="R136" s="92"/>
      <c r="S136" s="93"/>
      <c r="T136" s="93"/>
      <c r="U136" s="96"/>
      <c r="V136" s="97"/>
      <c r="W136" s="96"/>
      <c r="X136" s="92"/>
      <c r="Y136" s="93"/>
      <c r="Z136" s="93"/>
      <c r="AA136" s="95"/>
      <c r="AB136" s="92"/>
      <c r="AC136" s="93"/>
      <c r="AD136" s="93"/>
      <c r="AE136" s="96"/>
      <c r="AF136" s="92"/>
      <c r="AG136" s="93"/>
      <c r="AH136" s="93"/>
      <c r="AI136" s="96"/>
      <c r="AJ136" s="92"/>
      <c r="AK136" s="93"/>
      <c r="AL136" s="93"/>
      <c r="AM136" s="95"/>
      <c r="AN136" s="92"/>
      <c r="AO136" s="93"/>
      <c r="AP136" s="93"/>
      <c r="AQ136" s="95"/>
      <c r="AR136" s="92"/>
      <c r="AS136" s="93"/>
      <c r="AT136" s="93"/>
      <c r="AU136" s="95"/>
      <c r="AV136" s="92"/>
      <c r="AW136" s="100"/>
      <c r="AX136" s="100"/>
      <c r="AY136" s="100"/>
      <c r="AZ136" s="94"/>
      <c r="BA136" s="92"/>
      <c r="BB136" s="93"/>
      <c r="BC136" s="96"/>
      <c r="BE136" s="92"/>
      <c r="BF136" s="100"/>
      <c r="BG136" s="102"/>
      <c r="BH136" s="102"/>
      <c r="BI136" s="92"/>
      <c r="BJ136" s="100"/>
      <c r="BK136" s="102"/>
      <c r="BL136" s="101"/>
      <c r="BM136" s="104"/>
    </row>
    <row r="137" spans="1:65" ht="28.5" customHeight="1" hidden="1" outlineLevel="1">
      <c r="A137" s="91" t="s">
        <v>84</v>
      </c>
      <c r="B137" s="92"/>
      <c r="C137" s="93"/>
      <c r="D137" s="93"/>
      <c r="E137" s="93"/>
      <c r="F137" s="94"/>
      <c r="G137" s="92"/>
      <c r="H137" s="93"/>
      <c r="I137" s="93"/>
      <c r="J137" s="93"/>
      <c r="K137" s="92"/>
      <c r="L137" s="93"/>
      <c r="M137" s="93"/>
      <c r="N137" s="92"/>
      <c r="O137" s="93"/>
      <c r="P137" s="93"/>
      <c r="Q137" s="95"/>
      <c r="R137" s="92"/>
      <c r="S137" s="93"/>
      <c r="T137" s="93"/>
      <c r="U137" s="96"/>
      <c r="V137" s="97"/>
      <c r="W137" s="96"/>
      <c r="X137" s="92"/>
      <c r="Y137" s="93"/>
      <c r="Z137" s="93"/>
      <c r="AA137" s="95"/>
      <c r="AB137" s="92"/>
      <c r="AC137" s="93"/>
      <c r="AD137" s="93"/>
      <c r="AE137" s="96"/>
      <c r="AF137" s="92"/>
      <c r="AG137" s="93"/>
      <c r="AH137" s="93"/>
      <c r="AI137" s="96"/>
      <c r="AJ137" s="92"/>
      <c r="AK137" s="93"/>
      <c r="AL137" s="93"/>
      <c r="AM137" s="95"/>
      <c r="AN137" s="92"/>
      <c r="AO137" s="93"/>
      <c r="AP137" s="93"/>
      <c r="AQ137" s="95"/>
      <c r="AR137" s="92"/>
      <c r="AS137" s="93"/>
      <c r="AT137" s="93"/>
      <c r="AU137" s="95"/>
      <c r="AV137" s="92"/>
      <c r="AW137" s="100"/>
      <c r="AX137" s="100"/>
      <c r="AY137" s="100"/>
      <c r="AZ137" s="94"/>
      <c r="BA137" s="92"/>
      <c r="BB137" s="93"/>
      <c r="BC137" s="96"/>
      <c r="BE137" s="92"/>
      <c r="BF137" s="100"/>
      <c r="BG137" s="102"/>
      <c r="BH137" s="102"/>
      <c r="BI137" s="92"/>
      <c r="BJ137" s="100"/>
      <c r="BK137" s="102"/>
      <c r="BL137" s="101"/>
      <c r="BM137" s="104"/>
    </row>
    <row r="138" spans="1:65" ht="28.5" customHeight="1" hidden="1" outlineLevel="1">
      <c r="A138" s="99" t="s">
        <v>85</v>
      </c>
      <c r="B138" s="92"/>
      <c r="C138" s="100"/>
      <c r="D138" s="93"/>
      <c r="E138" s="93"/>
      <c r="F138" s="94"/>
      <c r="G138" s="92"/>
      <c r="H138" s="100"/>
      <c r="I138" s="93"/>
      <c r="J138" s="93"/>
      <c r="K138" s="92"/>
      <c r="L138" s="100"/>
      <c r="M138" s="93"/>
      <c r="N138" s="92"/>
      <c r="O138" s="100"/>
      <c r="P138" s="93"/>
      <c r="Q138" s="95"/>
      <c r="R138" s="92"/>
      <c r="S138" s="100"/>
      <c r="T138" s="93"/>
      <c r="U138" s="96"/>
      <c r="V138" s="103"/>
      <c r="W138" s="96"/>
      <c r="X138" s="92"/>
      <c r="Y138" s="100"/>
      <c r="Z138" s="93"/>
      <c r="AA138" s="95"/>
      <c r="AB138" s="92"/>
      <c r="AC138" s="100"/>
      <c r="AD138" s="93"/>
      <c r="AE138" s="96"/>
      <c r="AF138" s="92"/>
      <c r="AG138" s="100"/>
      <c r="AH138" s="93"/>
      <c r="AI138" s="96"/>
      <c r="AJ138" s="92"/>
      <c r="AK138" s="100"/>
      <c r="AL138" s="93"/>
      <c r="AM138" s="95"/>
      <c r="AN138" s="92"/>
      <c r="AO138" s="100"/>
      <c r="AP138" s="93"/>
      <c r="AQ138" s="95"/>
      <c r="AR138" s="92"/>
      <c r="AS138" s="100"/>
      <c r="AT138" s="93"/>
      <c r="AU138" s="95"/>
      <c r="AV138" s="92"/>
      <c r="AW138" s="100"/>
      <c r="AX138" s="100"/>
      <c r="AY138" s="100"/>
      <c r="AZ138" s="94"/>
      <c r="BA138" s="92"/>
      <c r="BB138" s="100"/>
      <c r="BC138" s="96"/>
      <c r="BE138" s="92"/>
      <c r="BF138" s="100"/>
      <c r="BG138" s="102"/>
      <c r="BH138" s="102"/>
      <c r="BI138" s="92"/>
      <c r="BJ138" s="100"/>
      <c r="BK138" s="102"/>
      <c r="BL138" s="101"/>
      <c r="BM138" s="104"/>
    </row>
    <row r="139" spans="1:65" ht="28.5" customHeight="1" hidden="1" outlineLevel="1">
      <c r="A139" s="99" t="s">
        <v>86</v>
      </c>
      <c r="B139" s="92"/>
      <c r="C139" s="100"/>
      <c r="D139" s="93"/>
      <c r="E139" s="93"/>
      <c r="F139" s="94"/>
      <c r="G139" s="92"/>
      <c r="H139" s="100"/>
      <c r="I139" s="93"/>
      <c r="J139" s="93"/>
      <c r="K139" s="92"/>
      <c r="L139" s="100"/>
      <c r="M139" s="93"/>
      <c r="N139" s="92"/>
      <c r="O139" s="100"/>
      <c r="P139" s="93"/>
      <c r="Q139" s="95"/>
      <c r="R139" s="92"/>
      <c r="S139" s="100"/>
      <c r="T139" s="93"/>
      <c r="U139" s="96"/>
      <c r="V139" s="103"/>
      <c r="W139" s="96"/>
      <c r="X139" s="92"/>
      <c r="Y139" s="100"/>
      <c r="Z139" s="93"/>
      <c r="AA139" s="95"/>
      <c r="AB139" s="92"/>
      <c r="AC139" s="100"/>
      <c r="AD139" s="93"/>
      <c r="AE139" s="96"/>
      <c r="AF139" s="92"/>
      <c r="AG139" s="100"/>
      <c r="AH139" s="93"/>
      <c r="AI139" s="96"/>
      <c r="AJ139" s="92"/>
      <c r="AK139" s="100"/>
      <c r="AL139" s="93"/>
      <c r="AM139" s="95"/>
      <c r="AN139" s="92"/>
      <c r="AO139" s="100"/>
      <c r="AP139" s="93"/>
      <c r="AQ139" s="95"/>
      <c r="AR139" s="92"/>
      <c r="AS139" s="100"/>
      <c r="AT139" s="93"/>
      <c r="AU139" s="95"/>
      <c r="AV139" s="92"/>
      <c r="AW139" s="100"/>
      <c r="AX139" s="100"/>
      <c r="AY139" s="100"/>
      <c r="AZ139" s="94"/>
      <c r="BA139" s="92"/>
      <c r="BB139" s="100"/>
      <c r="BC139" s="96"/>
      <c r="BE139" s="92"/>
      <c r="BF139" s="100"/>
      <c r="BG139" s="102"/>
      <c r="BH139" s="102"/>
      <c r="BI139" s="92"/>
      <c r="BJ139" s="100"/>
      <c r="BK139" s="102"/>
      <c r="BL139" s="101"/>
      <c r="BM139" s="104"/>
    </row>
    <row r="140" spans="1:65" ht="28.5" customHeight="1" hidden="1" outlineLevel="1">
      <c r="A140" s="99" t="s">
        <v>87</v>
      </c>
      <c r="B140" s="92"/>
      <c r="C140" s="100"/>
      <c r="D140" s="93"/>
      <c r="E140" s="93"/>
      <c r="F140" s="94"/>
      <c r="G140" s="92"/>
      <c r="H140" s="100"/>
      <c r="I140" s="93"/>
      <c r="J140" s="93"/>
      <c r="K140" s="92"/>
      <c r="L140" s="100"/>
      <c r="M140" s="93"/>
      <c r="N140" s="92"/>
      <c r="O140" s="100"/>
      <c r="P140" s="93"/>
      <c r="Q140" s="95"/>
      <c r="R140" s="92"/>
      <c r="S140" s="100"/>
      <c r="T140" s="93"/>
      <c r="U140" s="96"/>
      <c r="V140" s="103"/>
      <c r="W140" s="96"/>
      <c r="X140" s="92"/>
      <c r="Y140" s="100"/>
      <c r="Z140" s="93"/>
      <c r="AA140" s="95"/>
      <c r="AB140" s="92"/>
      <c r="AC140" s="100"/>
      <c r="AD140" s="93"/>
      <c r="AE140" s="96"/>
      <c r="AF140" s="92"/>
      <c r="AG140" s="100"/>
      <c r="AH140" s="93"/>
      <c r="AI140" s="96"/>
      <c r="AJ140" s="92"/>
      <c r="AK140" s="100"/>
      <c r="AL140" s="93"/>
      <c r="AM140" s="95"/>
      <c r="AN140" s="92"/>
      <c r="AO140" s="100"/>
      <c r="AP140" s="93"/>
      <c r="AQ140" s="95"/>
      <c r="AR140" s="92"/>
      <c r="AS140" s="100"/>
      <c r="AT140" s="93"/>
      <c r="AU140" s="95"/>
      <c r="AV140" s="92"/>
      <c r="AW140" s="100"/>
      <c r="AX140" s="100"/>
      <c r="AY140" s="100"/>
      <c r="AZ140" s="94"/>
      <c r="BA140" s="92"/>
      <c r="BB140" s="100"/>
      <c r="BC140" s="96"/>
      <c r="BE140" s="92"/>
      <c r="BF140" s="100"/>
      <c r="BG140" s="102"/>
      <c r="BH140" s="102"/>
      <c r="BI140" s="92"/>
      <c r="BJ140" s="100"/>
      <c r="BK140" s="102"/>
      <c r="BL140" s="101"/>
      <c r="BM140" s="104"/>
    </row>
    <row r="141" spans="1:65" ht="28.5" customHeight="1" hidden="1" outlineLevel="1">
      <c r="A141" s="99" t="s">
        <v>88</v>
      </c>
      <c r="B141" s="92"/>
      <c r="C141" s="100"/>
      <c r="D141" s="93"/>
      <c r="E141" s="93"/>
      <c r="F141" s="94"/>
      <c r="G141" s="92"/>
      <c r="H141" s="100"/>
      <c r="I141" s="93"/>
      <c r="J141" s="93"/>
      <c r="K141" s="92"/>
      <c r="L141" s="100"/>
      <c r="M141" s="93"/>
      <c r="N141" s="92"/>
      <c r="O141" s="100"/>
      <c r="P141" s="93"/>
      <c r="Q141" s="95"/>
      <c r="R141" s="92"/>
      <c r="S141" s="100"/>
      <c r="T141" s="93"/>
      <c r="U141" s="96"/>
      <c r="V141" s="103"/>
      <c r="W141" s="96"/>
      <c r="X141" s="92"/>
      <c r="Y141" s="100"/>
      <c r="Z141" s="93"/>
      <c r="AA141" s="95"/>
      <c r="AB141" s="92"/>
      <c r="AC141" s="100"/>
      <c r="AD141" s="93"/>
      <c r="AE141" s="96"/>
      <c r="AF141" s="92"/>
      <c r="AG141" s="100"/>
      <c r="AH141" s="93"/>
      <c r="AI141" s="96"/>
      <c r="AJ141" s="92"/>
      <c r="AK141" s="100"/>
      <c r="AL141" s="93"/>
      <c r="AM141" s="95"/>
      <c r="AN141" s="92"/>
      <c r="AO141" s="100"/>
      <c r="AP141" s="93"/>
      <c r="AQ141" s="95"/>
      <c r="AR141" s="92"/>
      <c r="AS141" s="100"/>
      <c r="AT141" s="93"/>
      <c r="AU141" s="95"/>
      <c r="AV141" s="92"/>
      <c r="AW141" s="100"/>
      <c r="AX141" s="100"/>
      <c r="AY141" s="100"/>
      <c r="AZ141" s="94"/>
      <c r="BA141" s="92"/>
      <c r="BB141" s="100"/>
      <c r="BC141" s="96"/>
      <c r="BE141" s="92"/>
      <c r="BF141" s="100"/>
      <c r="BG141" s="102"/>
      <c r="BH141" s="102"/>
      <c r="BI141" s="92"/>
      <c r="BJ141" s="100"/>
      <c r="BK141" s="102"/>
      <c r="BL141" s="101"/>
      <c r="BM141" s="104"/>
    </row>
    <row r="142" spans="1:65" ht="28.5" customHeight="1" hidden="1" outlineLevel="1">
      <c r="A142" s="99" t="s">
        <v>89</v>
      </c>
      <c r="B142" s="92"/>
      <c r="C142" s="100"/>
      <c r="D142" s="93"/>
      <c r="E142" s="93"/>
      <c r="F142" s="94"/>
      <c r="G142" s="92"/>
      <c r="H142" s="100"/>
      <c r="I142" s="93"/>
      <c r="J142" s="93"/>
      <c r="K142" s="92"/>
      <c r="L142" s="100"/>
      <c r="M142" s="93"/>
      <c r="N142" s="92"/>
      <c r="O142" s="100"/>
      <c r="P142" s="93"/>
      <c r="Q142" s="95"/>
      <c r="R142" s="92"/>
      <c r="S142" s="100"/>
      <c r="T142" s="93"/>
      <c r="U142" s="96"/>
      <c r="V142" s="103"/>
      <c r="W142" s="96"/>
      <c r="X142" s="92"/>
      <c r="Y142" s="100"/>
      <c r="Z142" s="93"/>
      <c r="AA142" s="95"/>
      <c r="AB142" s="92"/>
      <c r="AC142" s="100"/>
      <c r="AD142" s="93"/>
      <c r="AE142" s="96"/>
      <c r="AF142" s="92"/>
      <c r="AG142" s="100"/>
      <c r="AH142" s="93"/>
      <c r="AI142" s="96"/>
      <c r="AJ142" s="92"/>
      <c r="AK142" s="100"/>
      <c r="AL142" s="93"/>
      <c r="AM142" s="95"/>
      <c r="AN142" s="92"/>
      <c r="AO142" s="100"/>
      <c r="AP142" s="93"/>
      <c r="AQ142" s="95"/>
      <c r="AR142" s="92"/>
      <c r="AS142" s="100"/>
      <c r="AT142" s="93"/>
      <c r="AU142" s="95"/>
      <c r="AV142" s="92"/>
      <c r="AW142" s="100"/>
      <c r="AX142" s="100"/>
      <c r="AY142" s="100"/>
      <c r="AZ142" s="94"/>
      <c r="BA142" s="92"/>
      <c r="BB142" s="100"/>
      <c r="BC142" s="96"/>
      <c r="BE142" s="92"/>
      <c r="BF142" s="100"/>
      <c r="BG142" s="102"/>
      <c r="BH142" s="102"/>
      <c r="BI142" s="92"/>
      <c r="BJ142" s="100"/>
      <c r="BK142" s="102"/>
      <c r="BL142" s="101"/>
      <c r="BM142" s="104"/>
    </row>
    <row r="143" spans="1:65" ht="28.5" customHeight="1" hidden="1" outlineLevel="1">
      <c r="A143" s="99" t="s">
        <v>90</v>
      </c>
      <c r="B143" s="92"/>
      <c r="C143" s="93"/>
      <c r="D143" s="93"/>
      <c r="E143" s="93"/>
      <c r="F143" s="94"/>
      <c r="G143" s="92"/>
      <c r="H143" s="93"/>
      <c r="I143" s="93"/>
      <c r="J143" s="93"/>
      <c r="K143" s="92"/>
      <c r="L143" s="93"/>
      <c r="M143" s="93"/>
      <c r="N143" s="92"/>
      <c r="O143" s="93"/>
      <c r="P143" s="93"/>
      <c r="Q143" s="95"/>
      <c r="R143" s="92"/>
      <c r="S143" s="93"/>
      <c r="T143" s="93"/>
      <c r="U143" s="96"/>
      <c r="V143" s="97"/>
      <c r="W143" s="96"/>
      <c r="X143" s="92"/>
      <c r="Y143" s="93"/>
      <c r="Z143" s="93"/>
      <c r="AA143" s="95"/>
      <c r="AB143" s="92"/>
      <c r="AC143" s="93"/>
      <c r="AD143" s="93"/>
      <c r="AE143" s="96"/>
      <c r="AF143" s="92"/>
      <c r="AG143" s="93"/>
      <c r="AH143" s="93"/>
      <c r="AI143" s="96"/>
      <c r="AJ143" s="92"/>
      <c r="AK143" s="93"/>
      <c r="AL143" s="93"/>
      <c r="AM143" s="95"/>
      <c r="AN143" s="92"/>
      <c r="AO143" s="93"/>
      <c r="AP143" s="93"/>
      <c r="AQ143" s="95"/>
      <c r="AR143" s="92"/>
      <c r="AS143" s="93"/>
      <c r="AT143" s="93"/>
      <c r="AU143" s="95"/>
      <c r="AV143" s="92"/>
      <c r="AW143" s="100"/>
      <c r="AX143" s="100"/>
      <c r="AY143" s="100"/>
      <c r="AZ143" s="94"/>
      <c r="BA143" s="92"/>
      <c r="BB143" s="93"/>
      <c r="BC143" s="96"/>
      <c r="BE143" s="92"/>
      <c r="BF143" s="100"/>
      <c r="BG143" s="102"/>
      <c r="BH143" s="102"/>
      <c r="BI143" s="92"/>
      <c r="BJ143" s="100"/>
      <c r="BK143" s="102"/>
      <c r="BL143" s="101"/>
      <c r="BM143" s="104"/>
    </row>
    <row r="144" spans="1:65" ht="28.5" customHeight="1" hidden="1">
      <c r="A144" s="133"/>
      <c r="B144" s="92"/>
      <c r="C144" s="100"/>
      <c r="D144" s="100"/>
      <c r="E144" s="100"/>
      <c r="F144" s="101"/>
      <c r="G144" s="92"/>
      <c r="H144" s="100"/>
      <c r="I144" s="100"/>
      <c r="J144" s="101"/>
      <c r="K144" s="92"/>
      <c r="L144" s="100"/>
      <c r="M144" s="100"/>
      <c r="N144" s="92"/>
      <c r="O144" s="100"/>
      <c r="P144" s="100"/>
      <c r="Q144" s="102"/>
      <c r="R144" s="92"/>
      <c r="S144" s="100"/>
      <c r="T144" s="100"/>
      <c r="U144" s="101"/>
      <c r="V144" s="103"/>
      <c r="W144" s="101"/>
      <c r="X144" s="92"/>
      <c r="Y144" s="100"/>
      <c r="Z144" s="100"/>
      <c r="AA144" s="102"/>
      <c r="AB144" s="92"/>
      <c r="AC144" s="100"/>
      <c r="AD144" s="100"/>
      <c r="AE144" s="101"/>
      <c r="AF144" s="92"/>
      <c r="AG144" s="100"/>
      <c r="AH144" s="100"/>
      <c r="AI144" s="101"/>
      <c r="AJ144" s="92"/>
      <c r="AK144" s="100"/>
      <c r="AL144" s="100"/>
      <c r="AM144" s="102"/>
      <c r="AN144" s="92"/>
      <c r="AO144" s="100"/>
      <c r="AP144" s="100"/>
      <c r="AQ144" s="102"/>
      <c r="AR144" s="92"/>
      <c r="AS144" s="100"/>
      <c r="AT144" s="100"/>
      <c r="AU144" s="102"/>
      <c r="AV144" s="92"/>
      <c r="AW144" s="100"/>
      <c r="AX144" s="100"/>
      <c r="AY144" s="100"/>
      <c r="AZ144" s="101"/>
      <c r="BA144" s="92"/>
      <c r="BB144" s="100"/>
      <c r="BC144" s="101"/>
      <c r="BE144" s="92"/>
      <c r="BF144" s="100"/>
      <c r="BG144" s="102"/>
      <c r="BH144" s="102"/>
      <c r="BI144" s="92"/>
      <c r="BJ144" s="100"/>
      <c r="BK144" s="102"/>
      <c r="BL144" s="101"/>
      <c r="BM144" s="104"/>
    </row>
    <row r="145" spans="1:65" s="90" customFormat="1" ht="28.5" customHeight="1">
      <c r="A145" s="105" t="s">
        <v>103</v>
      </c>
      <c r="B145" s="106"/>
      <c r="C145" s="114"/>
      <c r="D145" s="114"/>
      <c r="E145" s="114"/>
      <c r="F145" s="108"/>
      <c r="G145" s="106"/>
      <c r="H145" s="114"/>
      <c r="I145" s="114"/>
      <c r="J145" s="114"/>
      <c r="K145" s="106"/>
      <c r="L145" s="114"/>
      <c r="M145" s="114"/>
      <c r="N145" s="106"/>
      <c r="O145" s="114"/>
      <c r="P145" s="114"/>
      <c r="Q145" s="116"/>
      <c r="R145" s="106"/>
      <c r="S145" s="114"/>
      <c r="T145" s="114"/>
      <c r="U145" s="117"/>
      <c r="V145" s="118"/>
      <c r="W145" s="117"/>
      <c r="X145" s="106"/>
      <c r="Y145" s="114"/>
      <c r="Z145" s="114"/>
      <c r="AA145" s="116"/>
      <c r="AB145" s="106"/>
      <c r="AC145" s="114"/>
      <c r="AD145" s="114"/>
      <c r="AE145" s="117"/>
      <c r="AF145" s="106"/>
      <c r="AG145" s="114"/>
      <c r="AH145" s="114"/>
      <c r="AI145" s="117"/>
      <c r="AJ145" s="106"/>
      <c r="AK145" s="114"/>
      <c r="AL145" s="114"/>
      <c r="AM145" s="116"/>
      <c r="AN145" s="106"/>
      <c r="AO145" s="114"/>
      <c r="AP145" s="114"/>
      <c r="AQ145" s="116"/>
      <c r="AR145" s="106"/>
      <c r="AS145" s="114"/>
      <c r="AT145" s="114"/>
      <c r="AU145" s="116"/>
      <c r="AV145" s="106"/>
      <c r="AW145" s="107"/>
      <c r="AX145" s="107"/>
      <c r="AY145" s="107"/>
      <c r="AZ145" s="108"/>
      <c r="BA145" s="106"/>
      <c r="BB145" s="114"/>
      <c r="BC145" s="117"/>
      <c r="BD145" s="6"/>
      <c r="BE145" s="106"/>
      <c r="BF145" s="107"/>
      <c r="BG145" s="110"/>
      <c r="BH145" s="110"/>
      <c r="BI145" s="106"/>
      <c r="BJ145" s="107"/>
      <c r="BK145" s="110"/>
      <c r="BL145" s="109"/>
      <c r="BM145" s="89"/>
    </row>
    <row r="146" spans="1:65" s="71" customFormat="1" ht="28.5" customHeight="1">
      <c r="A146" s="91" t="s">
        <v>94</v>
      </c>
      <c r="B146" s="134"/>
      <c r="C146" s="93"/>
      <c r="D146" s="93"/>
      <c r="E146" s="93"/>
      <c r="F146" s="135"/>
      <c r="G146" s="134"/>
      <c r="H146" s="93"/>
      <c r="I146" s="93"/>
      <c r="J146" s="93"/>
      <c r="K146" s="134"/>
      <c r="L146" s="93"/>
      <c r="M146" s="93"/>
      <c r="N146" s="134"/>
      <c r="O146" s="93"/>
      <c r="P146" s="93"/>
      <c r="Q146" s="95"/>
      <c r="R146" s="134"/>
      <c r="S146" s="93"/>
      <c r="T146" s="93"/>
      <c r="U146" s="96"/>
      <c r="V146" s="97"/>
      <c r="W146" s="96"/>
      <c r="X146" s="134"/>
      <c r="Y146" s="93"/>
      <c r="Z146" s="93"/>
      <c r="AA146" s="95"/>
      <c r="AB146" s="134"/>
      <c r="AC146" s="93"/>
      <c r="AD146" s="93"/>
      <c r="AE146" s="96"/>
      <c r="AF146" s="134"/>
      <c r="AG146" s="93"/>
      <c r="AH146" s="93"/>
      <c r="AI146" s="96"/>
      <c r="AJ146" s="134"/>
      <c r="AK146" s="93"/>
      <c r="AL146" s="93"/>
      <c r="AM146" s="95"/>
      <c r="AN146" s="134"/>
      <c r="AO146" s="93"/>
      <c r="AP146" s="93"/>
      <c r="AQ146" s="95"/>
      <c r="AR146" s="134"/>
      <c r="AS146" s="93"/>
      <c r="AT146" s="93"/>
      <c r="AU146" s="95"/>
      <c r="AV146" s="134"/>
      <c r="AW146" s="136"/>
      <c r="AX146" s="136"/>
      <c r="AY146" s="136"/>
      <c r="AZ146" s="135"/>
      <c r="BA146" s="134"/>
      <c r="BB146" s="93"/>
      <c r="BC146" s="96"/>
      <c r="BD146" s="6"/>
      <c r="BE146" s="134"/>
      <c r="BF146" s="136"/>
      <c r="BG146" s="137"/>
      <c r="BH146" s="137"/>
      <c r="BI146" s="134"/>
      <c r="BJ146" s="136"/>
      <c r="BK146" s="137"/>
      <c r="BL146" s="138"/>
      <c r="BM146" s="139"/>
    </row>
    <row r="147" spans="1:65" s="71" customFormat="1" ht="28.5" customHeight="1">
      <c r="A147" s="99" t="s">
        <v>95</v>
      </c>
      <c r="B147" s="134"/>
      <c r="C147" s="93"/>
      <c r="D147" s="93"/>
      <c r="E147" s="93"/>
      <c r="F147" s="135"/>
      <c r="G147" s="134"/>
      <c r="H147" s="93"/>
      <c r="I147" s="93"/>
      <c r="J147" s="93"/>
      <c r="K147" s="134"/>
      <c r="L147" s="93"/>
      <c r="M147" s="93"/>
      <c r="N147" s="134"/>
      <c r="O147" s="93"/>
      <c r="P147" s="93"/>
      <c r="Q147" s="95"/>
      <c r="R147" s="134"/>
      <c r="S147" s="93"/>
      <c r="T147" s="93"/>
      <c r="U147" s="96"/>
      <c r="V147" s="97"/>
      <c r="W147" s="96"/>
      <c r="X147" s="134"/>
      <c r="Y147" s="93"/>
      <c r="Z147" s="93"/>
      <c r="AA147" s="95"/>
      <c r="AB147" s="134"/>
      <c r="AC147" s="93"/>
      <c r="AD147" s="93"/>
      <c r="AE147" s="96"/>
      <c r="AF147" s="134"/>
      <c r="AG147" s="93"/>
      <c r="AH147" s="93"/>
      <c r="AI147" s="96"/>
      <c r="AJ147" s="134"/>
      <c r="AK147" s="93"/>
      <c r="AL147" s="93"/>
      <c r="AM147" s="95"/>
      <c r="AN147" s="134"/>
      <c r="AO147" s="93"/>
      <c r="AP147" s="93"/>
      <c r="AQ147" s="95"/>
      <c r="AR147" s="134"/>
      <c r="AS147" s="93"/>
      <c r="AT147" s="93"/>
      <c r="AU147" s="95"/>
      <c r="AV147" s="134"/>
      <c r="AW147" s="136"/>
      <c r="AX147" s="136"/>
      <c r="AY147" s="136"/>
      <c r="AZ147" s="135"/>
      <c r="BA147" s="134"/>
      <c r="BB147" s="93"/>
      <c r="BC147" s="96"/>
      <c r="BD147" s="6"/>
      <c r="BE147" s="134"/>
      <c r="BF147" s="136"/>
      <c r="BG147" s="137"/>
      <c r="BH147" s="137"/>
      <c r="BI147" s="134"/>
      <c r="BJ147" s="136"/>
      <c r="BK147" s="137"/>
      <c r="BL147" s="138"/>
      <c r="BM147" s="139"/>
    </row>
    <row r="148" spans="1:65" s="71" customFormat="1" ht="28.5" customHeight="1">
      <c r="A148" s="99" t="s">
        <v>96</v>
      </c>
      <c r="B148" s="134"/>
      <c r="C148" s="93"/>
      <c r="D148" s="93"/>
      <c r="E148" s="93"/>
      <c r="F148" s="135"/>
      <c r="G148" s="134"/>
      <c r="H148" s="93"/>
      <c r="I148" s="93"/>
      <c r="J148" s="93"/>
      <c r="K148" s="134"/>
      <c r="L148" s="93"/>
      <c r="M148" s="93"/>
      <c r="N148" s="134"/>
      <c r="O148" s="93"/>
      <c r="P148" s="93"/>
      <c r="Q148" s="95"/>
      <c r="R148" s="134"/>
      <c r="S148" s="93"/>
      <c r="T148" s="93"/>
      <c r="U148" s="96"/>
      <c r="V148" s="97"/>
      <c r="W148" s="96"/>
      <c r="X148" s="134"/>
      <c r="Y148" s="93"/>
      <c r="Z148" s="93"/>
      <c r="AA148" s="95"/>
      <c r="AB148" s="134"/>
      <c r="AC148" s="93"/>
      <c r="AD148" s="93"/>
      <c r="AE148" s="96"/>
      <c r="AF148" s="134"/>
      <c r="AG148" s="93"/>
      <c r="AH148" s="93"/>
      <c r="AI148" s="96"/>
      <c r="AJ148" s="134"/>
      <c r="AK148" s="93"/>
      <c r="AL148" s="93"/>
      <c r="AM148" s="95"/>
      <c r="AN148" s="134"/>
      <c r="AO148" s="93"/>
      <c r="AP148" s="93"/>
      <c r="AQ148" s="95"/>
      <c r="AR148" s="134"/>
      <c r="AS148" s="93"/>
      <c r="AT148" s="93"/>
      <c r="AU148" s="95"/>
      <c r="AV148" s="134"/>
      <c r="AW148" s="136"/>
      <c r="AX148" s="136"/>
      <c r="AY148" s="136"/>
      <c r="AZ148" s="135"/>
      <c r="BA148" s="134"/>
      <c r="BB148" s="93"/>
      <c r="BC148" s="96"/>
      <c r="BD148" s="6"/>
      <c r="BE148" s="134"/>
      <c r="BF148" s="136"/>
      <c r="BG148" s="137"/>
      <c r="BH148" s="137"/>
      <c r="BI148" s="134"/>
      <c r="BJ148" s="136"/>
      <c r="BK148" s="137"/>
      <c r="BL148" s="138"/>
      <c r="BM148" s="139"/>
    </row>
    <row r="149" spans="1:65" s="71" customFormat="1" ht="28.5" customHeight="1">
      <c r="A149" s="99" t="s">
        <v>85</v>
      </c>
      <c r="B149" s="92"/>
      <c r="C149" s="100"/>
      <c r="D149" s="93"/>
      <c r="E149" s="93"/>
      <c r="F149" s="94"/>
      <c r="G149" s="134"/>
      <c r="H149" s="93"/>
      <c r="I149" s="93"/>
      <c r="J149" s="93"/>
      <c r="K149" s="134"/>
      <c r="L149" s="93"/>
      <c r="M149" s="93"/>
      <c r="N149" s="134"/>
      <c r="O149" s="93"/>
      <c r="P149" s="93"/>
      <c r="Q149" s="95"/>
      <c r="R149" s="134"/>
      <c r="S149" s="93"/>
      <c r="T149" s="93"/>
      <c r="U149" s="96"/>
      <c r="V149" s="97"/>
      <c r="W149" s="96"/>
      <c r="X149" s="134"/>
      <c r="Y149" s="93"/>
      <c r="Z149" s="93"/>
      <c r="AA149" s="95"/>
      <c r="AB149" s="134"/>
      <c r="AC149" s="93"/>
      <c r="AD149" s="93"/>
      <c r="AE149" s="96"/>
      <c r="AF149" s="134"/>
      <c r="AG149" s="93"/>
      <c r="AH149" s="93"/>
      <c r="AI149" s="96"/>
      <c r="AJ149" s="134"/>
      <c r="AK149" s="93"/>
      <c r="AL149" s="93"/>
      <c r="AM149" s="95"/>
      <c r="AN149" s="134"/>
      <c r="AO149" s="93"/>
      <c r="AP149" s="93"/>
      <c r="AQ149" s="95"/>
      <c r="AR149" s="134"/>
      <c r="AS149" s="93"/>
      <c r="AT149" s="93"/>
      <c r="AU149" s="95"/>
      <c r="AV149" s="134"/>
      <c r="AW149" s="136"/>
      <c r="AX149" s="136"/>
      <c r="AY149" s="136"/>
      <c r="AZ149" s="135"/>
      <c r="BA149" s="134"/>
      <c r="BB149" s="93"/>
      <c r="BC149" s="96"/>
      <c r="BD149" s="6"/>
      <c r="BE149" s="134"/>
      <c r="BF149" s="136"/>
      <c r="BG149" s="137"/>
      <c r="BH149" s="137"/>
      <c r="BI149" s="134"/>
      <c r="BJ149" s="136"/>
      <c r="BK149" s="137"/>
      <c r="BL149" s="138"/>
      <c r="BM149" s="139"/>
    </row>
    <row r="150" spans="1:65" ht="28.5" customHeight="1" outlineLevel="1">
      <c r="A150" s="99" t="s">
        <v>100</v>
      </c>
      <c r="B150" s="92"/>
      <c r="C150" s="100"/>
      <c r="D150" s="93"/>
      <c r="E150" s="93"/>
      <c r="F150" s="94"/>
      <c r="G150" s="92"/>
      <c r="H150" s="100"/>
      <c r="I150" s="93"/>
      <c r="J150" s="93"/>
      <c r="K150" s="92"/>
      <c r="L150" s="100"/>
      <c r="M150" s="93"/>
      <c r="N150" s="92"/>
      <c r="O150" s="100"/>
      <c r="P150" s="93"/>
      <c r="Q150" s="95"/>
      <c r="R150" s="92"/>
      <c r="S150" s="100"/>
      <c r="T150" s="93"/>
      <c r="U150" s="96"/>
      <c r="V150" s="103"/>
      <c r="W150" s="96"/>
      <c r="X150" s="92"/>
      <c r="Y150" s="100"/>
      <c r="Z150" s="93"/>
      <c r="AA150" s="95"/>
      <c r="AB150" s="92"/>
      <c r="AC150" s="100"/>
      <c r="AD150" s="93"/>
      <c r="AE150" s="96"/>
      <c r="AF150" s="92"/>
      <c r="AG150" s="100"/>
      <c r="AH150" s="93"/>
      <c r="AI150" s="96"/>
      <c r="AJ150" s="92"/>
      <c r="AK150" s="100"/>
      <c r="AL150" s="93"/>
      <c r="AM150" s="95"/>
      <c r="AN150" s="92"/>
      <c r="AO150" s="100"/>
      <c r="AP150" s="93"/>
      <c r="AQ150" s="95"/>
      <c r="AR150" s="92"/>
      <c r="AS150" s="100"/>
      <c r="AT150" s="93"/>
      <c r="AU150" s="95"/>
      <c r="AV150" s="92"/>
      <c r="AW150" s="100"/>
      <c r="AX150" s="100"/>
      <c r="AY150" s="100"/>
      <c r="AZ150" s="94"/>
      <c r="BA150" s="92"/>
      <c r="BB150" s="100"/>
      <c r="BC150" s="96"/>
      <c r="BE150" s="92"/>
      <c r="BF150" s="100"/>
      <c r="BG150" s="102"/>
      <c r="BH150" s="102"/>
      <c r="BI150" s="92"/>
      <c r="BJ150" s="100"/>
      <c r="BK150" s="102"/>
      <c r="BL150" s="101"/>
      <c r="BM150" s="104"/>
    </row>
    <row r="151" spans="1:65" ht="28.5" customHeight="1" outlineLevel="1">
      <c r="A151" s="99" t="s">
        <v>98</v>
      </c>
      <c r="B151" s="92"/>
      <c r="C151" s="100"/>
      <c r="D151" s="93"/>
      <c r="E151" s="93"/>
      <c r="F151" s="94"/>
      <c r="G151" s="92"/>
      <c r="H151" s="100"/>
      <c r="I151" s="93"/>
      <c r="J151" s="93"/>
      <c r="K151" s="92"/>
      <c r="L151" s="100"/>
      <c r="M151" s="93"/>
      <c r="N151" s="92"/>
      <c r="O151" s="100"/>
      <c r="P151" s="93"/>
      <c r="Q151" s="95"/>
      <c r="R151" s="92"/>
      <c r="S151" s="100"/>
      <c r="T151" s="93"/>
      <c r="U151" s="96"/>
      <c r="V151" s="103"/>
      <c r="W151" s="96"/>
      <c r="X151" s="92"/>
      <c r="Y151" s="100"/>
      <c r="Z151" s="93"/>
      <c r="AA151" s="95"/>
      <c r="AB151" s="92"/>
      <c r="AC151" s="100"/>
      <c r="AD151" s="93"/>
      <c r="AE151" s="96"/>
      <c r="AF151" s="92"/>
      <c r="AG151" s="100"/>
      <c r="AH151" s="93"/>
      <c r="AI151" s="96"/>
      <c r="AJ151" s="92"/>
      <c r="AK151" s="100"/>
      <c r="AL151" s="93"/>
      <c r="AM151" s="95"/>
      <c r="AN151" s="92"/>
      <c r="AO151" s="100"/>
      <c r="AP151" s="93"/>
      <c r="AQ151" s="95"/>
      <c r="AR151" s="92"/>
      <c r="AS151" s="100"/>
      <c r="AT151" s="93"/>
      <c r="AU151" s="95"/>
      <c r="AV151" s="92"/>
      <c r="AW151" s="100"/>
      <c r="AX151" s="100"/>
      <c r="AY151" s="100"/>
      <c r="AZ151" s="94"/>
      <c r="BA151" s="92"/>
      <c r="BB151" s="100"/>
      <c r="BC151" s="96"/>
      <c r="BE151" s="92"/>
      <c r="BF151" s="100"/>
      <c r="BG151" s="102"/>
      <c r="BH151" s="102"/>
      <c r="BI151" s="92"/>
      <c r="BJ151" s="100"/>
      <c r="BK151" s="102"/>
      <c r="BL151" s="101"/>
      <c r="BM151" s="104"/>
    </row>
    <row r="152" spans="1:65" ht="28.5" customHeight="1" outlineLevel="1">
      <c r="A152" s="99" t="s">
        <v>88</v>
      </c>
      <c r="B152" s="92"/>
      <c r="C152" s="100"/>
      <c r="D152" s="93"/>
      <c r="E152" s="93"/>
      <c r="F152" s="94"/>
      <c r="G152" s="92"/>
      <c r="H152" s="100"/>
      <c r="I152" s="93"/>
      <c r="J152" s="93"/>
      <c r="K152" s="92"/>
      <c r="L152" s="100"/>
      <c r="M152" s="93"/>
      <c r="N152" s="92"/>
      <c r="O152" s="100"/>
      <c r="P152" s="93"/>
      <c r="Q152" s="95"/>
      <c r="R152" s="92"/>
      <c r="S152" s="100"/>
      <c r="T152" s="93"/>
      <c r="U152" s="96"/>
      <c r="V152" s="103"/>
      <c r="W152" s="96"/>
      <c r="X152" s="92"/>
      <c r="Y152" s="100"/>
      <c r="Z152" s="93"/>
      <c r="AA152" s="95"/>
      <c r="AB152" s="92"/>
      <c r="AC152" s="100"/>
      <c r="AD152" s="93"/>
      <c r="AE152" s="96"/>
      <c r="AF152" s="92"/>
      <c r="AG152" s="100"/>
      <c r="AH152" s="93"/>
      <c r="AI152" s="96"/>
      <c r="AJ152" s="92"/>
      <c r="AK152" s="100"/>
      <c r="AL152" s="93"/>
      <c r="AM152" s="95"/>
      <c r="AN152" s="92"/>
      <c r="AO152" s="100"/>
      <c r="AP152" s="93"/>
      <c r="AQ152" s="95"/>
      <c r="AR152" s="92"/>
      <c r="AS152" s="100"/>
      <c r="AT152" s="93"/>
      <c r="AU152" s="95"/>
      <c r="AV152" s="92"/>
      <c r="AW152" s="100"/>
      <c r="AX152" s="100"/>
      <c r="AY152" s="100"/>
      <c r="AZ152" s="94"/>
      <c r="BA152" s="92"/>
      <c r="BB152" s="100"/>
      <c r="BC152" s="96"/>
      <c r="BE152" s="92"/>
      <c r="BF152" s="100"/>
      <c r="BG152" s="102"/>
      <c r="BH152" s="102"/>
      <c r="BI152" s="92"/>
      <c r="BJ152" s="100"/>
      <c r="BK152" s="102"/>
      <c r="BL152" s="101"/>
      <c r="BM152" s="104"/>
    </row>
    <row r="153" spans="1:65" ht="28.5" customHeight="1" outlineLevel="1">
      <c r="A153" s="99" t="s">
        <v>89</v>
      </c>
      <c r="B153" s="92"/>
      <c r="C153" s="100"/>
      <c r="D153" s="93"/>
      <c r="E153" s="93"/>
      <c r="F153" s="94"/>
      <c r="G153" s="92"/>
      <c r="H153" s="100"/>
      <c r="I153" s="93"/>
      <c r="J153" s="93"/>
      <c r="K153" s="92"/>
      <c r="L153" s="100"/>
      <c r="M153" s="93"/>
      <c r="N153" s="92"/>
      <c r="O153" s="100"/>
      <c r="P153" s="93"/>
      <c r="Q153" s="95"/>
      <c r="R153" s="92"/>
      <c r="S153" s="100"/>
      <c r="T153" s="93"/>
      <c r="U153" s="96"/>
      <c r="V153" s="103"/>
      <c r="W153" s="96"/>
      <c r="X153" s="92"/>
      <c r="Y153" s="100"/>
      <c r="Z153" s="93"/>
      <c r="AA153" s="95"/>
      <c r="AB153" s="92"/>
      <c r="AC153" s="100"/>
      <c r="AD153" s="93"/>
      <c r="AE153" s="96"/>
      <c r="AF153" s="92"/>
      <c r="AG153" s="100"/>
      <c r="AH153" s="93"/>
      <c r="AI153" s="96"/>
      <c r="AJ153" s="92"/>
      <c r="AK153" s="100"/>
      <c r="AL153" s="93"/>
      <c r="AM153" s="95"/>
      <c r="AN153" s="92"/>
      <c r="AO153" s="100"/>
      <c r="AP153" s="93"/>
      <c r="AQ153" s="95"/>
      <c r="AR153" s="92"/>
      <c r="AS153" s="100"/>
      <c r="AT153" s="93"/>
      <c r="AU153" s="95"/>
      <c r="AV153" s="92"/>
      <c r="AW153" s="100"/>
      <c r="AX153" s="100"/>
      <c r="AY153" s="100"/>
      <c r="AZ153" s="94"/>
      <c r="BA153" s="92"/>
      <c r="BB153" s="100"/>
      <c r="BC153" s="96"/>
      <c r="BE153" s="92"/>
      <c r="BF153" s="100"/>
      <c r="BG153" s="102"/>
      <c r="BH153" s="102"/>
      <c r="BI153" s="92"/>
      <c r="BJ153" s="100"/>
      <c r="BK153" s="102"/>
      <c r="BL153" s="101"/>
      <c r="BM153" s="104"/>
    </row>
    <row r="154" spans="1:65" ht="28.5" customHeight="1" outlineLevel="1" thickBot="1">
      <c r="A154" s="140" t="s">
        <v>90</v>
      </c>
      <c r="B154" s="141"/>
      <c r="C154" s="142"/>
      <c r="D154" s="142"/>
      <c r="E154" s="142"/>
      <c r="F154" s="143"/>
      <c r="G154" s="141"/>
      <c r="H154" s="142"/>
      <c r="I154" s="142"/>
      <c r="J154" s="144"/>
      <c r="K154" s="141"/>
      <c r="L154" s="142"/>
      <c r="M154" s="142"/>
      <c r="N154" s="141"/>
      <c r="O154" s="142"/>
      <c r="P154" s="142"/>
      <c r="Q154" s="145"/>
      <c r="R154" s="141"/>
      <c r="S154" s="142"/>
      <c r="T154" s="142"/>
      <c r="U154" s="144"/>
      <c r="V154" s="146"/>
      <c r="W154" s="144"/>
      <c r="X154" s="141"/>
      <c r="Y154" s="142"/>
      <c r="Z154" s="142"/>
      <c r="AA154" s="145"/>
      <c r="AB154" s="141"/>
      <c r="AC154" s="142"/>
      <c r="AD154" s="142"/>
      <c r="AE154" s="144"/>
      <c r="AF154" s="141"/>
      <c r="AG154" s="142"/>
      <c r="AH154" s="142"/>
      <c r="AI154" s="144"/>
      <c r="AJ154" s="141"/>
      <c r="AK154" s="142"/>
      <c r="AL154" s="142"/>
      <c r="AM154" s="145"/>
      <c r="AN154" s="141"/>
      <c r="AO154" s="142"/>
      <c r="AP154" s="142"/>
      <c r="AQ154" s="145"/>
      <c r="AR154" s="141"/>
      <c r="AS154" s="142"/>
      <c r="AT154" s="142"/>
      <c r="AU154" s="145"/>
      <c r="AV154" s="141"/>
      <c r="AW154" s="147"/>
      <c r="AX154" s="147"/>
      <c r="AY154" s="147"/>
      <c r="AZ154" s="143"/>
      <c r="BA154" s="141"/>
      <c r="BB154" s="142"/>
      <c r="BC154" s="144"/>
      <c r="BE154" s="141"/>
      <c r="BF154" s="147"/>
      <c r="BG154" s="148"/>
      <c r="BH154" s="148"/>
      <c r="BI154" s="141"/>
      <c r="BJ154" s="147"/>
      <c r="BK154" s="148"/>
      <c r="BL154" s="149"/>
      <c r="BM154" s="104"/>
    </row>
    <row r="155" spans="1:65" s="155" customFormat="1" ht="28.5" customHeight="1" thickBot="1">
      <c r="A155" s="150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51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4"/>
      <c r="AP155" s="104"/>
      <c r="AQ155" s="104"/>
      <c r="AR155" s="104"/>
      <c r="AS155" s="104"/>
      <c r="AT155" s="104"/>
      <c r="AU155" s="104"/>
      <c r="AV155" s="152"/>
      <c r="AW155" s="152"/>
      <c r="AX155" s="152"/>
      <c r="AY155" s="152"/>
      <c r="AZ155" s="152"/>
      <c r="BA155" s="104"/>
      <c r="BB155" s="104"/>
      <c r="BC155" s="104"/>
      <c r="BD155" s="6"/>
      <c r="BE155" s="152"/>
      <c r="BF155" s="152"/>
      <c r="BG155" s="152"/>
      <c r="BH155" s="153"/>
      <c r="BI155" s="152"/>
      <c r="BJ155" s="152"/>
      <c r="BK155" s="152"/>
      <c r="BL155" s="154"/>
      <c r="BM155" s="104"/>
    </row>
    <row r="156" spans="1:65" s="90" customFormat="1" ht="28.5" customHeight="1">
      <c r="A156" s="156" t="s">
        <v>104</v>
      </c>
      <c r="B156" s="83"/>
      <c r="C156" s="157"/>
      <c r="D156" s="157"/>
      <c r="E156" s="157"/>
      <c r="F156" s="158"/>
      <c r="G156" s="83"/>
      <c r="H156" s="157"/>
      <c r="I156" s="157"/>
      <c r="J156" s="159"/>
      <c r="K156" s="83"/>
      <c r="L156" s="157"/>
      <c r="M156" s="157"/>
      <c r="N156" s="83"/>
      <c r="O156" s="157"/>
      <c r="P156" s="157"/>
      <c r="Q156" s="159"/>
      <c r="R156" s="83"/>
      <c r="S156" s="157"/>
      <c r="T156" s="157"/>
      <c r="U156" s="160"/>
      <c r="V156" s="161"/>
      <c r="W156" s="160"/>
      <c r="X156" s="83"/>
      <c r="Y156" s="157"/>
      <c r="Z156" s="157"/>
      <c r="AA156" s="159"/>
      <c r="AB156" s="83"/>
      <c r="AC156" s="157"/>
      <c r="AD156" s="157"/>
      <c r="AE156" s="160"/>
      <c r="AF156" s="83"/>
      <c r="AG156" s="157"/>
      <c r="AH156" s="157"/>
      <c r="AI156" s="160"/>
      <c r="AJ156" s="83"/>
      <c r="AK156" s="157"/>
      <c r="AL156" s="157"/>
      <c r="AM156" s="159"/>
      <c r="AN156" s="83"/>
      <c r="AO156" s="157"/>
      <c r="AP156" s="157"/>
      <c r="AQ156" s="159"/>
      <c r="AR156" s="83"/>
      <c r="AS156" s="157"/>
      <c r="AT156" s="157"/>
      <c r="AU156" s="159"/>
      <c r="AV156" s="83"/>
      <c r="AW156" s="84"/>
      <c r="AX156" s="84"/>
      <c r="AY156" s="88"/>
      <c r="AZ156" s="85"/>
      <c r="BA156" s="83"/>
      <c r="BB156" s="157"/>
      <c r="BC156" s="160"/>
      <c r="BD156" s="6"/>
      <c r="BE156" s="83"/>
      <c r="BF156" s="84"/>
      <c r="BG156" s="87"/>
      <c r="BH156" s="87"/>
      <c r="BI156" s="83"/>
      <c r="BJ156" s="84"/>
      <c r="BK156" s="87"/>
      <c r="BL156" s="86"/>
      <c r="BM156" s="89"/>
    </row>
    <row r="157" spans="1:65" s="90" customFormat="1" ht="28.5" customHeight="1">
      <c r="A157" s="162" t="s">
        <v>105</v>
      </c>
      <c r="B157" s="106"/>
      <c r="C157" s="114"/>
      <c r="D157" s="114"/>
      <c r="E157" s="114"/>
      <c r="F157" s="163"/>
      <c r="G157" s="106"/>
      <c r="H157" s="114"/>
      <c r="I157" s="114"/>
      <c r="J157" s="116"/>
      <c r="K157" s="106"/>
      <c r="L157" s="114"/>
      <c r="M157" s="114"/>
      <c r="N157" s="106"/>
      <c r="O157" s="114"/>
      <c r="P157" s="114"/>
      <c r="Q157" s="116"/>
      <c r="R157" s="106"/>
      <c r="S157" s="114"/>
      <c r="T157" s="114"/>
      <c r="U157" s="117"/>
      <c r="V157" s="164"/>
      <c r="W157" s="117"/>
      <c r="X157" s="106"/>
      <c r="Y157" s="114"/>
      <c r="Z157" s="114"/>
      <c r="AA157" s="116"/>
      <c r="AB157" s="106"/>
      <c r="AC157" s="114"/>
      <c r="AD157" s="114"/>
      <c r="AE157" s="117"/>
      <c r="AF157" s="106"/>
      <c r="AG157" s="114"/>
      <c r="AH157" s="114"/>
      <c r="AI157" s="117"/>
      <c r="AJ157" s="106"/>
      <c r="AK157" s="114"/>
      <c r="AL157" s="114"/>
      <c r="AM157" s="116"/>
      <c r="AN157" s="106"/>
      <c r="AO157" s="114"/>
      <c r="AP157" s="114"/>
      <c r="AQ157" s="116"/>
      <c r="AR157" s="106"/>
      <c r="AS157" s="114"/>
      <c r="AT157" s="114"/>
      <c r="AU157" s="116"/>
      <c r="AV157" s="106"/>
      <c r="AW157" s="107"/>
      <c r="AX157" s="107"/>
      <c r="AY157" s="111"/>
      <c r="AZ157" s="108"/>
      <c r="BA157" s="106"/>
      <c r="BB157" s="114"/>
      <c r="BC157" s="117"/>
      <c r="BD157" s="6"/>
      <c r="BE157" s="106"/>
      <c r="BF157" s="107"/>
      <c r="BG157" s="110"/>
      <c r="BH157" s="110"/>
      <c r="BI157" s="106"/>
      <c r="BJ157" s="107"/>
      <c r="BK157" s="110"/>
      <c r="BL157" s="109"/>
      <c r="BM157" s="89"/>
    </row>
    <row r="158" spans="1:65" s="90" customFormat="1" ht="28.5" customHeight="1">
      <c r="A158" s="165" t="s">
        <v>106</v>
      </c>
      <c r="B158" s="106"/>
      <c r="C158" s="114"/>
      <c r="D158" s="114"/>
      <c r="E158" s="114"/>
      <c r="F158" s="163"/>
      <c r="G158" s="106"/>
      <c r="H158" s="114"/>
      <c r="I158" s="114"/>
      <c r="J158" s="116"/>
      <c r="K158" s="106"/>
      <c r="L158" s="114"/>
      <c r="M158" s="114"/>
      <c r="N158" s="106"/>
      <c r="O158" s="114"/>
      <c r="P158" s="114"/>
      <c r="Q158" s="116"/>
      <c r="R158" s="106"/>
      <c r="S158" s="114"/>
      <c r="T158" s="114"/>
      <c r="U158" s="117"/>
      <c r="V158" s="164"/>
      <c r="W158" s="117"/>
      <c r="X158" s="106"/>
      <c r="Y158" s="114"/>
      <c r="Z158" s="114"/>
      <c r="AA158" s="116"/>
      <c r="AB158" s="106"/>
      <c r="AC158" s="114"/>
      <c r="AD158" s="114"/>
      <c r="AE158" s="117"/>
      <c r="AF158" s="106"/>
      <c r="AG158" s="114"/>
      <c r="AH158" s="114"/>
      <c r="AI158" s="117"/>
      <c r="AJ158" s="106"/>
      <c r="AK158" s="114"/>
      <c r="AL158" s="114"/>
      <c r="AM158" s="116"/>
      <c r="AN158" s="106"/>
      <c r="AO158" s="114"/>
      <c r="AP158" s="114"/>
      <c r="AQ158" s="116"/>
      <c r="AR158" s="106"/>
      <c r="AS158" s="114"/>
      <c r="AT158" s="114"/>
      <c r="AU158" s="116"/>
      <c r="AV158" s="106"/>
      <c r="AW158" s="107"/>
      <c r="AX158" s="107"/>
      <c r="AY158" s="111"/>
      <c r="AZ158" s="108"/>
      <c r="BA158" s="106"/>
      <c r="BB158" s="114"/>
      <c r="BC158" s="117"/>
      <c r="BD158" s="6"/>
      <c r="BE158" s="106"/>
      <c r="BF158" s="107"/>
      <c r="BG158" s="110"/>
      <c r="BH158" s="110"/>
      <c r="BI158" s="106"/>
      <c r="BJ158" s="107"/>
      <c r="BK158" s="110"/>
      <c r="BL158" s="109"/>
      <c r="BM158" s="89"/>
    </row>
    <row r="159" spans="1:65" ht="28.5" customHeight="1" outlineLevel="1">
      <c r="A159" s="99" t="s">
        <v>107</v>
      </c>
      <c r="B159" s="166"/>
      <c r="C159" s="93"/>
      <c r="D159" s="93"/>
      <c r="E159" s="93"/>
      <c r="F159" s="167"/>
      <c r="G159" s="166"/>
      <c r="H159" s="93"/>
      <c r="I159" s="93"/>
      <c r="J159" s="95"/>
      <c r="K159" s="166"/>
      <c r="L159" s="93"/>
      <c r="M159" s="93"/>
      <c r="N159" s="166"/>
      <c r="O159" s="93"/>
      <c r="P159" s="93"/>
      <c r="Q159" s="95"/>
      <c r="R159" s="166"/>
      <c r="S159" s="93"/>
      <c r="T159" s="93"/>
      <c r="U159" s="96"/>
      <c r="V159" s="168"/>
      <c r="W159" s="96"/>
      <c r="X159" s="166"/>
      <c r="Y159" s="93"/>
      <c r="Z159" s="93"/>
      <c r="AA159" s="95"/>
      <c r="AB159" s="166"/>
      <c r="AC159" s="93"/>
      <c r="AD159" s="93"/>
      <c r="AE159" s="96"/>
      <c r="AF159" s="166"/>
      <c r="AG159" s="93"/>
      <c r="AH159" s="93"/>
      <c r="AI159" s="96"/>
      <c r="AJ159" s="166"/>
      <c r="AK159" s="93"/>
      <c r="AL159" s="93"/>
      <c r="AM159" s="95"/>
      <c r="AN159" s="166"/>
      <c r="AO159" s="93"/>
      <c r="AP159" s="93"/>
      <c r="AQ159" s="95"/>
      <c r="AR159" s="166"/>
      <c r="AS159" s="93"/>
      <c r="AT159" s="93"/>
      <c r="AU159" s="95"/>
      <c r="AV159" s="92"/>
      <c r="AW159" s="100"/>
      <c r="AX159" s="100"/>
      <c r="AY159" s="103"/>
      <c r="AZ159" s="94"/>
      <c r="BA159" s="166"/>
      <c r="BB159" s="93"/>
      <c r="BC159" s="96"/>
      <c r="BE159" s="92"/>
      <c r="BF159" s="100"/>
      <c r="BG159" s="102"/>
      <c r="BH159" s="102"/>
      <c r="BI159" s="92"/>
      <c r="BJ159" s="100"/>
      <c r="BK159" s="102"/>
      <c r="BL159" s="101"/>
      <c r="BM159" s="104"/>
    </row>
    <row r="160" spans="1:65" ht="28.5" customHeight="1" outlineLevel="1">
      <c r="A160" s="99" t="s">
        <v>108</v>
      </c>
      <c r="B160" s="166"/>
      <c r="C160" s="93"/>
      <c r="D160" s="93"/>
      <c r="E160" s="93"/>
      <c r="F160" s="167"/>
      <c r="G160" s="166"/>
      <c r="H160" s="93"/>
      <c r="I160" s="93"/>
      <c r="J160" s="95"/>
      <c r="K160" s="166"/>
      <c r="L160" s="93"/>
      <c r="M160" s="93"/>
      <c r="N160" s="166"/>
      <c r="O160" s="93"/>
      <c r="P160" s="93"/>
      <c r="Q160" s="95"/>
      <c r="R160" s="166"/>
      <c r="S160" s="93"/>
      <c r="T160" s="93"/>
      <c r="U160" s="96"/>
      <c r="V160" s="168"/>
      <c r="W160" s="96"/>
      <c r="X160" s="166"/>
      <c r="Y160" s="93"/>
      <c r="Z160" s="93"/>
      <c r="AA160" s="95"/>
      <c r="AB160" s="166"/>
      <c r="AC160" s="93"/>
      <c r="AD160" s="93"/>
      <c r="AE160" s="96"/>
      <c r="AF160" s="166"/>
      <c r="AG160" s="93"/>
      <c r="AH160" s="93"/>
      <c r="AI160" s="96"/>
      <c r="AJ160" s="166"/>
      <c r="AK160" s="93"/>
      <c r="AL160" s="93"/>
      <c r="AM160" s="95"/>
      <c r="AN160" s="166"/>
      <c r="AO160" s="93"/>
      <c r="AP160" s="93"/>
      <c r="AQ160" s="95"/>
      <c r="AR160" s="166"/>
      <c r="AS160" s="93"/>
      <c r="AT160" s="93"/>
      <c r="AU160" s="95"/>
      <c r="AV160" s="92"/>
      <c r="AW160" s="100"/>
      <c r="AX160" s="100"/>
      <c r="AY160" s="103"/>
      <c r="AZ160" s="94"/>
      <c r="BA160" s="166"/>
      <c r="BB160" s="93"/>
      <c r="BC160" s="96"/>
      <c r="BE160" s="92"/>
      <c r="BF160" s="100"/>
      <c r="BG160" s="102"/>
      <c r="BH160" s="102"/>
      <c r="BI160" s="92"/>
      <c r="BJ160" s="100"/>
      <c r="BK160" s="102"/>
      <c r="BL160" s="101"/>
      <c r="BM160" s="104"/>
    </row>
    <row r="161" spans="1:65" ht="28.5" customHeight="1" outlineLevel="1">
      <c r="A161" s="99" t="s">
        <v>109</v>
      </c>
      <c r="B161" s="169"/>
      <c r="C161" s="170"/>
      <c r="D161" s="170"/>
      <c r="E161" s="170"/>
      <c r="F161" s="171"/>
      <c r="G161" s="169"/>
      <c r="H161" s="170"/>
      <c r="I161" s="170"/>
      <c r="J161" s="172"/>
      <c r="K161" s="169"/>
      <c r="L161" s="170"/>
      <c r="M161" s="170"/>
      <c r="N161" s="169"/>
      <c r="O161" s="170"/>
      <c r="P161" s="170"/>
      <c r="Q161" s="172"/>
      <c r="R161" s="169"/>
      <c r="S161" s="170"/>
      <c r="T161" s="170"/>
      <c r="U161" s="173"/>
      <c r="V161" s="174"/>
      <c r="W161" s="173"/>
      <c r="X161" s="169"/>
      <c r="Y161" s="170"/>
      <c r="Z161" s="170"/>
      <c r="AA161" s="172"/>
      <c r="AB161" s="169"/>
      <c r="AC161" s="170"/>
      <c r="AD161" s="170"/>
      <c r="AE161" s="173"/>
      <c r="AF161" s="169"/>
      <c r="AG161" s="170"/>
      <c r="AH161" s="170"/>
      <c r="AI161" s="173"/>
      <c r="AJ161" s="169"/>
      <c r="AK161" s="170"/>
      <c r="AL161" s="170"/>
      <c r="AM161" s="172"/>
      <c r="AN161" s="169"/>
      <c r="AO161" s="170"/>
      <c r="AP161" s="170"/>
      <c r="AQ161" s="172"/>
      <c r="AR161" s="169"/>
      <c r="AS161" s="170"/>
      <c r="AT161" s="170"/>
      <c r="AU161" s="172"/>
      <c r="AV161" s="175"/>
      <c r="AW161" s="176"/>
      <c r="AX161" s="176"/>
      <c r="AY161" s="177"/>
      <c r="AZ161" s="178"/>
      <c r="BA161" s="169"/>
      <c r="BB161" s="170"/>
      <c r="BC161" s="173"/>
      <c r="BE161" s="175"/>
      <c r="BF161" s="176"/>
      <c r="BG161" s="153"/>
      <c r="BH161" s="153"/>
      <c r="BI161" s="175"/>
      <c r="BJ161" s="176"/>
      <c r="BK161" s="153"/>
      <c r="BL161" s="179"/>
      <c r="BM161" s="104"/>
    </row>
    <row r="162" spans="1:65" ht="28.5" customHeight="1" outlineLevel="1">
      <c r="A162" s="99" t="s">
        <v>110</v>
      </c>
      <c r="B162" s="169"/>
      <c r="C162" s="170"/>
      <c r="D162" s="170"/>
      <c r="E162" s="170"/>
      <c r="F162" s="171"/>
      <c r="G162" s="169"/>
      <c r="H162" s="170"/>
      <c r="I162" s="170"/>
      <c r="J162" s="172"/>
      <c r="K162" s="169"/>
      <c r="L162" s="170"/>
      <c r="M162" s="170"/>
      <c r="N162" s="169"/>
      <c r="O162" s="170"/>
      <c r="P162" s="170"/>
      <c r="Q162" s="172"/>
      <c r="R162" s="169"/>
      <c r="S162" s="170"/>
      <c r="T162" s="170"/>
      <c r="U162" s="173"/>
      <c r="V162" s="174"/>
      <c r="W162" s="173"/>
      <c r="X162" s="169"/>
      <c r="Y162" s="170"/>
      <c r="Z162" s="170"/>
      <c r="AA162" s="172"/>
      <c r="AB162" s="169"/>
      <c r="AC162" s="170"/>
      <c r="AD162" s="170"/>
      <c r="AE162" s="173"/>
      <c r="AF162" s="169"/>
      <c r="AG162" s="170"/>
      <c r="AH162" s="170"/>
      <c r="AI162" s="173"/>
      <c r="AJ162" s="169"/>
      <c r="AK162" s="170"/>
      <c r="AL162" s="170"/>
      <c r="AM162" s="172"/>
      <c r="AN162" s="169"/>
      <c r="AO162" s="170"/>
      <c r="AP162" s="170"/>
      <c r="AQ162" s="172"/>
      <c r="AR162" s="169"/>
      <c r="AS162" s="170"/>
      <c r="AT162" s="170"/>
      <c r="AU162" s="172"/>
      <c r="AV162" s="175"/>
      <c r="AW162" s="176"/>
      <c r="AX162" s="176"/>
      <c r="AY162" s="177"/>
      <c r="AZ162" s="178"/>
      <c r="BA162" s="169"/>
      <c r="BB162" s="170"/>
      <c r="BC162" s="173"/>
      <c r="BE162" s="175"/>
      <c r="BF162" s="176"/>
      <c r="BG162" s="153"/>
      <c r="BH162" s="153"/>
      <c r="BI162" s="175"/>
      <c r="BJ162" s="176"/>
      <c r="BK162" s="153"/>
      <c r="BL162" s="179"/>
      <c r="BM162" s="104"/>
    </row>
    <row r="163" spans="1:65" ht="28.5" customHeight="1" outlineLevel="1">
      <c r="A163" s="180" t="s">
        <v>111</v>
      </c>
      <c r="B163" s="169"/>
      <c r="C163" s="170"/>
      <c r="D163" s="170"/>
      <c r="E163" s="170"/>
      <c r="F163" s="171"/>
      <c r="G163" s="169"/>
      <c r="H163" s="170"/>
      <c r="I163" s="170"/>
      <c r="J163" s="172"/>
      <c r="K163" s="169"/>
      <c r="L163" s="170"/>
      <c r="M163" s="170"/>
      <c r="N163" s="169"/>
      <c r="O163" s="170"/>
      <c r="P163" s="170"/>
      <c r="Q163" s="172"/>
      <c r="R163" s="169"/>
      <c r="S163" s="170"/>
      <c r="T163" s="170"/>
      <c r="U163" s="173"/>
      <c r="V163" s="174"/>
      <c r="W163" s="173"/>
      <c r="X163" s="169"/>
      <c r="Y163" s="170"/>
      <c r="Z163" s="170"/>
      <c r="AA163" s="172"/>
      <c r="AB163" s="169"/>
      <c r="AC163" s="170"/>
      <c r="AD163" s="170"/>
      <c r="AE163" s="173"/>
      <c r="AF163" s="169"/>
      <c r="AG163" s="170"/>
      <c r="AH163" s="170"/>
      <c r="AI163" s="173"/>
      <c r="AJ163" s="169"/>
      <c r="AK163" s="170"/>
      <c r="AL163" s="170"/>
      <c r="AM163" s="172"/>
      <c r="AN163" s="169"/>
      <c r="AO163" s="170"/>
      <c r="AP163" s="170"/>
      <c r="AQ163" s="172"/>
      <c r="AR163" s="169"/>
      <c r="AS163" s="170"/>
      <c r="AT163" s="170"/>
      <c r="AU163" s="172"/>
      <c r="AV163" s="175"/>
      <c r="AW163" s="176"/>
      <c r="AX163" s="176"/>
      <c r="AY163" s="177"/>
      <c r="AZ163" s="178"/>
      <c r="BA163" s="169"/>
      <c r="BB163" s="170"/>
      <c r="BC163" s="173"/>
      <c r="BE163" s="175"/>
      <c r="BF163" s="176"/>
      <c r="BG163" s="153"/>
      <c r="BH163" s="153"/>
      <c r="BI163" s="175"/>
      <c r="BJ163" s="176"/>
      <c r="BK163" s="153"/>
      <c r="BL163" s="179"/>
      <c r="BM163" s="104"/>
    </row>
    <row r="164" spans="1:65" ht="28.5" customHeight="1" outlineLevel="1">
      <c r="A164" s="180" t="s">
        <v>109</v>
      </c>
      <c r="B164" s="169"/>
      <c r="C164" s="170"/>
      <c r="D164" s="170"/>
      <c r="E164" s="170"/>
      <c r="F164" s="171"/>
      <c r="G164" s="169"/>
      <c r="H164" s="170"/>
      <c r="I164" s="170"/>
      <c r="J164" s="172"/>
      <c r="K164" s="169"/>
      <c r="L164" s="170"/>
      <c r="M164" s="170"/>
      <c r="N164" s="169"/>
      <c r="O164" s="170"/>
      <c r="P164" s="170"/>
      <c r="Q164" s="172"/>
      <c r="R164" s="169"/>
      <c r="S164" s="170"/>
      <c r="T164" s="170"/>
      <c r="U164" s="173"/>
      <c r="V164" s="174"/>
      <c r="W164" s="173"/>
      <c r="X164" s="169"/>
      <c r="Y164" s="170"/>
      <c r="Z164" s="170"/>
      <c r="AA164" s="172"/>
      <c r="AB164" s="169"/>
      <c r="AC164" s="170"/>
      <c r="AD164" s="170"/>
      <c r="AE164" s="173"/>
      <c r="AF164" s="169"/>
      <c r="AG164" s="170"/>
      <c r="AH164" s="170"/>
      <c r="AI164" s="173"/>
      <c r="AJ164" s="169"/>
      <c r="AK164" s="170"/>
      <c r="AL164" s="170"/>
      <c r="AM164" s="172"/>
      <c r="AN164" s="169"/>
      <c r="AO164" s="170"/>
      <c r="AP164" s="170"/>
      <c r="AQ164" s="172"/>
      <c r="AR164" s="169"/>
      <c r="AS164" s="170"/>
      <c r="AT164" s="170"/>
      <c r="AU164" s="172"/>
      <c r="AV164" s="175"/>
      <c r="AW164" s="176"/>
      <c r="AX164" s="176"/>
      <c r="AY164" s="177"/>
      <c r="AZ164" s="178"/>
      <c r="BA164" s="169"/>
      <c r="BB164" s="170"/>
      <c r="BC164" s="173"/>
      <c r="BE164" s="175"/>
      <c r="BF164" s="176"/>
      <c r="BG164" s="153"/>
      <c r="BH164" s="153"/>
      <c r="BI164" s="175"/>
      <c r="BJ164" s="176"/>
      <c r="BK164" s="153"/>
      <c r="BL164" s="179"/>
      <c r="BM164" s="104"/>
    </row>
    <row r="165" spans="1:65" ht="28.5" customHeight="1" outlineLevel="1" thickBot="1">
      <c r="A165" s="181" t="s">
        <v>110</v>
      </c>
      <c r="B165" s="182"/>
      <c r="C165" s="142"/>
      <c r="D165" s="142"/>
      <c r="E165" s="142"/>
      <c r="F165" s="183"/>
      <c r="G165" s="182"/>
      <c r="H165" s="142"/>
      <c r="I165" s="142"/>
      <c r="J165" s="145"/>
      <c r="K165" s="182"/>
      <c r="L165" s="142"/>
      <c r="M165" s="142"/>
      <c r="N165" s="182"/>
      <c r="O165" s="142"/>
      <c r="P165" s="142"/>
      <c r="Q165" s="145"/>
      <c r="R165" s="182"/>
      <c r="S165" s="142"/>
      <c r="T165" s="142"/>
      <c r="U165" s="144"/>
      <c r="V165" s="184"/>
      <c r="W165" s="144"/>
      <c r="X165" s="182"/>
      <c r="Y165" s="142"/>
      <c r="Z165" s="142"/>
      <c r="AA165" s="145"/>
      <c r="AB165" s="182"/>
      <c r="AC165" s="142"/>
      <c r="AD165" s="142"/>
      <c r="AE165" s="144"/>
      <c r="AF165" s="182"/>
      <c r="AG165" s="142"/>
      <c r="AH165" s="142"/>
      <c r="AI165" s="144"/>
      <c r="AJ165" s="182"/>
      <c r="AK165" s="142"/>
      <c r="AL165" s="142"/>
      <c r="AM165" s="145"/>
      <c r="AN165" s="182"/>
      <c r="AO165" s="142"/>
      <c r="AP165" s="142"/>
      <c r="AQ165" s="145"/>
      <c r="AR165" s="182"/>
      <c r="AS165" s="142"/>
      <c r="AT165" s="142"/>
      <c r="AU165" s="145"/>
      <c r="AV165" s="141"/>
      <c r="AW165" s="147"/>
      <c r="AX165" s="147"/>
      <c r="AY165" s="185"/>
      <c r="AZ165" s="143"/>
      <c r="BA165" s="182"/>
      <c r="BB165" s="142"/>
      <c r="BC165" s="144"/>
      <c r="BE165" s="141"/>
      <c r="BF165" s="147"/>
      <c r="BG165" s="148"/>
      <c r="BH165" s="148"/>
      <c r="BI165" s="141"/>
      <c r="BJ165" s="147"/>
      <c r="BK165" s="148"/>
      <c r="BL165" s="149"/>
      <c r="BM165" s="104"/>
    </row>
    <row r="166" spans="1:65" s="192" customFormat="1" ht="28.5" customHeight="1" thickBot="1">
      <c r="A166" s="186" t="s">
        <v>112</v>
      </c>
      <c r="B166" s="187"/>
      <c r="C166" s="188"/>
      <c r="D166" s="188"/>
      <c r="E166" s="188"/>
      <c r="F166" s="189"/>
      <c r="G166" s="187"/>
      <c r="H166" s="188"/>
      <c r="I166" s="188"/>
      <c r="J166" s="190"/>
      <c r="K166" s="187"/>
      <c r="L166" s="188"/>
      <c r="M166" s="188"/>
      <c r="N166" s="187"/>
      <c r="O166" s="188"/>
      <c r="P166" s="188"/>
      <c r="Q166" s="190"/>
      <c r="R166" s="187"/>
      <c r="S166" s="188"/>
      <c r="T166" s="188"/>
      <c r="U166" s="190"/>
      <c r="V166" s="187"/>
      <c r="W166" s="190"/>
      <c r="X166" s="187"/>
      <c r="Y166" s="188"/>
      <c r="Z166" s="188"/>
      <c r="AA166" s="190"/>
      <c r="AB166" s="187"/>
      <c r="AC166" s="188"/>
      <c r="AD166" s="188"/>
      <c r="AE166" s="190"/>
      <c r="AF166" s="187"/>
      <c r="AG166" s="188"/>
      <c r="AH166" s="188"/>
      <c r="AI166" s="190"/>
      <c r="AJ166" s="187"/>
      <c r="AK166" s="188"/>
      <c r="AL166" s="188"/>
      <c r="AM166" s="190"/>
      <c r="AN166" s="187"/>
      <c r="AO166" s="188"/>
      <c r="AP166" s="188"/>
      <c r="AQ166" s="190"/>
      <c r="AR166" s="187"/>
      <c r="AS166" s="188"/>
      <c r="AT166" s="188"/>
      <c r="AU166" s="190"/>
      <c r="AV166" s="187"/>
      <c r="AW166" s="188"/>
      <c r="AX166" s="188"/>
      <c r="AY166" s="188"/>
      <c r="AZ166" s="189"/>
      <c r="BA166" s="187"/>
      <c r="BB166" s="188"/>
      <c r="BC166" s="190"/>
      <c r="BD166" s="6"/>
      <c r="BE166" s="187"/>
      <c r="BF166" s="188"/>
      <c r="BG166" s="191"/>
      <c r="BH166" s="191"/>
      <c r="BI166" s="187"/>
      <c r="BJ166" s="188"/>
      <c r="BK166" s="191"/>
      <c r="BL166" s="190"/>
      <c r="BM166" s="89"/>
    </row>
    <row r="167" spans="1:56" s="155" customFormat="1" ht="11.25" customHeight="1">
      <c r="A167" s="193"/>
      <c r="B167" s="194"/>
      <c r="C167" s="194"/>
      <c r="D167" s="194"/>
      <c r="E167" s="194"/>
      <c r="F167" s="194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1"/>
      <c r="S167" s="11"/>
      <c r="T167" s="11"/>
      <c r="U167" s="11"/>
      <c r="V167" s="195"/>
      <c r="W167" s="195"/>
      <c r="X167" s="196"/>
      <c r="Y167" s="195"/>
      <c r="Z167" s="195"/>
      <c r="AA167" s="195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96"/>
      <c r="AW167" s="195"/>
      <c r="AX167" s="195"/>
      <c r="AY167" s="195"/>
      <c r="AZ167" s="195"/>
      <c r="BD167" s="6"/>
    </row>
    <row r="168" spans="1:56" s="155" customFormat="1" ht="19.5" customHeight="1">
      <c r="A168" s="197"/>
      <c r="B168" s="198" t="s">
        <v>113</v>
      </c>
      <c r="C168" s="197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7"/>
      <c r="P168" s="195"/>
      <c r="Q168" s="195"/>
      <c r="R168" s="11"/>
      <c r="S168" s="11"/>
      <c r="T168" s="11"/>
      <c r="U168" s="11"/>
      <c r="V168" s="195"/>
      <c r="W168" s="195"/>
      <c r="X168" s="196"/>
      <c r="Y168" s="195"/>
      <c r="Z168" s="195"/>
      <c r="AA168" s="195"/>
      <c r="AB168" s="11"/>
      <c r="AC168" s="11"/>
      <c r="AD168" s="11"/>
      <c r="AE168" s="11"/>
      <c r="AF168" s="197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96"/>
      <c r="AW168" s="195"/>
      <c r="AX168" s="195"/>
      <c r="AY168" s="195"/>
      <c r="AZ168" s="195"/>
      <c r="BD168" s="6"/>
    </row>
    <row r="169" spans="1:56" s="155" customFormat="1" ht="19.5" customHeight="1">
      <c r="A169" s="197"/>
      <c r="B169" s="198" t="s">
        <v>114</v>
      </c>
      <c r="C169" s="197"/>
      <c r="D169" s="199"/>
      <c r="E169" s="199"/>
      <c r="F169" s="199"/>
      <c r="G169" s="199"/>
      <c r="H169" s="199"/>
      <c r="I169" s="199"/>
      <c r="J169" s="195"/>
      <c r="K169" s="195"/>
      <c r="L169" s="195"/>
      <c r="M169" s="195"/>
      <c r="N169" s="195"/>
      <c r="O169" s="197"/>
      <c r="P169" s="195"/>
      <c r="Q169" s="195"/>
      <c r="R169" s="11"/>
      <c r="S169" s="11"/>
      <c r="T169" s="11"/>
      <c r="U169" s="11"/>
      <c r="V169" s="195"/>
      <c r="W169" s="195"/>
      <c r="X169" s="196"/>
      <c r="Y169" s="195"/>
      <c r="Z169" s="195"/>
      <c r="AA169" s="195"/>
      <c r="AB169" s="11"/>
      <c r="AC169" s="11"/>
      <c r="AD169" s="11"/>
      <c r="AE169" s="11"/>
      <c r="AF169" s="197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96"/>
      <c r="AW169" s="195"/>
      <c r="AX169" s="195"/>
      <c r="AY169" s="195"/>
      <c r="AZ169" s="195"/>
      <c r="BD169" s="6"/>
    </row>
    <row r="170" spans="1:56" s="155" customFormat="1" ht="19.5" customHeight="1">
      <c r="A170" s="197"/>
      <c r="B170" s="198" t="s">
        <v>115</v>
      </c>
      <c r="C170" s="197"/>
      <c r="D170" s="199"/>
      <c r="E170" s="199"/>
      <c r="F170" s="199"/>
      <c r="G170" s="199"/>
      <c r="H170" s="199"/>
      <c r="I170" s="199"/>
      <c r="J170" s="195"/>
      <c r="K170" s="195"/>
      <c r="L170" s="195"/>
      <c r="M170" s="195"/>
      <c r="N170" s="195"/>
      <c r="O170" s="197"/>
      <c r="P170" s="195"/>
      <c r="Q170" s="195"/>
      <c r="R170" s="11"/>
      <c r="S170" s="11"/>
      <c r="T170" s="11"/>
      <c r="U170" s="11"/>
      <c r="V170" s="195"/>
      <c r="W170" s="195"/>
      <c r="X170" s="196"/>
      <c r="Y170" s="195"/>
      <c r="Z170" s="195"/>
      <c r="AA170" s="195"/>
      <c r="AB170" s="11"/>
      <c r="AC170" s="11"/>
      <c r="AD170" s="11"/>
      <c r="AE170" s="11"/>
      <c r="AF170" s="197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96"/>
      <c r="AW170" s="195"/>
      <c r="AX170" s="195"/>
      <c r="AY170" s="195"/>
      <c r="AZ170" s="195"/>
      <c r="BD170" s="6"/>
    </row>
    <row r="171" spans="1:56" s="155" customFormat="1" ht="19.5" customHeight="1">
      <c r="A171" s="197"/>
      <c r="B171" s="198" t="s">
        <v>116</v>
      </c>
      <c r="C171" s="197"/>
      <c r="D171" s="199"/>
      <c r="E171" s="199"/>
      <c r="F171" s="199"/>
      <c r="G171" s="199"/>
      <c r="H171" s="199"/>
      <c r="I171" s="199"/>
      <c r="J171" s="195"/>
      <c r="K171" s="195"/>
      <c r="L171" s="195"/>
      <c r="M171" s="195"/>
      <c r="N171" s="195"/>
      <c r="O171" s="197"/>
      <c r="P171" s="195"/>
      <c r="Q171" s="195"/>
      <c r="R171" s="11"/>
      <c r="S171" s="11"/>
      <c r="T171" s="11"/>
      <c r="U171" s="11"/>
      <c r="V171" s="195"/>
      <c r="W171" s="195"/>
      <c r="X171" s="196"/>
      <c r="Y171" s="195"/>
      <c r="Z171" s="195"/>
      <c r="AA171" s="195"/>
      <c r="AB171" s="11"/>
      <c r="AC171" s="11"/>
      <c r="AD171" s="11"/>
      <c r="AE171" s="11"/>
      <c r="AF171" s="197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96"/>
      <c r="AW171" s="195"/>
      <c r="AX171" s="195"/>
      <c r="AY171" s="195"/>
      <c r="AZ171" s="195"/>
      <c r="BD171" s="6"/>
    </row>
    <row r="172" spans="1:56" s="155" customFormat="1" ht="19.5" customHeight="1">
      <c r="A172" s="197"/>
      <c r="B172" s="200" t="s">
        <v>117</v>
      </c>
      <c r="C172" s="200"/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195"/>
      <c r="W172" s="195"/>
      <c r="X172" s="196"/>
      <c r="Y172" s="195"/>
      <c r="Z172" s="195"/>
      <c r="AA172" s="195"/>
      <c r="AB172" s="11"/>
      <c r="AC172" s="11"/>
      <c r="AD172" s="11"/>
      <c r="AE172" s="11"/>
      <c r="AF172" s="197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96"/>
      <c r="AW172" s="195"/>
      <c r="AX172" s="195"/>
      <c r="AY172" s="195"/>
      <c r="AZ172" s="195"/>
      <c r="BD172" s="6"/>
    </row>
    <row r="173" spans="1:56" s="155" customFormat="1" ht="19.5" customHeight="1">
      <c r="A173" s="198"/>
      <c r="B173" s="200" t="s">
        <v>118</v>
      </c>
      <c r="C173" s="200"/>
      <c r="D173" s="200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0"/>
      <c r="U173" s="200"/>
      <c r="V173" s="195"/>
      <c r="W173" s="195"/>
      <c r="X173" s="196"/>
      <c r="Y173" s="195"/>
      <c r="Z173" s="195"/>
      <c r="AA173" s="195"/>
      <c r="AB173" s="11"/>
      <c r="AC173" s="11"/>
      <c r="AD173" s="11"/>
      <c r="AE173" s="11"/>
      <c r="AF173" s="197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96"/>
      <c r="AW173" s="195"/>
      <c r="AX173" s="195"/>
      <c r="AY173" s="195"/>
      <c r="AZ173" s="195"/>
      <c r="BD173" s="6"/>
    </row>
    <row r="174" spans="1:52" ht="19.5" customHeight="1">
      <c r="A174" s="2"/>
      <c r="B174" s="201" t="s">
        <v>6</v>
      </c>
      <c r="C174" s="2"/>
      <c r="D174" s="199"/>
      <c r="E174" s="195"/>
      <c r="F174" s="195"/>
      <c r="G174" s="195"/>
      <c r="H174" s="195"/>
      <c r="I174" s="2"/>
      <c r="J174" s="197"/>
      <c r="K174" s="197"/>
      <c r="L174" s="197"/>
      <c r="M174" s="197"/>
      <c r="N174" s="197"/>
      <c r="O174" s="197"/>
      <c r="P174" s="202"/>
      <c r="Q174" s="20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1:52" ht="19.5" customHeight="1">
      <c r="A175" s="2"/>
      <c r="B175" s="201" t="s">
        <v>119</v>
      </c>
      <c r="C175" s="2"/>
      <c r="D175" s="199"/>
      <c r="E175" s="195"/>
      <c r="F175" s="195"/>
      <c r="G175" s="195"/>
      <c r="H175" s="195"/>
      <c r="I175" s="2"/>
      <c r="J175" s="197"/>
      <c r="K175" s="197"/>
      <c r="L175" s="197"/>
      <c r="M175" s="197"/>
      <c r="N175" s="197"/>
      <c r="O175" s="197"/>
      <c r="P175" s="202"/>
      <c r="Q175" s="202"/>
      <c r="R175" s="2"/>
      <c r="S175" s="2"/>
      <c r="T175" s="2"/>
      <c r="U175" s="2"/>
      <c r="V175" s="203"/>
      <c r="W175" s="203"/>
      <c r="X175" s="203"/>
      <c r="Y175" s="203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1:52" ht="19.5" customHeight="1">
      <c r="A176" s="2"/>
      <c r="B176" s="1119" t="s">
        <v>120</v>
      </c>
      <c r="C176" s="1119"/>
      <c r="D176" s="1119"/>
      <c r="E176" s="1119"/>
      <c r="F176" s="1119"/>
      <c r="G176" s="1119"/>
      <c r="H176" s="1119"/>
      <c r="I176" s="1119"/>
      <c r="J176" s="1119"/>
      <c r="K176" s="1119"/>
      <c r="L176" s="1119"/>
      <c r="M176" s="1119"/>
      <c r="N176" s="1119"/>
      <c r="O176" s="1119"/>
      <c r="P176" s="1119"/>
      <c r="Q176" s="1119"/>
      <c r="R176" s="1119"/>
      <c r="S176" s="1119"/>
      <c r="T176" s="1119"/>
      <c r="U176" s="1119"/>
      <c r="V176" s="1119"/>
      <c r="W176" s="1119"/>
      <c r="X176" s="203"/>
      <c r="Y176" s="203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1:52" ht="17.25" customHeight="1">
      <c r="A177" s="204"/>
      <c r="B177" s="1119"/>
      <c r="C177" s="1119"/>
      <c r="D177" s="1119"/>
      <c r="E177" s="1119"/>
      <c r="F177" s="1119"/>
      <c r="G177" s="1119"/>
      <c r="H177" s="1119"/>
      <c r="I177" s="1119"/>
      <c r="J177" s="1119"/>
      <c r="K177" s="1119"/>
      <c r="L177" s="1119"/>
      <c r="M177" s="1119"/>
      <c r="N177" s="1119"/>
      <c r="O177" s="1119"/>
      <c r="P177" s="1119"/>
      <c r="Q177" s="1119"/>
      <c r="R177" s="1119"/>
      <c r="S177" s="1119"/>
      <c r="T177" s="1119"/>
      <c r="U177" s="1119"/>
      <c r="V177" s="1119"/>
      <c r="W177" s="1119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1:52" ht="19.5" customHeight="1">
      <c r="A178" s="2"/>
      <c r="B178" s="201" t="s">
        <v>121</v>
      </c>
      <c r="C178" s="205"/>
      <c r="D178" s="195"/>
      <c r="E178" s="195"/>
      <c r="F178" s="195"/>
      <c r="G178" s="195"/>
      <c r="H178" s="2"/>
      <c r="I178" s="197"/>
      <c r="J178" s="2"/>
      <c r="K178" s="2"/>
      <c r="L178" s="2"/>
      <c r="M178" s="2"/>
      <c r="N178" s="197"/>
      <c r="O178" s="2"/>
      <c r="P178" s="202"/>
      <c r="Q178" s="20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1:52" ht="19.5" customHeight="1">
      <c r="A179" s="2"/>
      <c r="B179" s="206" t="s">
        <v>122</v>
      </c>
      <c r="C179" s="2"/>
      <c r="D179" s="2"/>
      <c r="E179" s="2"/>
      <c r="F179" s="2"/>
      <c r="G179" s="2"/>
      <c r="H179" s="2"/>
      <c r="I179" s="197"/>
      <c r="J179" s="2"/>
      <c r="K179" s="2"/>
      <c r="L179" s="2"/>
      <c r="M179" s="2"/>
      <c r="N179" s="197"/>
      <c r="O179" s="197"/>
      <c r="P179" s="202"/>
      <c r="Q179" s="20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spans="1:52" ht="17.25" customHeight="1">
      <c r="A180" s="9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02"/>
      <c r="Q180" s="20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spans="1:52" ht="20.25" customHeight="1">
      <c r="A181" s="2"/>
      <c r="B181" s="207" t="s">
        <v>123</v>
      </c>
      <c r="C181" s="2"/>
      <c r="D181" s="2"/>
      <c r="E181" s="2"/>
      <c r="F181" s="207"/>
      <c r="G181" s="2"/>
      <c r="H181" s="2"/>
      <c r="I181" s="2"/>
      <c r="J181" s="208" t="s">
        <v>124</v>
      </c>
      <c r="K181" s="208"/>
      <c r="L181" s="208"/>
      <c r="M181" s="208"/>
      <c r="N181" s="2"/>
      <c r="O181" s="2"/>
      <c r="P181" s="2"/>
      <c r="Q181" s="209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spans="1:52" ht="20.25" customHeight="1">
      <c r="A182" s="2"/>
      <c r="B182" s="207" t="s">
        <v>125</v>
      </c>
      <c r="C182" s="2"/>
      <c r="D182" s="2"/>
      <c r="E182" s="2"/>
      <c r="F182" s="20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0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spans="10:17" ht="15" customHeight="1">
      <c r="J183" s="155"/>
      <c r="K183" s="155"/>
      <c r="L183" s="155"/>
      <c r="M183" s="155"/>
      <c r="N183" s="211"/>
      <c r="O183" s="211"/>
      <c r="P183" s="211"/>
      <c r="Q183" s="211"/>
    </row>
    <row r="184" spans="10:17" ht="15" customHeight="1">
      <c r="J184" s="155"/>
      <c r="K184" s="155"/>
      <c r="L184" s="155"/>
      <c r="M184" s="155"/>
      <c r="N184" s="212"/>
      <c r="O184" s="212"/>
      <c r="P184" s="212"/>
      <c r="Q184" s="211"/>
    </row>
    <row r="185" spans="10:17" ht="15" customHeight="1">
      <c r="J185" s="155"/>
      <c r="K185" s="155"/>
      <c r="L185" s="155"/>
      <c r="M185" s="155"/>
      <c r="N185" s="213"/>
      <c r="O185" s="213"/>
      <c r="P185" s="213"/>
      <c r="Q185" s="213"/>
    </row>
    <row r="186" spans="10:17" ht="15" customHeight="1">
      <c r="J186" s="155"/>
      <c r="K186" s="155"/>
      <c r="L186" s="155"/>
      <c r="M186" s="155"/>
      <c r="N186" s="212"/>
      <c r="O186" s="212"/>
      <c r="P186" s="212"/>
      <c r="Q186" s="212"/>
    </row>
    <row r="187" spans="10:17" ht="15" customHeight="1">
      <c r="J187" s="155"/>
      <c r="K187" s="155"/>
      <c r="L187" s="155"/>
      <c r="M187" s="155"/>
      <c r="N187" s="212"/>
      <c r="O187" s="212"/>
      <c r="P187" s="212"/>
      <c r="Q187" s="212"/>
    </row>
    <row r="188" spans="10:17" ht="15" customHeight="1">
      <c r="J188" s="155"/>
      <c r="K188" s="155"/>
      <c r="L188" s="155"/>
      <c r="M188" s="155"/>
      <c r="N188" s="212"/>
      <c r="O188" s="212"/>
      <c r="P188" s="212"/>
      <c r="Q188" s="212"/>
    </row>
    <row r="189" spans="10:17" ht="15" customHeight="1">
      <c r="J189" s="155"/>
      <c r="K189" s="155"/>
      <c r="L189" s="155"/>
      <c r="M189" s="155"/>
      <c r="N189" s="212"/>
      <c r="O189" s="212"/>
      <c r="P189" s="212"/>
      <c r="Q189" s="212"/>
    </row>
    <row r="190" spans="10:17" ht="12.75">
      <c r="J190" s="155"/>
      <c r="K190" s="155"/>
      <c r="L190" s="155"/>
      <c r="M190" s="155"/>
      <c r="N190" s="155"/>
      <c r="O190" s="155"/>
      <c r="P190" s="155"/>
      <c r="Q190" s="155"/>
    </row>
    <row r="191" spans="10:17" ht="12.75">
      <c r="J191" s="155"/>
      <c r="K191" s="155"/>
      <c r="L191" s="155"/>
      <c r="M191" s="155"/>
      <c r="N191" s="155"/>
      <c r="O191" s="155"/>
      <c r="P191" s="155"/>
      <c r="Q191" s="155"/>
    </row>
    <row r="192" spans="10:17" ht="12.75">
      <c r="J192" s="155"/>
      <c r="K192" s="155"/>
      <c r="L192" s="155"/>
      <c r="M192" s="155"/>
      <c r="N192" s="155"/>
      <c r="O192" s="155"/>
      <c r="P192" s="155"/>
      <c r="Q192" s="155"/>
    </row>
    <row r="193" spans="10:17" ht="12.75">
      <c r="J193" s="155"/>
      <c r="K193" s="155"/>
      <c r="L193" s="155"/>
      <c r="M193" s="155"/>
      <c r="N193" s="155"/>
      <c r="O193" s="155"/>
      <c r="P193" s="155"/>
      <c r="Q193" s="155"/>
    </row>
  </sheetData>
  <mergeCells count="20">
    <mergeCell ref="B176:W177"/>
    <mergeCell ref="AJ5:AQ5"/>
    <mergeCell ref="AR5:AU7"/>
    <mergeCell ref="AV5:AZ7"/>
    <mergeCell ref="BE5:BH7"/>
    <mergeCell ref="BI5:BL7"/>
    <mergeCell ref="G6:J7"/>
    <mergeCell ref="K6:M7"/>
    <mergeCell ref="X6:AA7"/>
    <mergeCell ref="AB6:AE7"/>
    <mergeCell ref="AF6:AI7"/>
    <mergeCell ref="X5:AI5"/>
    <mergeCell ref="AJ6:AM7"/>
    <mergeCell ref="AN6:AQ7"/>
    <mergeCell ref="BA6:BC7"/>
    <mergeCell ref="B3:U3"/>
    <mergeCell ref="B5:F7"/>
    <mergeCell ref="N5:Q7"/>
    <mergeCell ref="R5:U7"/>
    <mergeCell ref="V5:W7"/>
  </mergeCells>
  <printOptions horizontalCentered="1" verticalCentered="1"/>
  <pageMargins left="0.196850393700787" right="0" top="0" bottom="0" header="0.196850393700787" footer="0.15748031496063"/>
  <pageSetup blackAndWhite="1" fitToWidth="0" orientation="landscape" pageOrder="overThenDown" paperSize="9" scale="24" r:id="rId1"/>
  <headerFooter alignWithMargins="0"/>
  <colBreaks count="3" manualBreakCount="3">
    <brk id="23" max="181" man="1"/>
    <brk id="35" max="181" man="1"/>
    <brk id="8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24"/>
  <sheetViews>
    <sheetView workbookViewId="0" topLeftCell="A1">
      <selection pane="topLeft" activeCell="B176" sqref="B176:W177"/>
    </sheetView>
  </sheetViews>
  <sheetFormatPr defaultColWidth="9.33203125" defaultRowHeight="12.75"/>
  <cols>
    <col min="1" max="1" width="3.57142857142857" style="411" customWidth="1"/>
    <col min="2" max="2" width="6.71428571428571" style="411" customWidth="1"/>
    <col min="3" max="3" width="4.85714285714286" style="411" customWidth="1"/>
    <col min="4" max="4" width="4.14285714285714" style="411" customWidth="1"/>
    <col min="5" max="5" width="39.8571428571429" style="411" customWidth="1"/>
    <col min="6" max="6" width="26.2857142857143" style="411" customWidth="1"/>
    <col min="7" max="9" width="13.1428571428571" style="411" customWidth="1"/>
    <col min="10" max="10" width="13.5714285714286" style="411" customWidth="1"/>
    <col min="11" max="16384" width="9.28571428571429" style="411"/>
  </cols>
  <sheetData>
    <row r="1" spans="2:10" ht="15.75">
      <c r="B1" s="1173" t="s">
        <v>608</v>
      </c>
      <c r="C1" s="1173"/>
      <c r="D1" s="1173"/>
      <c r="E1" s="1173"/>
      <c r="F1" s="1173"/>
      <c r="G1" s="1173"/>
      <c r="H1" s="1173"/>
      <c r="I1" s="1173"/>
      <c r="J1" s="1173"/>
    </row>
    <row r="2" spans="2:10" ht="15.75">
      <c r="B2" s="598" t="s">
        <v>411</v>
      </c>
      <c r="C2" s="598"/>
      <c r="D2" s="598"/>
      <c r="E2" s="598"/>
      <c r="F2" s="598"/>
      <c r="G2" s="598"/>
      <c r="H2" s="598"/>
      <c r="I2" s="598"/>
      <c r="J2" s="598"/>
    </row>
    <row r="3" spans="2:10" ht="12.75">
      <c r="B3" s="599"/>
      <c r="F3" s="601"/>
      <c r="J3" s="600" t="s">
        <v>609</v>
      </c>
    </row>
    <row r="4" spans="2:10" ht="15.75">
      <c r="B4" s="1173" t="s">
        <v>610</v>
      </c>
      <c r="C4" s="1173"/>
      <c r="D4" s="1173"/>
      <c r="E4" s="1173"/>
      <c r="F4" s="1173"/>
      <c r="G4" s="1173"/>
      <c r="H4" s="1173"/>
      <c r="I4" s="1173"/>
      <c r="J4" s="1173"/>
    </row>
    <row r="5" spans="2:10" ht="16.5" thickBot="1">
      <c r="B5" s="597"/>
      <c r="C5" s="597"/>
      <c r="D5" s="597"/>
      <c r="E5" s="597"/>
      <c r="F5" s="597"/>
      <c r="G5" s="1174" t="s">
        <v>3</v>
      </c>
      <c r="H5" s="1174"/>
      <c r="I5" s="1174"/>
      <c r="J5" s="1174"/>
    </row>
    <row r="6" spans="2:10" s="599" customFormat="1" ht="39" thickBot="1">
      <c r="B6" s="1175"/>
      <c r="C6" s="1176"/>
      <c r="D6" s="1177" t="s">
        <v>611</v>
      </c>
      <c r="E6" s="1178"/>
      <c r="F6" s="626" t="s">
        <v>413</v>
      </c>
      <c r="G6" s="627" t="s">
        <v>415</v>
      </c>
      <c r="H6" s="628" t="s">
        <v>416</v>
      </c>
      <c r="I6" s="628" t="s">
        <v>417</v>
      </c>
      <c r="J6" s="628" t="s">
        <v>418</v>
      </c>
    </row>
    <row r="7" spans="2:10" ht="13.5" thickTop="1">
      <c r="B7" s="629" t="s">
        <v>612</v>
      </c>
      <c r="C7" s="630"/>
      <c r="D7" s="631" t="s">
        <v>613</v>
      </c>
      <c r="E7" s="630"/>
      <c r="F7" s="632"/>
      <c r="G7" s="633"/>
      <c r="H7" s="634"/>
      <c r="I7" s="634"/>
      <c r="J7" s="634"/>
    </row>
    <row r="8" spans="2:10" ht="12.75">
      <c r="B8" s="635"/>
      <c r="C8" s="636">
        <v>1</v>
      </c>
      <c r="D8" s="637"/>
      <c r="E8" s="638" t="s">
        <v>614</v>
      </c>
      <c r="F8" s="639" t="s">
        <v>615</v>
      </c>
      <c r="G8" s="640"/>
      <c r="H8" s="641"/>
      <c r="I8" s="641"/>
      <c r="J8" s="641"/>
    </row>
    <row r="9" spans="2:10" ht="12.75">
      <c r="B9" s="635"/>
      <c r="C9" s="636">
        <v>2</v>
      </c>
      <c r="D9" s="637"/>
      <c r="E9" s="638" t="s">
        <v>616</v>
      </c>
      <c r="F9" s="639" t="s">
        <v>617</v>
      </c>
      <c r="G9" s="640"/>
      <c r="H9" s="641"/>
      <c r="I9" s="641"/>
      <c r="J9" s="641"/>
    </row>
    <row r="10" spans="2:10" ht="12.75">
      <c r="B10" s="635"/>
      <c r="C10" s="636">
        <v>3</v>
      </c>
      <c r="D10" s="637"/>
      <c r="E10" s="638" t="s">
        <v>618</v>
      </c>
      <c r="F10" s="639" t="s">
        <v>619</v>
      </c>
      <c r="G10" s="640"/>
      <c r="H10" s="641"/>
      <c r="I10" s="641"/>
      <c r="J10" s="641"/>
    </row>
    <row r="11" spans="2:10" ht="12.75">
      <c r="B11" s="635"/>
      <c r="C11" s="636">
        <v>4</v>
      </c>
      <c r="D11" s="637"/>
      <c r="E11" s="638" t="s">
        <v>620</v>
      </c>
      <c r="F11" s="639" t="s">
        <v>621</v>
      </c>
      <c r="G11" s="640"/>
      <c r="H11" s="641"/>
      <c r="I11" s="641"/>
      <c r="J11" s="641"/>
    </row>
    <row r="12" spans="2:10" ht="36" customHeight="1">
      <c r="B12" s="642"/>
      <c r="C12" s="643">
        <v>5</v>
      </c>
      <c r="D12" s="644"/>
      <c r="E12" s="645" t="s">
        <v>622</v>
      </c>
      <c r="F12" s="646" t="s">
        <v>623</v>
      </c>
      <c r="G12" s="647"/>
      <c r="H12" s="648"/>
      <c r="I12" s="648"/>
      <c r="J12" s="648"/>
    </row>
    <row r="13" spans="2:10" ht="12.75">
      <c r="B13" s="649" t="s">
        <v>624</v>
      </c>
      <c r="C13" s="650"/>
      <c r="D13" s="651" t="s">
        <v>625</v>
      </c>
      <c r="E13" s="652"/>
      <c r="F13" s="653"/>
      <c r="G13" s="654"/>
      <c r="H13" s="654"/>
      <c r="I13" s="654"/>
      <c r="J13" s="654"/>
    </row>
    <row r="14" spans="2:10" ht="12.75">
      <c r="B14" s="635"/>
      <c r="C14" s="636">
        <v>6</v>
      </c>
      <c r="D14" s="637"/>
      <c r="E14" s="638" t="s">
        <v>614</v>
      </c>
      <c r="F14" s="639" t="s">
        <v>626</v>
      </c>
      <c r="G14" s="640"/>
      <c r="H14" s="640"/>
      <c r="I14" s="640"/>
      <c r="J14" s="640"/>
    </row>
    <row r="15" spans="2:10" ht="12.75">
      <c r="B15" s="635"/>
      <c r="C15" s="636">
        <v>7</v>
      </c>
      <c r="D15" s="637"/>
      <c r="E15" s="638" t="s">
        <v>616</v>
      </c>
      <c r="F15" s="639" t="s">
        <v>627</v>
      </c>
      <c r="G15" s="640"/>
      <c r="H15" s="640"/>
      <c r="I15" s="640"/>
      <c r="J15" s="640"/>
    </row>
    <row r="16" spans="2:10" ht="12.75">
      <c r="B16" s="635"/>
      <c r="C16" s="636">
        <v>8</v>
      </c>
      <c r="D16" s="637"/>
      <c r="E16" s="638" t="s">
        <v>620</v>
      </c>
      <c r="F16" s="639" t="s">
        <v>628</v>
      </c>
      <c r="G16" s="640"/>
      <c r="H16" s="640"/>
      <c r="I16" s="640"/>
      <c r="J16" s="640"/>
    </row>
    <row r="17" spans="2:10" ht="12.75">
      <c r="B17" s="635"/>
      <c r="C17" s="636">
        <v>9</v>
      </c>
      <c r="D17" s="637"/>
      <c r="E17" s="638" t="s">
        <v>618</v>
      </c>
      <c r="F17" s="639" t="s">
        <v>629</v>
      </c>
      <c r="G17" s="640"/>
      <c r="H17" s="640"/>
      <c r="I17" s="640"/>
      <c r="J17" s="640"/>
    </row>
    <row r="18" spans="2:10" ht="51.75" thickBot="1">
      <c r="B18" s="655"/>
      <c r="C18" s="656">
        <v>10</v>
      </c>
      <c r="D18" s="657"/>
      <c r="E18" s="658" t="s">
        <v>622</v>
      </c>
      <c r="F18" s="659" t="s">
        <v>630</v>
      </c>
      <c r="G18" s="660"/>
      <c r="H18" s="660"/>
      <c r="I18" s="660"/>
      <c r="J18" s="660"/>
    </row>
    <row r="19" spans="2:10" ht="13.5" thickBot="1">
      <c r="B19" s="661" t="s">
        <v>631</v>
      </c>
      <c r="C19" s="662"/>
      <c r="D19" s="663" t="s">
        <v>632</v>
      </c>
      <c r="E19" s="662"/>
      <c r="F19" s="664"/>
      <c r="G19" s="665"/>
      <c r="H19" s="665"/>
      <c r="I19" s="665"/>
      <c r="J19" s="665"/>
    </row>
    <row r="20" spans="2:10" ht="12.75">
      <c r="B20" s="666"/>
      <c r="C20" s="667"/>
      <c r="D20" s="668"/>
      <c r="E20" s="667"/>
      <c r="F20" s="669"/>
      <c r="G20" s="423"/>
      <c r="H20" s="423"/>
      <c r="I20" s="423"/>
      <c r="J20" s="423"/>
    </row>
    <row r="21" spans="2:10" s="625" customFormat="1" ht="11.25">
      <c r="B21" s="670" t="s">
        <v>174</v>
      </c>
      <c r="C21" s="671"/>
      <c r="D21" s="592" t="s">
        <v>475</v>
      </c>
      <c r="F21" s="672"/>
      <c r="G21" s="673"/>
      <c r="H21" s="673"/>
      <c r="I21" s="673"/>
      <c r="J21" s="673"/>
    </row>
    <row r="22" spans="2:10" s="625" customFormat="1" ht="11.25">
      <c r="B22" s="674"/>
      <c r="C22" s="671" t="s">
        <v>633</v>
      </c>
      <c r="D22" s="592" t="s">
        <v>184</v>
      </c>
      <c r="F22" s="672"/>
      <c r="G22" s="673"/>
      <c r="H22" s="673"/>
      <c r="I22" s="673"/>
      <c r="J22" s="673"/>
    </row>
    <row r="23" ht="12.75">
      <c r="D23" s="592" t="s">
        <v>185</v>
      </c>
    </row>
    <row r="24" ht="12.75">
      <c r="D24" s="592" t="s">
        <v>186</v>
      </c>
    </row>
  </sheetData>
  <mergeCells count="5">
    <mergeCell ref="B1:J1"/>
    <mergeCell ref="B4:J4"/>
    <mergeCell ref="G5:J5"/>
    <mergeCell ref="B6:C6"/>
    <mergeCell ref="D6:E6"/>
  </mergeCells>
  <printOptions horizontalCentered="1" verticalCentered="1"/>
  <pageMargins left="0.78740157480315" right="0.78740157480315" top="0.984251968503937" bottom="0.984251968503937" header="0.511811023622047" footer="0.511811023622047"/>
  <pageSetup orientation="landscape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26"/>
  <sheetViews>
    <sheetView workbookViewId="0" topLeftCell="C1">
      <selection pane="topLeft" activeCell="B176" sqref="B176:W177"/>
    </sheetView>
  </sheetViews>
  <sheetFormatPr defaultColWidth="9.33203125" defaultRowHeight="12.75"/>
  <cols>
    <col min="1" max="1" width="3.71428571428571" style="411" customWidth="1"/>
    <col min="2" max="2" width="8.85714285714286" style="411" customWidth="1"/>
    <col min="3" max="3" width="47.1428571428571" style="411" customWidth="1"/>
    <col min="4" max="4" width="14.7142857142857" style="601" customWidth="1"/>
    <col min="5" max="7" width="13.1428571428571" style="411" customWidth="1"/>
    <col min="8" max="8" width="13.5714285714286" style="411" customWidth="1"/>
    <col min="9" max="16384" width="9.28571428571429" style="411"/>
  </cols>
  <sheetData>
    <row r="1" spans="2:9" ht="15.75">
      <c r="B1" s="1173" t="s">
        <v>608</v>
      </c>
      <c r="C1" s="1173"/>
      <c r="D1" s="1173"/>
      <c r="E1" s="1173"/>
      <c r="F1" s="1173"/>
      <c r="G1" s="1173"/>
      <c r="H1" s="1173"/>
      <c r="I1" s="597"/>
    </row>
    <row r="2" spans="2:8" ht="15.75">
      <c r="B2" s="598" t="s">
        <v>411</v>
      </c>
      <c r="C2" s="598"/>
      <c r="D2" s="597"/>
      <c r="E2" s="598"/>
      <c r="F2" s="598"/>
      <c r="G2" s="598"/>
      <c r="H2" s="598"/>
    </row>
    <row r="3" ht="12.75">
      <c r="H3" s="600" t="s">
        <v>634</v>
      </c>
    </row>
    <row r="4" spans="2:8" ht="15.75">
      <c r="B4" s="1179" t="s">
        <v>635</v>
      </c>
      <c r="C4" s="1179"/>
      <c r="D4" s="1179"/>
      <c r="E4" s="1179"/>
      <c r="F4" s="1179"/>
      <c r="G4" s="1179"/>
      <c r="H4" s="1180"/>
    </row>
    <row r="5" spans="2:8" ht="16.5" thickBot="1">
      <c r="B5" s="597"/>
      <c r="C5" s="597"/>
      <c r="D5" s="597"/>
      <c r="E5" s="1174" t="s">
        <v>3</v>
      </c>
      <c r="F5" s="1174"/>
      <c r="G5" s="1174"/>
      <c r="H5" s="1174"/>
    </row>
    <row r="6" spans="2:8" s="599" customFormat="1" ht="39" thickBot="1">
      <c r="B6" s="675"/>
      <c r="C6" s="676"/>
      <c r="D6" s="677" t="s">
        <v>636</v>
      </c>
      <c r="E6" s="627" t="s">
        <v>415</v>
      </c>
      <c r="F6" s="628" t="s">
        <v>416</v>
      </c>
      <c r="G6" s="628" t="s">
        <v>417</v>
      </c>
      <c r="H6" s="628" t="s">
        <v>418</v>
      </c>
    </row>
    <row r="7" spans="2:8" ht="13.5" thickTop="1">
      <c r="B7" s="632"/>
      <c r="C7" s="630"/>
      <c r="D7" s="630"/>
      <c r="E7" s="633"/>
      <c r="F7" s="634"/>
      <c r="G7" s="634"/>
      <c r="H7" s="634"/>
    </row>
    <row r="8" spans="2:8" ht="12.75">
      <c r="B8" s="678">
        <v>1</v>
      </c>
      <c r="C8" s="638" t="s">
        <v>637</v>
      </c>
      <c r="D8" s="636" t="s">
        <v>638</v>
      </c>
      <c r="E8" s="640"/>
      <c r="F8" s="641"/>
      <c r="G8" s="641"/>
      <c r="H8" s="641"/>
    </row>
    <row r="9" spans="2:8" ht="12.75">
      <c r="B9" s="678">
        <v>2</v>
      </c>
      <c r="C9" s="638" t="s">
        <v>639</v>
      </c>
      <c r="D9" s="636" t="s">
        <v>640</v>
      </c>
      <c r="E9" s="640"/>
      <c r="F9" s="641"/>
      <c r="G9" s="641"/>
      <c r="H9" s="641"/>
    </row>
    <row r="10" spans="2:8" ht="12.75">
      <c r="B10" s="678">
        <v>3</v>
      </c>
      <c r="C10" s="638" t="s">
        <v>641</v>
      </c>
      <c r="D10" s="636">
        <v>451</v>
      </c>
      <c r="E10" s="640"/>
      <c r="F10" s="641"/>
      <c r="G10" s="641"/>
      <c r="H10" s="641"/>
    </row>
    <row r="11" spans="2:8" ht="12.75">
      <c r="B11" s="678">
        <v>4</v>
      </c>
      <c r="C11" s="638" t="s">
        <v>642</v>
      </c>
      <c r="D11" s="636">
        <v>281</v>
      </c>
      <c r="E11" s="640"/>
      <c r="F11" s="641"/>
      <c r="G11" s="641"/>
      <c r="H11" s="641"/>
    </row>
    <row r="12" spans="2:8" ht="12.75">
      <c r="B12" s="678">
        <v>5</v>
      </c>
      <c r="C12" s="638" t="s">
        <v>643</v>
      </c>
      <c r="D12" s="636">
        <v>289</v>
      </c>
      <c r="E12" s="640"/>
      <c r="F12" s="641"/>
      <c r="G12" s="641"/>
      <c r="H12" s="641"/>
    </row>
    <row r="13" spans="2:8" ht="12.75">
      <c r="B13" s="678">
        <v>6</v>
      </c>
      <c r="C13" s="638" t="s">
        <v>644</v>
      </c>
      <c r="D13" s="636">
        <v>452</v>
      </c>
      <c r="E13" s="640"/>
      <c r="F13" s="641"/>
      <c r="G13" s="641"/>
      <c r="H13" s="641"/>
    </row>
    <row r="14" spans="2:8" ht="12.75">
      <c r="B14" s="678"/>
      <c r="C14" s="638" t="s">
        <v>645</v>
      </c>
      <c r="D14" s="636"/>
      <c r="E14" s="640"/>
      <c r="F14" s="641"/>
      <c r="G14" s="641"/>
      <c r="H14" s="641"/>
    </row>
    <row r="15" spans="2:8" ht="12.75">
      <c r="B15" s="678">
        <v>7</v>
      </c>
      <c r="C15" s="638" t="s">
        <v>646</v>
      </c>
      <c r="D15" s="636">
        <v>326</v>
      </c>
      <c r="E15" s="640"/>
      <c r="F15" s="641"/>
      <c r="G15" s="641"/>
      <c r="H15" s="641"/>
    </row>
    <row r="16" spans="2:8" ht="12.75">
      <c r="B16" s="678"/>
      <c r="C16" s="638" t="s">
        <v>645</v>
      </c>
      <c r="D16" s="643"/>
      <c r="E16" s="647"/>
      <c r="F16" s="648"/>
      <c r="G16" s="648"/>
      <c r="H16" s="648"/>
    </row>
    <row r="17" spans="2:8" ht="12.75">
      <c r="B17" s="678">
        <v>8</v>
      </c>
      <c r="C17" s="679" t="s">
        <v>647</v>
      </c>
      <c r="D17" s="643">
        <v>456</v>
      </c>
      <c r="E17" s="647"/>
      <c r="F17" s="648"/>
      <c r="G17" s="648"/>
      <c r="H17" s="648"/>
    </row>
    <row r="18" spans="2:8" ht="13.5" thickBot="1">
      <c r="B18" s="680">
        <v>9</v>
      </c>
      <c r="C18" s="681" t="s">
        <v>648</v>
      </c>
      <c r="D18" s="656">
        <v>362</v>
      </c>
      <c r="E18" s="660"/>
      <c r="F18" s="682"/>
      <c r="G18" s="682"/>
      <c r="H18" s="682"/>
    </row>
    <row r="19" spans="2:8" ht="12.75">
      <c r="B19" s="683"/>
      <c r="C19" s="421"/>
      <c r="D19" s="683"/>
      <c r="E19" s="423"/>
      <c r="F19" s="423"/>
      <c r="G19" s="423"/>
      <c r="H19" s="423"/>
    </row>
    <row r="20" spans="2:9" s="625" customFormat="1" ht="11.25">
      <c r="B20" s="670" t="s">
        <v>174</v>
      </c>
      <c r="C20" s="592" t="s">
        <v>475</v>
      </c>
      <c r="E20" s="672"/>
      <c r="F20" s="672"/>
      <c r="G20" s="672"/>
      <c r="H20" s="673"/>
      <c r="I20" s="673"/>
    </row>
    <row r="21" spans="2:9" s="625" customFormat="1" ht="11.25">
      <c r="B21" s="674"/>
      <c r="C21" s="592" t="s">
        <v>184</v>
      </c>
      <c r="E21" s="672"/>
      <c r="F21" s="672"/>
      <c r="G21" s="672"/>
      <c r="H21" s="673"/>
      <c r="I21" s="673"/>
    </row>
    <row r="22" ht="12.75">
      <c r="C22" s="592" t="s">
        <v>185</v>
      </c>
    </row>
    <row r="23" spans="3:4" ht="12.75">
      <c r="C23" s="592" t="s">
        <v>186</v>
      </c>
      <c r="D23" s="411"/>
    </row>
    <row r="25" spans="3:4" ht="12.75">
      <c r="C25" s="411" t="s">
        <v>177</v>
      </c>
      <c r="D25" s="684" t="s">
        <v>178</v>
      </c>
    </row>
    <row r="26" spans="3:9" ht="12.75">
      <c r="C26" s="411" t="s">
        <v>8</v>
      </c>
      <c r="D26" s="684" t="s">
        <v>8</v>
      </c>
      <c r="I26" s="411" t="s">
        <v>649</v>
      </c>
    </row>
  </sheetData>
  <mergeCells count="3">
    <mergeCell ref="B1:H1"/>
    <mergeCell ref="B4:H4"/>
    <mergeCell ref="E5:H5"/>
  </mergeCells>
  <printOptions horizontalCentered="1" verticalCentered="1"/>
  <pageMargins left="0.78740157480315" right="0.78740157480315" top="0.984251968503937" bottom="0.984251968503937" header="0.511811023622047" footer="0.511811023622047"/>
  <pageSetup orientation="landscape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6"/>
  <sheetViews>
    <sheetView workbookViewId="0" topLeftCell="A1">
      <selection pane="topLeft" activeCell="A1" sqref="A1:E25"/>
    </sheetView>
  </sheetViews>
  <sheetFormatPr defaultColWidth="9.33203125" defaultRowHeight="12.75"/>
  <cols>
    <col min="1" max="1" width="58.5714285714286" style="686" customWidth="1"/>
    <col min="2" max="4" width="18.2857142857143" style="686" customWidth="1"/>
    <col min="5" max="5" width="25.8571428571429" style="686" customWidth="1"/>
    <col min="6" max="16384" width="9.28571428571429" style="686"/>
  </cols>
  <sheetData>
    <row r="1" ht="15.75">
      <c r="A1" s="685" t="s">
        <v>411</v>
      </c>
    </row>
    <row r="2" spans="1:10" ht="15.75">
      <c r="A2" s="1158" t="s">
        <v>650</v>
      </c>
      <c r="B2" s="1158"/>
      <c r="C2" s="1158"/>
      <c r="D2" s="1158"/>
      <c r="E2" s="1158"/>
      <c r="F2" s="566"/>
      <c r="G2" s="566"/>
      <c r="H2" s="566"/>
      <c r="I2" s="566"/>
      <c r="J2" s="566"/>
    </row>
    <row r="3" spans="1:10" ht="15.75">
      <c r="A3" s="566"/>
      <c r="B3" s="566"/>
      <c r="C3" s="566"/>
      <c r="D3" s="566"/>
      <c r="E3" s="566"/>
      <c r="F3" s="566"/>
      <c r="G3" s="566"/>
      <c r="H3" s="566"/>
      <c r="I3" s="566"/>
      <c r="J3" s="566"/>
    </row>
    <row r="4" spans="1:7" ht="18">
      <c r="A4" s="1181" t="s">
        <v>651</v>
      </c>
      <c r="B4" s="1181"/>
      <c r="C4" s="1181"/>
      <c r="D4" s="1181"/>
      <c r="E4" s="1181"/>
      <c r="F4" s="687"/>
      <c r="G4" s="687"/>
    </row>
    <row r="5" spans="1:4" ht="12.75">
      <c r="A5" s="688"/>
      <c r="B5" s="688"/>
      <c r="C5" s="688"/>
      <c r="D5" s="688"/>
    </row>
    <row r="6" spans="1:6" ht="13.5" thickBot="1">
      <c r="A6" s="689"/>
      <c r="B6" s="689"/>
      <c r="C6" s="689"/>
      <c r="D6" s="689"/>
      <c r="E6" s="690" t="s">
        <v>3</v>
      </c>
      <c r="F6" s="691"/>
    </row>
    <row r="7" spans="1:5" ht="58.15" customHeight="1" thickBot="1">
      <c r="A7" s="692" t="s">
        <v>611</v>
      </c>
      <c r="B7" s="693" t="s">
        <v>652</v>
      </c>
      <c r="C7" s="693" t="s">
        <v>653</v>
      </c>
      <c r="D7" s="693" t="s">
        <v>654</v>
      </c>
      <c r="E7" s="694" t="s">
        <v>655</v>
      </c>
    </row>
    <row r="8" spans="1:5" ht="23.1" customHeight="1" thickTop="1">
      <c r="A8" s="695" t="s">
        <v>656</v>
      </c>
      <c r="B8" s="696"/>
      <c r="C8" s="696"/>
      <c r="D8" s="696"/>
      <c r="E8" s="697"/>
    </row>
    <row r="9" spans="1:5" ht="20.1" customHeight="1">
      <c r="A9" s="698" t="s">
        <v>657</v>
      </c>
      <c r="B9" s="699"/>
      <c r="C9" s="699"/>
      <c r="D9" s="699"/>
      <c r="E9" s="700"/>
    </row>
    <row r="10" spans="1:5" ht="20.1" customHeight="1">
      <c r="A10" s="701" t="s">
        <v>658</v>
      </c>
      <c r="B10" s="702"/>
      <c r="C10" s="702"/>
      <c r="D10" s="702"/>
      <c r="E10" s="700"/>
    </row>
    <row r="11" spans="1:5" ht="20.1" customHeight="1">
      <c r="A11" s="701" t="s">
        <v>659</v>
      </c>
      <c r="B11" s="702"/>
      <c r="C11" s="702"/>
      <c r="D11" s="702"/>
      <c r="E11" s="700"/>
    </row>
    <row r="12" spans="1:5" ht="20.1" customHeight="1">
      <c r="A12" s="701" t="s">
        <v>660</v>
      </c>
      <c r="B12" s="702"/>
      <c r="C12" s="702"/>
      <c r="D12" s="702"/>
      <c r="E12" s="700"/>
    </row>
    <row r="13" spans="1:5" ht="20.1" customHeight="1">
      <c r="A13" s="701" t="s">
        <v>661</v>
      </c>
      <c r="B13" s="702"/>
      <c r="C13" s="702"/>
      <c r="D13" s="702"/>
      <c r="E13" s="700"/>
    </row>
    <row r="14" spans="1:5" ht="20.1" customHeight="1">
      <c r="A14" s="703" t="s">
        <v>662</v>
      </c>
      <c r="B14" s="699"/>
      <c r="C14" s="699"/>
      <c r="D14" s="699"/>
      <c r="E14" s="704"/>
    </row>
    <row r="15" spans="1:5" ht="20.1" customHeight="1" thickBot="1">
      <c r="A15" s="701" t="s">
        <v>663</v>
      </c>
      <c r="B15" s="699"/>
      <c r="C15" s="705"/>
      <c r="D15" s="705"/>
      <c r="E15" s="704"/>
    </row>
    <row r="16" spans="1:5" ht="23.1" customHeight="1">
      <c r="A16" s="706" t="s">
        <v>664</v>
      </c>
      <c r="B16" s="706"/>
      <c r="C16" s="706"/>
      <c r="D16" s="706"/>
      <c r="E16" s="707"/>
    </row>
    <row r="17" spans="1:5" ht="20.1" customHeight="1">
      <c r="A17" s="701" t="s">
        <v>665</v>
      </c>
      <c r="B17" s="708"/>
      <c r="C17" s="709"/>
      <c r="D17" s="709"/>
      <c r="E17" s="710"/>
    </row>
    <row r="18" spans="1:5" ht="20.1" customHeight="1">
      <c r="A18" s="711" t="s">
        <v>666</v>
      </c>
      <c r="B18" s="712"/>
      <c r="C18" s="712"/>
      <c r="D18" s="712"/>
      <c r="E18" s="713"/>
    </row>
    <row r="19" spans="1:5" ht="20.1" customHeight="1" thickBot="1">
      <c r="A19" s="714" t="s">
        <v>667</v>
      </c>
      <c r="B19" s="714"/>
      <c r="C19" s="714"/>
      <c r="D19" s="714"/>
      <c r="E19" s="715"/>
    </row>
    <row r="20" spans="1:5" ht="24.95" customHeight="1" thickBot="1">
      <c r="A20" s="716" t="s">
        <v>668</v>
      </c>
      <c r="B20" s="717"/>
      <c r="C20" s="717"/>
      <c r="D20" s="717"/>
      <c r="E20" s="718"/>
    </row>
    <row r="21" spans="1:5" ht="24.95" customHeight="1">
      <c r="A21" s="719"/>
      <c r="B21" s="719"/>
      <c r="C21" s="719"/>
      <c r="D21" s="719"/>
      <c r="E21" s="720"/>
    </row>
    <row r="22" spans="1:5" ht="13.5" customHeight="1">
      <c r="A22" s="592" t="s">
        <v>174</v>
      </c>
      <c r="B22" s="721"/>
      <c r="C22" s="721"/>
      <c r="D22" s="721"/>
      <c r="E22" s="722"/>
    </row>
    <row r="23" spans="1:5" ht="12.75">
      <c r="A23" s="592" t="s">
        <v>175</v>
      </c>
      <c r="B23" s="375"/>
      <c r="C23" s="375"/>
      <c r="D23" s="375"/>
      <c r="E23" s="375"/>
    </row>
    <row r="24" spans="1:5" ht="12.75">
      <c r="A24" s="592" t="s">
        <v>669</v>
      </c>
      <c r="B24" s="375"/>
      <c r="C24" s="375"/>
      <c r="D24" s="723"/>
      <c r="E24" s="375"/>
    </row>
    <row r="25" spans="1:5" ht="12.75">
      <c r="A25" s="592" t="s">
        <v>670</v>
      </c>
      <c r="B25" s="400"/>
      <c r="C25" s="400"/>
      <c r="D25" s="723"/>
      <c r="E25" s="400"/>
    </row>
    <row r="26" spans="1:5" ht="12.75">
      <c r="A26" s="723"/>
      <c r="B26" s="400"/>
      <c r="C26" s="400"/>
      <c r="D26" s="723"/>
      <c r="E26" s="400"/>
    </row>
  </sheetData>
  <mergeCells count="2">
    <mergeCell ref="A2:E2"/>
    <mergeCell ref="A4:E4"/>
  </mergeCells>
  <printOptions horizontalCentered="1" verticalCentered="1"/>
  <pageMargins left="0.78740157480315" right="0.78740157480315" top="0.984251968503937" bottom="0.984251968503937" header="0.511811023622047" footer="0.511811023622047"/>
  <pageSetup orientation="landscape" paperSize="9" scale="9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21"/>
  <sheetViews>
    <sheetView zoomScale="80" zoomScaleNormal="80" zoomScaleSheetLayoutView="70" workbookViewId="0" topLeftCell="A1">
      <selection pane="topLeft" activeCell="B176" sqref="B176:W177"/>
    </sheetView>
  </sheetViews>
  <sheetFormatPr defaultRowHeight="12.75"/>
  <cols>
    <col min="1" max="1" width="2.14285714285714" style="724" customWidth="1"/>
    <col min="2" max="2" width="58.5714285714286" style="724" customWidth="1"/>
    <col min="3" max="3" width="15" style="724" customWidth="1"/>
    <col min="4" max="5" width="14.5714285714286" style="724" customWidth="1"/>
    <col min="6" max="6" width="17.7142857142857" style="724" customWidth="1"/>
    <col min="7" max="7" width="14.8571428571429" style="724" customWidth="1"/>
    <col min="8" max="8" width="16.5714285714286" style="724" customWidth="1"/>
    <col min="9" max="9" width="14.8571428571429" style="724" customWidth="1"/>
    <col min="10" max="10" width="19" style="724" customWidth="1"/>
    <col min="11" max="11" width="15.7142857142857" style="724" customWidth="1"/>
    <col min="12" max="12" width="16.5714285714286" style="724" customWidth="1"/>
    <col min="13" max="13" width="18.1428571428571" style="724" customWidth="1"/>
    <col min="14" max="14" width="14.5714285714286" style="724" customWidth="1"/>
    <col min="15" max="15" width="14.8571428571429" style="724" customWidth="1"/>
    <col min="16" max="16" width="14.1428571428571" style="724" customWidth="1"/>
    <col min="17" max="17" width="17.7142857142857" style="724" customWidth="1"/>
    <col min="18" max="18" width="15.8571428571429" style="724" customWidth="1"/>
    <col min="19" max="19" width="13.8571428571429" style="724" customWidth="1"/>
    <col min="20" max="20" width="15.7142857142857" style="724" customWidth="1"/>
    <col min="21" max="21" width="20.1428571428571" style="724" customWidth="1"/>
    <col min="22" max="22" width="15" style="724" customWidth="1"/>
    <col min="23" max="23" width="16.5714285714286" style="724" customWidth="1"/>
    <col min="24" max="24" width="18.1428571428571" style="724" customWidth="1"/>
    <col min="25" max="259" width="9.28571428571429" style="724"/>
    <col min="260" max="260" width="58.5714285714286" style="724" customWidth="1"/>
    <col min="261" max="263" width="18.2857142857143" style="724" customWidth="1"/>
    <col min="264" max="264" width="25.8571428571429" style="724" customWidth="1"/>
    <col min="265" max="515" width="9.28571428571429" style="724"/>
    <col min="516" max="516" width="58.5714285714286" style="724" customWidth="1"/>
    <col min="517" max="519" width="18.2857142857143" style="724" customWidth="1"/>
    <col min="520" max="520" width="25.8571428571429" style="724" customWidth="1"/>
    <col min="521" max="771" width="9.28571428571429" style="724"/>
    <col min="772" max="772" width="58.5714285714286" style="724" customWidth="1"/>
    <col min="773" max="775" width="18.2857142857143" style="724" customWidth="1"/>
    <col min="776" max="776" width="25.8571428571429" style="724" customWidth="1"/>
    <col min="777" max="1027" width="9.28571428571429" style="724"/>
    <col min="1028" max="1028" width="58.5714285714286" style="724" customWidth="1"/>
    <col min="1029" max="1031" width="18.2857142857143" style="724" customWidth="1"/>
    <col min="1032" max="1032" width="25.8571428571429" style="724" customWidth="1"/>
    <col min="1033" max="1283" width="9.28571428571429" style="724"/>
    <col min="1284" max="1284" width="58.5714285714286" style="724" customWidth="1"/>
    <col min="1285" max="1287" width="18.2857142857143" style="724" customWidth="1"/>
    <col min="1288" max="1288" width="25.8571428571429" style="724" customWidth="1"/>
    <col min="1289" max="1539" width="9.28571428571429" style="724"/>
    <col min="1540" max="1540" width="58.5714285714286" style="724" customWidth="1"/>
    <col min="1541" max="1543" width="18.2857142857143" style="724" customWidth="1"/>
    <col min="1544" max="1544" width="25.8571428571429" style="724" customWidth="1"/>
    <col min="1545" max="1795" width="9.28571428571429" style="724"/>
    <col min="1796" max="1796" width="58.5714285714286" style="724" customWidth="1"/>
    <col min="1797" max="1799" width="18.2857142857143" style="724" customWidth="1"/>
    <col min="1800" max="1800" width="25.8571428571429" style="724" customWidth="1"/>
    <col min="1801" max="2051" width="9.28571428571429" style="724"/>
    <col min="2052" max="2052" width="58.5714285714286" style="724" customWidth="1"/>
    <col min="2053" max="2055" width="18.2857142857143" style="724" customWidth="1"/>
    <col min="2056" max="2056" width="25.8571428571429" style="724" customWidth="1"/>
    <col min="2057" max="2307" width="9.28571428571429" style="724"/>
    <col min="2308" max="2308" width="58.5714285714286" style="724" customWidth="1"/>
    <col min="2309" max="2311" width="18.2857142857143" style="724" customWidth="1"/>
    <col min="2312" max="2312" width="25.8571428571429" style="724" customWidth="1"/>
    <col min="2313" max="2563" width="9.28571428571429" style="724"/>
    <col min="2564" max="2564" width="58.5714285714286" style="724" customWidth="1"/>
    <col min="2565" max="2567" width="18.2857142857143" style="724" customWidth="1"/>
    <col min="2568" max="2568" width="25.8571428571429" style="724" customWidth="1"/>
    <col min="2569" max="2819" width="9.28571428571429" style="724"/>
    <col min="2820" max="2820" width="58.5714285714286" style="724" customWidth="1"/>
    <col min="2821" max="2823" width="18.2857142857143" style="724" customWidth="1"/>
    <col min="2824" max="2824" width="25.8571428571429" style="724" customWidth="1"/>
    <col min="2825" max="3075" width="9.28571428571429" style="724"/>
    <col min="3076" max="3076" width="58.5714285714286" style="724" customWidth="1"/>
    <col min="3077" max="3079" width="18.2857142857143" style="724" customWidth="1"/>
    <col min="3080" max="3080" width="25.8571428571429" style="724" customWidth="1"/>
    <col min="3081" max="3331" width="9.28571428571429" style="724"/>
    <col min="3332" max="3332" width="58.5714285714286" style="724" customWidth="1"/>
    <col min="3333" max="3335" width="18.2857142857143" style="724" customWidth="1"/>
    <col min="3336" max="3336" width="25.8571428571429" style="724" customWidth="1"/>
    <col min="3337" max="3587" width="9.28571428571429" style="724"/>
    <col min="3588" max="3588" width="58.5714285714286" style="724" customWidth="1"/>
    <col min="3589" max="3591" width="18.2857142857143" style="724" customWidth="1"/>
    <col min="3592" max="3592" width="25.8571428571429" style="724" customWidth="1"/>
    <col min="3593" max="3843" width="9.28571428571429" style="724"/>
    <col min="3844" max="3844" width="58.5714285714286" style="724" customWidth="1"/>
    <col min="3845" max="3847" width="18.2857142857143" style="724" customWidth="1"/>
    <col min="3848" max="3848" width="25.8571428571429" style="724" customWidth="1"/>
    <col min="3849" max="4099" width="9.28571428571429" style="724"/>
    <col min="4100" max="4100" width="58.5714285714286" style="724" customWidth="1"/>
    <col min="4101" max="4103" width="18.2857142857143" style="724" customWidth="1"/>
    <col min="4104" max="4104" width="25.8571428571429" style="724" customWidth="1"/>
    <col min="4105" max="4355" width="9.28571428571429" style="724"/>
    <col min="4356" max="4356" width="58.5714285714286" style="724" customWidth="1"/>
    <col min="4357" max="4359" width="18.2857142857143" style="724" customWidth="1"/>
    <col min="4360" max="4360" width="25.8571428571429" style="724" customWidth="1"/>
    <col min="4361" max="4611" width="9.28571428571429" style="724"/>
    <col min="4612" max="4612" width="58.5714285714286" style="724" customWidth="1"/>
    <col min="4613" max="4615" width="18.2857142857143" style="724" customWidth="1"/>
    <col min="4616" max="4616" width="25.8571428571429" style="724" customWidth="1"/>
    <col min="4617" max="4867" width="9.28571428571429" style="724"/>
    <col min="4868" max="4868" width="58.5714285714286" style="724" customWidth="1"/>
    <col min="4869" max="4871" width="18.2857142857143" style="724" customWidth="1"/>
    <col min="4872" max="4872" width="25.8571428571429" style="724" customWidth="1"/>
    <col min="4873" max="5123" width="9.28571428571429" style="724"/>
    <col min="5124" max="5124" width="58.5714285714286" style="724" customWidth="1"/>
    <col min="5125" max="5127" width="18.2857142857143" style="724" customWidth="1"/>
    <col min="5128" max="5128" width="25.8571428571429" style="724" customWidth="1"/>
    <col min="5129" max="5379" width="9.28571428571429" style="724"/>
    <col min="5380" max="5380" width="58.5714285714286" style="724" customWidth="1"/>
    <col min="5381" max="5383" width="18.2857142857143" style="724" customWidth="1"/>
    <col min="5384" max="5384" width="25.8571428571429" style="724" customWidth="1"/>
    <col min="5385" max="5635" width="9.28571428571429" style="724"/>
    <col min="5636" max="5636" width="58.5714285714286" style="724" customWidth="1"/>
    <col min="5637" max="5639" width="18.2857142857143" style="724" customWidth="1"/>
    <col min="5640" max="5640" width="25.8571428571429" style="724" customWidth="1"/>
    <col min="5641" max="5891" width="9.28571428571429" style="724"/>
    <col min="5892" max="5892" width="58.5714285714286" style="724" customWidth="1"/>
    <col min="5893" max="5895" width="18.2857142857143" style="724" customWidth="1"/>
    <col min="5896" max="5896" width="25.8571428571429" style="724" customWidth="1"/>
    <col min="5897" max="6147" width="9.28571428571429" style="724"/>
    <col min="6148" max="6148" width="58.5714285714286" style="724" customWidth="1"/>
    <col min="6149" max="6151" width="18.2857142857143" style="724" customWidth="1"/>
    <col min="6152" max="6152" width="25.8571428571429" style="724" customWidth="1"/>
    <col min="6153" max="6403" width="9.28571428571429" style="724"/>
    <col min="6404" max="6404" width="58.5714285714286" style="724" customWidth="1"/>
    <col min="6405" max="6407" width="18.2857142857143" style="724" customWidth="1"/>
    <col min="6408" max="6408" width="25.8571428571429" style="724" customWidth="1"/>
    <col min="6409" max="6659" width="9.28571428571429" style="724"/>
    <col min="6660" max="6660" width="58.5714285714286" style="724" customWidth="1"/>
    <col min="6661" max="6663" width="18.2857142857143" style="724" customWidth="1"/>
    <col min="6664" max="6664" width="25.8571428571429" style="724" customWidth="1"/>
    <col min="6665" max="6915" width="9.28571428571429" style="724"/>
    <col min="6916" max="6916" width="58.5714285714286" style="724" customWidth="1"/>
    <col min="6917" max="6919" width="18.2857142857143" style="724" customWidth="1"/>
    <col min="6920" max="6920" width="25.8571428571429" style="724" customWidth="1"/>
    <col min="6921" max="7171" width="9.28571428571429" style="724"/>
    <col min="7172" max="7172" width="58.5714285714286" style="724" customWidth="1"/>
    <col min="7173" max="7175" width="18.2857142857143" style="724" customWidth="1"/>
    <col min="7176" max="7176" width="25.8571428571429" style="724" customWidth="1"/>
    <col min="7177" max="7427" width="9.28571428571429" style="724"/>
    <col min="7428" max="7428" width="58.5714285714286" style="724" customWidth="1"/>
    <col min="7429" max="7431" width="18.2857142857143" style="724" customWidth="1"/>
    <col min="7432" max="7432" width="25.8571428571429" style="724" customWidth="1"/>
    <col min="7433" max="7683" width="9.28571428571429" style="724"/>
    <col min="7684" max="7684" width="58.5714285714286" style="724" customWidth="1"/>
    <col min="7685" max="7687" width="18.2857142857143" style="724" customWidth="1"/>
    <col min="7688" max="7688" width="25.8571428571429" style="724" customWidth="1"/>
    <col min="7689" max="7939" width="9.28571428571429" style="724"/>
    <col min="7940" max="7940" width="58.5714285714286" style="724" customWidth="1"/>
    <col min="7941" max="7943" width="18.2857142857143" style="724" customWidth="1"/>
    <col min="7944" max="7944" width="25.8571428571429" style="724" customWidth="1"/>
    <col min="7945" max="8195" width="9.28571428571429" style="724"/>
    <col min="8196" max="8196" width="58.5714285714286" style="724" customWidth="1"/>
    <col min="8197" max="8199" width="18.2857142857143" style="724" customWidth="1"/>
    <col min="8200" max="8200" width="25.8571428571429" style="724" customWidth="1"/>
    <col min="8201" max="8451" width="9.28571428571429" style="724"/>
    <col min="8452" max="8452" width="58.5714285714286" style="724" customWidth="1"/>
    <col min="8453" max="8455" width="18.2857142857143" style="724" customWidth="1"/>
    <col min="8456" max="8456" width="25.8571428571429" style="724" customWidth="1"/>
    <col min="8457" max="8707" width="9.28571428571429" style="724"/>
    <col min="8708" max="8708" width="58.5714285714286" style="724" customWidth="1"/>
    <col min="8709" max="8711" width="18.2857142857143" style="724" customWidth="1"/>
    <col min="8712" max="8712" width="25.8571428571429" style="724" customWidth="1"/>
    <col min="8713" max="8963" width="9.28571428571429" style="724"/>
    <col min="8964" max="8964" width="58.5714285714286" style="724" customWidth="1"/>
    <col min="8965" max="8967" width="18.2857142857143" style="724" customWidth="1"/>
    <col min="8968" max="8968" width="25.8571428571429" style="724" customWidth="1"/>
    <col min="8969" max="9219" width="9.28571428571429" style="724"/>
    <col min="9220" max="9220" width="58.5714285714286" style="724" customWidth="1"/>
    <col min="9221" max="9223" width="18.2857142857143" style="724" customWidth="1"/>
    <col min="9224" max="9224" width="25.8571428571429" style="724" customWidth="1"/>
    <col min="9225" max="9475" width="9.28571428571429" style="724"/>
    <col min="9476" max="9476" width="58.5714285714286" style="724" customWidth="1"/>
    <col min="9477" max="9479" width="18.2857142857143" style="724" customWidth="1"/>
    <col min="9480" max="9480" width="25.8571428571429" style="724" customWidth="1"/>
    <col min="9481" max="9731" width="9.28571428571429" style="724"/>
    <col min="9732" max="9732" width="58.5714285714286" style="724" customWidth="1"/>
    <col min="9733" max="9735" width="18.2857142857143" style="724" customWidth="1"/>
    <col min="9736" max="9736" width="25.8571428571429" style="724" customWidth="1"/>
    <col min="9737" max="9987" width="9.28571428571429" style="724"/>
    <col min="9988" max="9988" width="58.5714285714286" style="724" customWidth="1"/>
    <col min="9989" max="9991" width="18.2857142857143" style="724" customWidth="1"/>
    <col min="9992" max="9992" width="25.8571428571429" style="724" customWidth="1"/>
    <col min="9993" max="10243" width="9.28571428571429" style="724"/>
    <col min="10244" max="10244" width="58.5714285714286" style="724" customWidth="1"/>
    <col min="10245" max="10247" width="18.2857142857143" style="724" customWidth="1"/>
    <col min="10248" max="10248" width="25.8571428571429" style="724" customWidth="1"/>
    <col min="10249" max="10499" width="9.28571428571429" style="724"/>
    <col min="10500" max="10500" width="58.5714285714286" style="724" customWidth="1"/>
    <col min="10501" max="10503" width="18.2857142857143" style="724" customWidth="1"/>
    <col min="10504" max="10504" width="25.8571428571429" style="724" customWidth="1"/>
    <col min="10505" max="10755" width="9.28571428571429" style="724"/>
    <col min="10756" max="10756" width="58.5714285714286" style="724" customWidth="1"/>
    <col min="10757" max="10759" width="18.2857142857143" style="724" customWidth="1"/>
    <col min="10760" max="10760" width="25.8571428571429" style="724" customWidth="1"/>
    <col min="10761" max="11011" width="9.28571428571429" style="724"/>
    <col min="11012" max="11012" width="58.5714285714286" style="724" customWidth="1"/>
    <col min="11013" max="11015" width="18.2857142857143" style="724" customWidth="1"/>
    <col min="11016" max="11016" width="25.8571428571429" style="724" customWidth="1"/>
    <col min="11017" max="11267" width="9.28571428571429" style="724"/>
    <col min="11268" max="11268" width="58.5714285714286" style="724" customWidth="1"/>
    <col min="11269" max="11271" width="18.2857142857143" style="724" customWidth="1"/>
    <col min="11272" max="11272" width="25.8571428571429" style="724" customWidth="1"/>
    <col min="11273" max="11523" width="9.28571428571429" style="724"/>
    <col min="11524" max="11524" width="58.5714285714286" style="724" customWidth="1"/>
    <col min="11525" max="11527" width="18.2857142857143" style="724" customWidth="1"/>
    <col min="11528" max="11528" width="25.8571428571429" style="724" customWidth="1"/>
    <col min="11529" max="11779" width="9.28571428571429" style="724"/>
    <col min="11780" max="11780" width="58.5714285714286" style="724" customWidth="1"/>
    <col min="11781" max="11783" width="18.2857142857143" style="724" customWidth="1"/>
    <col min="11784" max="11784" width="25.8571428571429" style="724" customWidth="1"/>
    <col min="11785" max="12035" width="9.28571428571429" style="724"/>
    <col min="12036" max="12036" width="58.5714285714286" style="724" customWidth="1"/>
    <col min="12037" max="12039" width="18.2857142857143" style="724" customWidth="1"/>
    <col min="12040" max="12040" width="25.8571428571429" style="724" customWidth="1"/>
    <col min="12041" max="12291" width="9.28571428571429" style="724"/>
    <col min="12292" max="12292" width="58.5714285714286" style="724" customWidth="1"/>
    <col min="12293" max="12295" width="18.2857142857143" style="724" customWidth="1"/>
    <col min="12296" max="12296" width="25.8571428571429" style="724" customWidth="1"/>
    <col min="12297" max="12547" width="9.28571428571429" style="724"/>
    <col min="12548" max="12548" width="58.5714285714286" style="724" customWidth="1"/>
    <col min="12549" max="12551" width="18.2857142857143" style="724" customWidth="1"/>
    <col min="12552" max="12552" width="25.8571428571429" style="724" customWidth="1"/>
    <col min="12553" max="12803" width="9.28571428571429" style="724"/>
    <col min="12804" max="12804" width="58.5714285714286" style="724" customWidth="1"/>
    <col min="12805" max="12807" width="18.2857142857143" style="724" customWidth="1"/>
    <col min="12808" max="12808" width="25.8571428571429" style="724" customWidth="1"/>
    <col min="12809" max="13059" width="9.28571428571429" style="724"/>
    <col min="13060" max="13060" width="58.5714285714286" style="724" customWidth="1"/>
    <col min="13061" max="13063" width="18.2857142857143" style="724" customWidth="1"/>
    <col min="13064" max="13064" width="25.8571428571429" style="724" customWidth="1"/>
    <col min="13065" max="13315" width="9.28571428571429" style="724"/>
    <col min="13316" max="13316" width="58.5714285714286" style="724" customWidth="1"/>
    <col min="13317" max="13319" width="18.2857142857143" style="724" customWidth="1"/>
    <col min="13320" max="13320" width="25.8571428571429" style="724" customWidth="1"/>
    <col min="13321" max="13571" width="9.28571428571429" style="724"/>
    <col min="13572" max="13572" width="58.5714285714286" style="724" customWidth="1"/>
    <col min="13573" max="13575" width="18.2857142857143" style="724" customWidth="1"/>
    <col min="13576" max="13576" width="25.8571428571429" style="724" customWidth="1"/>
    <col min="13577" max="13827" width="9.28571428571429" style="724"/>
    <col min="13828" max="13828" width="58.5714285714286" style="724" customWidth="1"/>
    <col min="13829" max="13831" width="18.2857142857143" style="724" customWidth="1"/>
    <col min="13832" max="13832" width="25.8571428571429" style="724" customWidth="1"/>
    <col min="13833" max="14083" width="9.28571428571429" style="724"/>
    <col min="14084" max="14084" width="58.5714285714286" style="724" customWidth="1"/>
    <col min="14085" max="14087" width="18.2857142857143" style="724" customWidth="1"/>
    <col min="14088" max="14088" width="25.8571428571429" style="724" customWidth="1"/>
    <col min="14089" max="14339" width="9.28571428571429" style="724"/>
    <col min="14340" max="14340" width="58.5714285714286" style="724" customWidth="1"/>
    <col min="14341" max="14343" width="18.2857142857143" style="724" customWidth="1"/>
    <col min="14344" max="14344" width="25.8571428571429" style="724" customWidth="1"/>
    <col min="14345" max="14595" width="9.28571428571429" style="724"/>
    <col min="14596" max="14596" width="58.5714285714286" style="724" customWidth="1"/>
    <col min="14597" max="14599" width="18.2857142857143" style="724" customWidth="1"/>
    <col min="14600" max="14600" width="25.8571428571429" style="724" customWidth="1"/>
    <col min="14601" max="14851" width="9.28571428571429" style="724"/>
    <col min="14852" max="14852" width="58.5714285714286" style="724" customWidth="1"/>
    <col min="14853" max="14855" width="18.2857142857143" style="724" customWidth="1"/>
    <col min="14856" max="14856" width="25.8571428571429" style="724" customWidth="1"/>
    <col min="14857" max="15107" width="9.28571428571429" style="724"/>
    <col min="15108" max="15108" width="58.5714285714286" style="724" customWidth="1"/>
    <col min="15109" max="15111" width="18.2857142857143" style="724" customWidth="1"/>
    <col min="15112" max="15112" width="25.8571428571429" style="724" customWidth="1"/>
    <col min="15113" max="15363" width="9.28571428571429" style="724"/>
    <col min="15364" max="15364" width="58.5714285714286" style="724" customWidth="1"/>
    <col min="15365" max="15367" width="18.2857142857143" style="724" customWidth="1"/>
    <col min="15368" max="15368" width="25.8571428571429" style="724" customWidth="1"/>
    <col min="15369" max="15619" width="9.28571428571429" style="724"/>
    <col min="15620" max="15620" width="58.5714285714286" style="724" customWidth="1"/>
    <col min="15621" max="15623" width="18.2857142857143" style="724" customWidth="1"/>
    <col min="15624" max="15624" width="25.8571428571429" style="724" customWidth="1"/>
    <col min="15625" max="15875" width="9.28571428571429" style="724"/>
    <col min="15876" max="15876" width="58.5714285714286" style="724" customWidth="1"/>
    <col min="15877" max="15879" width="18.2857142857143" style="724" customWidth="1"/>
    <col min="15880" max="15880" width="25.8571428571429" style="724" customWidth="1"/>
    <col min="15881" max="16131" width="9.28571428571429" style="724"/>
    <col min="16132" max="16132" width="58.5714285714286" style="724" customWidth="1"/>
    <col min="16133" max="16135" width="18.2857142857143" style="724" customWidth="1"/>
    <col min="16136" max="16136" width="25.8571428571429" style="724" customWidth="1"/>
    <col min="16137" max="16384" width="9.28571428571429" style="724"/>
  </cols>
  <sheetData>
    <row r="1" spans="2:21" ht="15.75">
      <c r="B1" s="1188" t="s">
        <v>671</v>
      </c>
      <c r="C1" s="1188"/>
      <c r="D1" s="1188"/>
      <c r="E1" s="1188"/>
      <c r="F1" s="1188"/>
      <c r="G1" s="1188"/>
      <c r="H1" s="1188"/>
      <c r="I1" s="1188"/>
      <c r="J1" s="1188"/>
      <c r="K1" s="1188"/>
      <c r="L1" s="1188"/>
      <c r="M1" s="1188"/>
      <c r="N1" s="1188"/>
      <c r="O1" s="1188"/>
      <c r="P1" s="1188"/>
      <c r="Q1" s="1188"/>
      <c r="R1" s="1188"/>
      <c r="S1" s="1188"/>
      <c r="T1" s="1188"/>
      <c r="U1" s="1188"/>
    </row>
    <row r="2" ht="15.75">
      <c r="B2" s="725" t="s">
        <v>672</v>
      </c>
    </row>
    <row r="3" spans="2:13" ht="15.75">
      <c r="B3" s="726"/>
      <c r="C3" s="726"/>
      <c r="D3" s="726"/>
      <c r="E3" s="726"/>
      <c r="F3" s="726"/>
      <c r="G3" s="726"/>
      <c r="H3" s="726"/>
      <c r="I3" s="726"/>
      <c r="J3" s="726"/>
      <c r="K3" s="726"/>
      <c r="L3" s="726"/>
      <c r="M3" s="726"/>
    </row>
    <row r="4" spans="2:21" ht="18.75" customHeight="1">
      <c r="B4" s="1189" t="s">
        <v>673</v>
      </c>
      <c r="C4" s="1189"/>
      <c r="D4" s="1189"/>
      <c r="E4" s="1189"/>
      <c r="F4" s="1189"/>
      <c r="G4" s="1189"/>
      <c r="H4" s="1189"/>
      <c r="I4" s="1189"/>
      <c r="J4" s="1189"/>
      <c r="K4" s="1189"/>
      <c r="L4" s="1189"/>
      <c r="M4" s="1189"/>
      <c r="N4" s="1189"/>
      <c r="O4" s="1189"/>
      <c r="P4" s="1189"/>
      <c r="Q4" s="1189"/>
      <c r="R4" s="1189"/>
      <c r="S4" s="1189"/>
      <c r="T4" s="1189"/>
      <c r="U4" s="1189"/>
    </row>
    <row r="5" spans="2:5" ht="9.75" customHeight="1" thickBot="1">
      <c r="B5" s="727"/>
      <c r="C5" s="727"/>
      <c r="D5" s="727"/>
      <c r="E5" s="727"/>
    </row>
    <row r="6" spans="2:24" ht="12.75">
      <c r="B6" s="728"/>
      <c r="C6" s="1190" t="s">
        <v>674</v>
      </c>
      <c r="D6" s="1191"/>
      <c r="E6" s="1191"/>
      <c r="F6" s="1192"/>
      <c r="G6" s="729" t="s">
        <v>20</v>
      </c>
      <c r="H6" s="730"/>
      <c r="I6" s="730"/>
      <c r="J6" s="731"/>
      <c r="K6" s="729"/>
      <c r="L6" s="730"/>
      <c r="M6" s="731"/>
      <c r="N6" s="1191" t="s">
        <v>675</v>
      </c>
      <c r="O6" s="1191"/>
      <c r="P6" s="1191"/>
      <c r="Q6" s="1192"/>
      <c r="R6" s="729" t="s">
        <v>20</v>
      </c>
      <c r="S6" s="730"/>
      <c r="T6" s="730"/>
      <c r="U6" s="731"/>
      <c r="V6" s="729"/>
      <c r="W6" s="730"/>
      <c r="X6" s="731"/>
    </row>
    <row r="7" spans="2:24" ht="21.75" customHeight="1">
      <c r="B7" s="732"/>
      <c r="C7" s="1193"/>
      <c r="D7" s="1194"/>
      <c r="E7" s="1194"/>
      <c r="F7" s="1195"/>
      <c r="G7" s="1199" t="s">
        <v>676</v>
      </c>
      <c r="H7" s="1200"/>
      <c r="I7" s="1200"/>
      <c r="J7" s="1201"/>
      <c r="K7" s="1182" t="s">
        <v>677</v>
      </c>
      <c r="L7" s="1183"/>
      <c r="M7" s="1184"/>
      <c r="N7" s="1194"/>
      <c r="O7" s="1194"/>
      <c r="P7" s="1194"/>
      <c r="Q7" s="1195"/>
      <c r="R7" s="1205" t="s">
        <v>676</v>
      </c>
      <c r="S7" s="1206"/>
      <c r="T7" s="1206"/>
      <c r="U7" s="1207"/>
      <c r="V7" s="1182" t="s">
        <v>677</v>
      </c>
      <c r="W7" s="1183"/>
      <c r="X7" s="1184"/>
    </row>
    <row r="8" spans="2:24" ht="25.5" customHeight="1" thickBot="1">
      <c r="B8" s="732"/>
      <c r="C8" s="1196"/>
      <c r="D8" s="1197"/>
      <c r="E8" s="1197"/>
      <c r="F8" s="1198"/>
      <c r="G8" s="1202"/>
      <c r="H8" s="1203"/>
      <c r="I8" s="1203"/>
      <c r="J8" s="1204"/>
      <c r="K8" s="1185"/>
      <c r="L8" s="1186"/>
      <c r="M8" s="1187"/>
      <c r="N8" s="1197"/>
      <c r="O8" s="1197"/>
      <c r="P8" s="1197"/>
      <c r="Q8" s="1198"/>
      <c r="R8" s="1202"/>
      <c r="S8" s="1203"/>
      <c r="T8" s="1203"/>
      <c r="U8" s="1204"/>
      <c r="V8" s="1185"/>
      <c r="W8" s="1186"/>
      <c r="X8" s="1187"/>
    </row>
    <row r="9" spans="2:24" ht="56.25" customHeight="1">
      <c r="B9" s="733"/>
      <c r="C9" s="734" t="s">
        <v>678</v>
      </c>
      <c r="D9" s="236" t="s">
        <v>679</v>
      </c>
      <c r="E9" s="236" t="s">
        <v>680</v>
      </c>
      <c r="F9" s="234" t="s">
        <v>681</v>
      </c>
      <c r="G9" s="734" t="s">
        <v>678</v>
      </c>
      <c r="H9" s="735" t="s">
        <v>679</v>
      </c>
      <c r="I9" s="236" t="s">
        <v>680</v>
      </c>
      <c r="J9" s="234" t="s">
        <v>681</v>
      </c>
      <c r="K9" s="736" t="s">
        <v>678</v>
      </c>
      <c r="L9" s="737" t="s">
        <v>679</v>
      </c>
      <c r="M9" s="24" t="s">
        <v>680</v>
      </c>
      <c r="N9" s="738" t="s">
        <v>678</v>
      </c>
      <c r="O9" s="735" t="s">
        <v>679</v>
      </c>
      <c r="P9" s="236" t="s">
        <v>680</v>
      </c>
      <c r="Q9" s="234" t="s">
        <v>681</v>
      </c>
      <c r="R9" s="734" t="s">
        <v>678</v>
      </c>
      <c r="S9" s="735" t="s">
        <v>679</v>
      </c>
      <c r="T9" s="236" t="s">
        <v>680</v>
      </c>
      <c r="U9" s="234" t="s">
        <v>681</v>
      </c>
      <c r="V9" s="736" t="s">
        <v>678</v>
      </c>
      <c r="W9" s="737" t="s">
        <v>679</v>
      </c>
      <c r="X9" s="24" t="s">
        <v>680</v>
      </c>
    </row>
    <row r="10" spans="2:24" ht="17.25" customHeight="1">
      <c r="B10" s="733"/>
      <c r="C10" s="739" t="s">
        <v>682</v>
      </c>
      <c r="D10" s="740" t="s">
        <v>682</v>
      </c>
      <c r="E10" s="741" t="s">
        <v>682</v>
      </c>
      <c r="F10" s="742"/>
      <c r="G10" s="739" t="s">
        <v>682</v>
      </c>
      <c r="H10" s="740" t="s">
        <v>682</v>
      </c>
      <c r="I10" s="741" t="s">
        <v>682</v>
      </c>
      <c r="J10" s="244"/>
      <c r="K10" s="743" t="s">
        <v>682</v>
      </c>
      <c r="L10" s="744" t="s">
        <v>682</v>
      </c>
      <c r="M10" s="745" t="s">
        <v>682</v>
      </c>
      <c r="N10" s="740" t="s">
        <v>682</v>
      </c>
      <c r="O10" s="740" t="s">
        <v>682</v>
      </c>
      <c r="P10" s="741" t="s">
        <v>682</v>
      </c>
      <c r="Q10" s="742"/>
      <c r="R10" s="739" t="s">
        <v>682</v>
      </c>
      <c r="S10" s="740" t="s">
        <v>682</v>
      </c>
      <c r="T10" s="741" t="s">
        <v>682</v>
      </c>
      <c r="U10" s="244"/>
      <c r="V10" s="746" t="s">
        <v>682</v>
      </c>
      <c r="W10" s="747" t="s">
        <v>682</v>
      </c>
      <c r="X10" s="45" t="s">
        <v>682</v>
      </c>
    </row>
    <row r="11" spans="2:24" ht="28.5" customHeight="1" thickBot="1">
      <c r="B11" s="732"/>
      <c r="C11" s="748" t="s">
        <v>683</v>
      </c>
      <c r="D11" s="749" t="s">
        <v>684</v>
      </c>
      <c r="E11" s="750" t="s">
        <v>685</v>
      </c>
      <c r="F11" s="751"/>
      <c r="G11" s="748" t="s">
        <v>683</v>
      </c>
      <c r="H11" s="749" t="s">
        <v>684</v>
      </c>
      <c r="I11" s="750" t="s">
        <v>685</v>
      </c>
      <c r="J11" s="751"/>
      <c r="K11" s="748" t="s">
        <v>683</v>
      </c>
      <c r="L11" s="749" t="s">
        <v>684</v>
      </c>
      <c r="M11" s="752" t="s">
        <v>685</v>
      </c>
      <c r="N11" s="749" t="s">
        <v>683</v>
      </c>
      <c r="O11" s="749" t="s">
        <v>684</v>
      </c>
      <c r="P11" s="750" t="s">
        <v>685</v>
      </c>
      <c r="Q11" s="751"/>
      <c r="R11" s="748" t="s">
        <v>683</v>
      </c>
      <c r="S11" s="749" t="s">
        <v>684</v>
      </c>
      <c r="T11" s="750" t="s">
        <v>685</v>
      </c>
      <c r="U11" s="751"/>
      <c r="V11" s="748" t="s">
        <v>683</v>
      </c>
      <c r="W11" s="749" t="s">
        <v>684</v>
      </c>
      <c r="X11" s="752" t="s">
        <v>685</v>
      </c>
    </row>
    <row r="12" spans="2:24" ht="13.5" thickBot="1">
      <c r="B12" s="753" t="s">
        <v>64</v>
      </c>
      <c r="C12" s="754" t="s">
        <v>65</v>
      </c>
      <c r="D12" s="755">
        <v>2</v>
      </c>
      <c r="E12" s="756">
        <v>3</v>
      </c>
      <c r="F12" s="757">
        <v>4</v>
      </c>
      <c r="G12" s="754" t="s">
        <v>686</v>
      </c>
      <c r="H12" s="755">
        <v>6</v>
      </c>
      <c r="I12" s="756">
        <v>7</v>
      </c>
      <c r="J12" s="757">
        <v>8</v>
      </c>
      <c r="K12" s="754" t="s">
        <v>142</v>
      </c>
      <c r="L12" s="755">
        <v>10</v>
      </c>
      <c r="M12" s="757">
        <v>11</v>
      </c>
      <c r="N12" s="755" t="s">
        <v>687</v>
      </c>
      <c r="O12" s="755">
        <v>13</v>
      </c>
      <c r="P12" s="756">
        <v>14</v>
      </c>
      <c r="Q12" s="757">
        <v>15</v>
      </c>
      <c r="R12" s="754" t="s">
        <v>688</v>
      </c>
      <c r="S12" s="755">
        <v>17</v>
      </c>
      <c r="T12" s="756">
        <v>18</v>
      </c>
      <c r="U12" s="757">
        <v>19</v>
      </c>
      <c r="V12" s="754" t="s">
        <v>143</v>
      </c>
      <c r="W12" s="755">
        <v>21</v>
      </c>
      <c r="X12" s="757">
        <v>22</v>
      </c>
    </row>
    <row r="13" spans="2:24" ht="25.5" customHeight="1">
      <c r="B13" s="758" t="s">
        <v>689</v>
      </c>
      <c r="C13" s="759"/>
      <c r="D13" s="760"/>
      <c r="E13" s="760"/>
      <c r="F13" s="761"/>
      <c r="G13" s="759"/>
      <c r="H13" s="760"/>
      <c r="I13" s="760"/>
      <c r="J13" s="761"/>
      <c r="K13" s="759"/>
      <c r="L13" s="760"/>
      <c r="M13" s="761"/>
      <c r="N13" s="762"/>
      <c r="O13" s="760"/>
      <c r="P13" s="760"/>
      <c r="Q13" s="761"/>
      <c r="R13" s="759"/>
      <c r="S13" s="760"/>
      <c r="T13" s="760"/>
      <c r="U13" s="761"/>
      <c r="V13" s="759"/>
      <c r="W13" s="760"/>
      <c r="X13" s="761"/>
    </row>
    <row r="14" spans="2:24" ht="34.5" customHeight="1">
      <c r="B14" s="312" t="s">
        <v>690</v>
      </c>
      <c r="C14" s="763"/>
      <c r="D14" s="764"/>
      <c r="E14" s="764"/>
      <c r="F14" s="765"/>
      <c r="G14" s="763"/>
      <c r="H14" s="764"/>
      <c r="I14" s="764"/>
      <c r="J14" s="765"/>
      <c r="K14" s="763"/>
      <c r="L14" s="764"/>
      <c r="M14" s="765"/>
      <c r="N14" s="766"/>
      <c r="O14" s="764"/>
      <c r="P14" s="764"/>
      <c r="Q14" s="765"/>
      <c r="R14" s="763"/>
      <c r="S14" s="764"/>
      <c r="T14" s="764"/>
      <c r="U14" s="765"/>
      <c r="V14" s="763"/>
      <c r="W14" s="764"/>
      <c r="X14" s="765"/>
    </row>
    <row r="15" spans="2:24" ht="36" customHeight="1" thickBot="1">
      <c r="B15" s="767" t="s">
        <v>691</v>
      </c>
      <c r="C15" s="768"/>
      <c r="D15" s="769"/>
      <c r="E15" s="769"/>
      <c r="F15" s="770"/>
      <c r="G15" s="768"/>
      <c r="H15" s="769"/>
      <c r="I15" s="769"/>
      <c r="J15" s="771"/>
      <c r="K15" s="768"/>
      <c r="L15" s="769"/>
      <c r="M15" s="772"/>
      <c r="N15" s="773"/>
      <c r="O15" s="769"/>
      <c r="P15" s="769"/>
      <c r="Q15" s="770"/>
      <c r="R15" s="768"/>
      <c r="S15" s="769"/>
      <c r="T15" s="769"/>
      <c r="U15" s="771"/>
      <c r="V15" s="768"/>
      <c r="W15" s="769"/>
      <c r="X15" s="772"/>
    </row>
    <row r="16" ht="7.5" customHeight="1"/>
    <row r="17" ht="6.75" customHeight="1"/>
    <row r="18" ht="12.75">
      <c r="B18" s="774" t="s">
        <v>174</v>
      </c>
    </row>
    <row r="19" ht="12.75">
      <c r="B19" s="774" t="s">
        <v>692</v>
      </c>
    </row>
    <row r="20" spans="2:21" ht="12.75">
      <c r="B20" s="774" t="s">
        <v>693</v>
      </c>
      <c r="U20" s="775"/>
    </row>
    <row r="21" ht="12.75">
      <c r="B21" s="774"/>
    </row>
  </sheetData>
  <mergeCells count="8">
    <mergeCell ref="V7:X8"/>
    <mergeCell ref="B1:U1"/>
    <mergeCell ref="B4:U4"/>
    <mergeCell ref="C6:F8"/>
    <mergeCell ref="N6:Q8"/>
    <mergeCell ref="G7:J8"/>
    <mergeCell ref="K7:M8"/>
    <mergeCell ref="R7:U8"/>
  </mergeCells>
  <printOptions horizontalCentered="1" verticalCentered="1"/>
  <pageMargins left="0.78740157480315" right="0.78740157480315" top="0.984251968503937" bottom="0.984251968503937" header="0.511811023622047" footer="0.511811023622047"/>
  <pageSetup orientation="landscape" paperSize="9" scale="3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workbookViewId="0" topLeftCell="A1">
      <selection pane="topLeft" activeCell="B176" sqref="B176:W177"/>
    </sheetView>
  </sheetViews>
  <sheetFormatPr defaultColWidth="9.1640625" defaultRowHeight="12.75"/>
  <cols>
    <col min="1" max="1" width="9" style="776" customWidth="1"/>
    <col min="2" max="2" width="28.7142857142857" style="776" customWidth="1"/>
    <col min="3" max="3" width="12.1428571428571" style="776" customWidth="1"/>
    <col min="4" max="4" width="14.7142857142857" style="776" customWidth="1"/>
    <col min="5" max="5" width="31" style="776" customWidth="1"/>
    <col min="6" max="6" width="11.8571428571429" style="776" customWidth="1"/>
    <col min="7" max="7" width="18.5714285714286" style="776" customWidth="1"/>
    <col min="8" max="8" width="23.8571428571429" style="776" customWidth="1"/>
    <col min="9" max="16384" width="9.14285714285714" style="776"/>
  </cols>
  <sheetData>
    <row r="1" ht="15.75">
      <c r="H1" s="777" t="s">
        <v>694</v>
      </c>
    </row>
    <row r="2" spans="1:5" ht="18">
      <c r="A2" s="778" t="s">
        <v>695</v>
      </c>
      <c r="B2" s="779"/>
      <c r="E2" s="780" t="s">
        <v>696</v>
      </c>
    </row>
    <row r="4" spans="1:8" ht="15.75">
      <c r="A4" s="781" t="s">
        <v>697</v>
      </c>
      <c r="B4" s="782"/>
      <c r="C4" s="782"/>
      <c r="D4" s="782"/>
      <c r="E4" s="782"/>
      <c r="F4" s="782"/>
      <c r="G4" s="782"/>
      <c r="H4" s="782"/>
    </row>
    <row r="5" spans="1:8" ht="15.75">
      <c r="A5" s="781" t="s">
        <v>698</v>
      </c>
      <c r="B5" s="782"/>
      <c r="C5" s="782"/>
      <c r="D5" s="782"/>
      <c r="E5" s="782"/>
      <c r="F5" s="782"/>
      <c r="G5" s="782"/>
      <c r="H5" s="782"/>
    </row>
    <row r="6" ht="13.5" thickBot="1"/>
    <row r="7" spans="1:8" ht="63" customHeight="1" thickBot="1">
      <c r="A7" s="783" t="s">
        <v>699</v>
      </c>
      <c r="B7" s="784" t="s">
        <v>700</v>
      </c>
      <c r="C7" s="784" t="s">
        <v>701</v>
      </c>
      <c r="D7" s="784" t="s">
        <v>702</v>
      </c>
      <c r="E7" s="784" t="s">
        <v>703</v>
      </c>
      <c r="F7" s="784" t="s">
        <v>704</v>
      </c>
      <c r="G7" s="784" t="s">
        <v>705</v>
      </c>
      <c r="H7" s="785" t="s">
        <v>655</v>
      </c>
    </row>
    <row r="8" spans="1:8" ht="27.95" customHeight="1">
      <c r="A8" s="786"/>
      <c r="B8" s="787"/>
      <c r="C8" s="787"/>
      <c r="D8" s="787"/>
      <c r="E8" s="787"/>
      <c r="F8" s="787"/>
      <c r="G8" s="787"/>
      <c r="H8" s="788"/>
    </row>
    <row r="9" spans="1:8" ht="27.95" customHeight="1">
      <c r="A9" s="789"/>
      <c r="B9" s="790"/>
      <c r="C9" s="790"/>
      <c r="D9" s="790"/>
      <c r="E9" s="790"/>
      <c r="F9" s="790"/>
      <c r="G9" s="790"/>
      <c r="H9" s="791"/>
    </row>
    <row r="10" spans="1:8" ht="27.95" customHeight="1">
      <c r="A10" s="789"/>
      <c r="B10" s="790"/>
      <c r="C10" s="790"/>
      <c r="D10" s="790"/>
      <c r="E10" s="790"/>
      <c r="F10" s="790"/>
      <c r="G10" s="790"/>
      <c r="H10" s="791"/>
    </row>
    <row r="11" spans="1:8" ht="27.95" customHeight="1">
      <c r="A11" s="789"/>
      <c r="B11" s="790"/>
      <c r="C11" s="790"/>
      <c r="D11" s="790"/>
      <c r="E11" s="790"/>
      <c r="F11" s="790"/>
      <c r="G11" s="790"/>
      <c r="H11" s="791"/>
    </row>
    <row r="12" spans="1:8" ht="27.95" customHeight="1">
      <c r="A12" s="789"/>
      <c r="B12" s="790"/>
      <c r="C12" s="790"/>
      <c r="D12" s="790"/>
      <c r="E12" s="790"/>
      <c r="F12" s="790"/>
      <c r="G12" s="790"/>
      <c r="H12" s="791"/>
    </row>
    <row r="13" spans="1:8" ht="27.95" customHeight="1">
      <c r="A13" s="789"/>
      <c r="B13" s="790"/>
      <c r="C13" s="790"/>
      <c r="D13" s="790"/>
      <c r="E13" s="790"/>
      <c r="F13" s="790"/>
      <c r="G13" s="790"/>
      <c r="H13" s="791"/>
    </row>
    <row r="14" spans="1:8" ht="27.95" customHeight="1">
      <c r="A14" s="789"/>
      <c r="B14" s="790"/>
      <c r="C14" s="790"/>
      <c r="D14" s="790"/>
      <c r="E14" s="790"/>
      <c r="F14" s="790"/>
      <c r="G14" s="790"/>
      <c r="H14" s="791"/>
    </row>
    <row r="15" spans="1:8" ht="27.95" customHeight="1">
      <c r="A15" s="789"/>
      <c r="B15" s="790"/>
      <c r="C15" s="790"/>
      <c r="D15" s="790"/>
      <c r="E15" s="790"/>
      <c r="F15" s="790"/>
      <c r="G15" s="790"/>
      <c r="H15" s="791"/>
    </row>
    <row r="16" spans="1:8" ht="27.95" customHeight="1">
      <c r="A16" s="789"/>
      <c r="B16" s="790"/>
      <c r="C16" s="790"/>
      <c r="D16" s="790"/>
      <c r="E16" s="790"/>
      <c r="F16" s="790"/>
      <c r="G16" s="790"/>
      <c r="H16" s="791"/>
    </row>
    <row r="17" spans="1:8" ht="27.95" customHeight="1">
      <c r="A17" s="789"/>
      <c r="B17" s="790"/>
      <c r="C17" s="790"/>
      <c r="D17" s="790"/>
      <c r="E17" s="790"/>
      <c r="F17" s="790"/>
      <c r="G17" s="790"/>
      <c r="H17" s="791"/>
    </row>
    <row r="18" spans="1:8" ht="27.95" customHeight="1">
      <c r="A18" s="789"/>
      <c r="B18" s="790"/>
      <c r="C18" s="790"/>
      <c r="D18" s="790"/>
      <c r="E18" s="790"/>
      <c r="F18" s="790"/>
      <c r="G18" s="790"/>
      <c r="H18" s="791"/>
    </row>
    <row r="19" spans="1:8" ht="27.95" customHeight="1" thickBot="1">
      <c r="A19" s="792"/>
      <c r="B19" s="793"/>
      <c r="C19" s="793"/>
      <c r="D19" s="793"/>
      <c r="E19" s="793"/>
      <c r="F19" s="793"/>
      <c r="G19" s="793"/>
      <c r="H19" s="794"/>
    </row>
    <row r="20" spans="1:5" ht="12.75">
      <c r="A20" s="795" t="s">
        <v>706</v>
      </c>
      <c r="B20" s="795"/>
      <c r="C20" s="795"/>
      <c r="D20" s="795"/>
      <c r="E20" s="795"/>
    </row>
    <row r="22" spans="2:7" ht="15.95" customHeight="1">
      <c r="B22" s="776" t="s">
        <v>177</v>
      </c>
      <c r="E22" s="776" t="s">
        <v>178</v>
      </c>
      <c r="G22" s="776" t="s">
        <v>649</v>
      </c>
    </row>
    <row r="23" spans="2:5" ht="15.95" customHeight="1">
      <c r="B23" s="776" t="s">
        <v>8</v>
      </c>
      <c r="E23" s="776" t="s">
        <v>8</v>
      </c>
    </row>
    <row r="24" spans="2:5" ht="15.95" customHeight="1">
      <c r="B24" s="776" t="s">
        <v>707</v>
      </c>
      <c r="E24" s="776" t="s">
        <v>707</v>
      </c>
    </row>
  </sheetData>
  <printOptions horizontalCentered="1"/>
  <pageMargins left="0.196850393700787" right="0.196850393700787" top="0.78740157480315" bottom="0.393700787401575" header="0.393700787401575" footer="0"/>
  <pageSetup orientation="landscape" paperSize="9" scale="9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5"/>
  <sheetViews>
    <sheetView workbookViewId="0" topLeftCell="A10">
      <selection pane="topLeft" activeCell="B176" sqref="B176:W177"/>
    </sheetView>
  </sheetViews>
  <sheetFormatPr defaultColWidth="9.33203125" defaultRowHeight="12.75"/>
  <cols>
    <col min="1" max="1" width="13.8571428571429" style="411" customWidth="1"/>
    <col min="2" max="2" width="0.142857142857143" style="411" customWidth="1"/>
    <col min="3" max="3" width="19.2857142857143" style="411" customWidth="1"/>
    <col min="4" max="4" width="4.57142857142857" style="411" customWidth="1"/>
    <col min="5" max="5" width="3.57142857142857" style="411" customWidth="1"/>
    <col min="6" max="6" width="10.1428571428571" style="411" customWidth="1"/>
    <col min="7" max="7" width="3.85714285714286" style="411" customWidth="1"/>
    <col min="8" max="8" width="13.8571428571429" style="411" customWidth="1"/>
    <col min="9" max="9" width="23.1428571428571" style="411" customWidth="1"/>
    <col min="10" max="10" width="4.28571428571429" style="411" customWidth="1"/>
    <col min="11" max="11" width="0" style="411" hidden="1" customWidth="1"/>
    <col min="12" max="12" width="7.28571428571429" style="411" customWidth="1"/>
    <col min="13" max="13" width="9.28571428571429" style="411"/>
    <col min="14" max="14" width="6.85714285714286" style="411" customWidth="1"/>
    <col min="15" max="16384" width="9.28571428571429" style="411"/>
  </cols>
  <sheetData>
    <row r="1" ht="15.75">
      <c r="L1" s="796" t="s">
        <v>708</v>
      </c>
    </row>
    <row r="3" spans="1:10" ht="18">
      <c r="A3" s="599"/>
      <c r="B3" s="599"/>
      <c r="C3" s="599"/>
      <c r="D3" s="599"/>
      <c r="E3" s="797" t="s">
        <v>709</v>
      </c>
      <c r="F3" s="599"/>
      <c r="G3" s="599"/>
      <c r="H3" s="599"/>
      <c r="I3" s="599"/>
      <c r="J3" s="599"/>
    </row>
    <row r="4" spans="1:10" ht="8.25" customHeight="1">
      <c r="A4" s="599"/>
      <c r="B4" s="599"/>
      <c r="C4" s="599"/>
      <c r="D4" s="599"/>
      <c r="E4" s="599"/>
      <c r="F4" s="599"/>
      <c r="G4" s="599"/>
      <c r="H4" s="599"/>
      <c r="I4" s="599"/>
      <c r="J4" s="599"/>
    </row>
    <row r="5" spans="1:12" ht="84.75" customHeight="1">
      <c r="A5" s="1208" t="s">
        <v>710</v>
      </c>
      <c r="B5" s="1208"/>
      <c r="C5" s="1208"/>
      <c r="D5" s="1208"/>
      <c r="E5" s="1208"/>
      <c r="F5" s="1208"/>
      <c r="G5" s="1208"/>
      <c r="H5" s="1208"/>
      <c r="I5" s="1208"/>
      <c r="J5" s="1208"/>
      <c r="K5" s="1208"/>
      <c r="L5" s="1208"/>
    </row>
    <row r="6" ht="12.75">
      <c r="I6" s="421"/>
    </row>
    <row r="7" spans="1:10" ht="12.75">
      <c r="A7" s="411" t="s">
        <v>711</v>
      </c>
      <c r="C7" s="421"/>
      <c r="D7" s="606"/>
      <c r="G7" s="411" t="s">
        <v>712</v>
      </c>
      <c r="I7" s="798"/>
      <c r="J7" s="606"/>
    </row>
    <row r="8" ht="13.5" thickBot="1">
      <c r="I8" s="421"/>
    </row>
    <row r="9" spans="1:12" ht="17.25" customHeight="1">
      <c r="A9" s="799" t="s">
        <v>713</v>
      </c>
      <c r="B9" s="800"/>
      <c r="C9" s="800"/>
      <c r="D9" s="800"/>
      <c r="E9" s="800" t="s">
        <v>404</v>
      </c>
      <c r="F9" s="800"/>
      <c r="G9" s="801" t="s">
        <v>714</v>
      </c>
      <c r="H9" s="800"/>
      <c r="I9" s="800"/>
      <c r="J9" s="800"/>
      <c r="K9" s="802"/>
      <c r="L9" s="803"/>
    </row>
    <row r="10" spans="1:12" ht="16.5" customHeight="1">
      <c r="A10" s="804" t="s">
        <v>715</v>
      </c>
      <c r="B10" s="805"/>
      <c r="C10" s="806"/>
      <c r="D10" s="806"/>
      <c r="E10" s="806" t="s">
        <v>404</v>
      </c>
      <c r="F10" s="806"/>
      <c r="G10" s="807" t="s">
        <v>716</v>
      </c>
      <c r="H10" s="805"/>
      <c r="I10" s="806"/>
      <c r="J10" s="806"/>
      <c r="K10" s="808"/>
      <c r="L10" s="809"/>
    </row>
    <row r="11" spans="1:12" ht="12.75">
      <c r="A11" s="810" t="s">
        <v>717</v>
      </c>
      <c r="B11" s="811"/>
      <c r="C11" s="421"/>
      <c r="D11" s="421"/>
      <c r="E11" s="421"/>
      <c r="F11" s="421" t="s">
        <v>404</v>
      </c>
      <c r="G11" s="812" t="s">
        <v>718</v>
      </c>
      <c r="H11" s="811"/>
      <c r="I11" s="421"/>
      <c r="J11" s="421"/>
      <c r="K11" s="813"/>
      <c r="L11" s="814"/>
    </row>
    <row r="12" spans="1:12" ht="12.75">
      <c r="A12" s="815" t="s">
        <v>719</v>
      </c>
      <c r="B12" s="421"/>
      <c r="C12" s="421"/>
      <c r="D12" s="421"/>
      <c r="E12" s="421"/>
      <c r="F12" s="421"/>
      <c r="G12" s="798" t="s">
        <v>719</v>
      </c>
      <c r="H12" s="421"/>
      <c r="I12" s="421"/>
      <c r="J12" s="421"/>
      <c r="K12" s="813"/>
      <c r="L12" s="814"/>
    </row>
    <row r="13" spans="1:12" ht="12.75">
      <c r="A13" s="815" t="s">
        <v>720</v>
      </c>
      <c r="B13" s="421"/>
      <c r="C13" s="421"/>
      <c r="D13" s="421"/>
      <c r="E13" s="421"/>
      <c r="F13" s="421"/>
      <c r="G13" s="798" t="s">
        <v>720</v>
      </c>
      <c r="H13" s="421"/>
      <c r="I13" s="421"/>
      <c r="J13" s="421"/>
      <c r="K13" s="813"/>
      <c r="L13" s="814"/>
    </row>
    <row r="14" spans="1:12" ht="12.75">
      <c r="A14" s="804" t="s">
        <v>721</v>
      </c>
      <c r="B14" s="806"/>
      <c r="C14" s="806"/>
      <c r="D14" s="806"/>
      <c r="E14" s="806"/>
      <c r="F14" s="806"/>
      <c r="G14" s="807" t="s">
        <v>722</v>
      </c>
      <c r="H14" s="816"/>
      <c r="I14" s="806"/>
      <c r="J14" s="806"/>
      <c r="K14" s="808"/>
      <c r="L14" s="809"/>
    </row>
    <row r="15" spans="1:12" ht="12.75">
      <c r="A15" s="804" t="s">
        <v>723</v>
      </c>
      <c r="B15" s="806"/>
      <c r="C15" s="806"/>
      <c r="D15" s="806"/>
      <c r="E15" s="806"/>
      <c r="F15" s="806"/>
      <c r="G15" s="807" t="s">
        <v>723</v>
      </c>
      <c r="H15" s="806"/>
      <c r="I15" s="806"/>
      <c r="J15" s="806"/>
      <c r="K15" s="808"/>
      <c r="L15" s="809"/>
    </row>
    <row r="16" spans="1:12" ht="12.75">
      <c r="A16" s="810" t="s">
        <v>724</v>
      </c>
      <c r="B16" s="421"/>
      <c r="C16" s="421"/>
      <c r="D16" s="421"/>
      <c r="E16" s="421"/>
      <c r="F16" s="421"/>
      <c r="G16" s="812" t="s">
        <v>724</v>
      </c>
      <c r="H16" s="421"/>
      <c r="I16" s="421"/>
      <c r="J16" s="421"/>
      <c r="K16" s="813"/>
      <c r="L16" s="814"/>
    </row>
    <row r="17" spans="1:12" ht="12.75">
      <c r="A17" s="815" t="s">
        <v>725</v>
      </c>
      <c r="B17" s="421"/>
      <c r="C17" s="421"/>
      <c r="D17" s="421"/>
      <c r="E17" s="421"/>
      <c r="F17" s="421"/>
      <c r="G17" s="798" t="s">
        <v>725</v>
      </c>
      <c r="H17" s="421"/>
      <c r="I17" s="421"/>
      <c r="J17" s="421"/>
      <c r="K17" s="813"/>
      <c r="L17" s="814"/>
    </row>
    <row r="18" spans="1:12" ht="12.75">
      <c r="A18" s="815" t="s">
        <v>726</v>
      </c>
      <c r="B18" s="421"/>
      <c r="C18" s="421"/>
      <c r="D18" s="421"/>
      <c r="E18" s="421"/>
      <c r="F18" s="421"/>
      <c r="G18" s="798" t="s">
        <v>726</v>
      </c>
      <c r="H18" s="421"/>
      <c r="I18" s="421"/>
      <c r="J18" s="421"/>
      <c r="K18" s="813"/>
      <c r="L18" s="814"/>
    </row>
    <row r="19" spans="1:12" ht="12.75">
      <c r="A19" s="815" t="s">
        <v>727</v>
      </c>
      <c r="B19" s="421"/>
      <c r="C19" s="421"/>
      <c r="D19" s="421"/>
      <c r="E19" s="421"/>
      <c r="F19" s="421"/>
      <c r="G19" s="798" t="s">
        <v>727</v>
      </c>
      <c r="H19" s="421"/>
      <c r="I19" s="421"/>
      <c r="J19" s="421"/>
      <c r="K19" s="813"/>
      <c r="L19" s="814"/>
    </row>
    <row r="20" spans="1:12" ht="12.75">
      <c r="A20" s="817" t="s">
        <v>728</v>
      </c>
      <c r="B20" s="818"/>
      <c r="C20" s="818"/>
      <c r="D20" s="818"/>
      <c r="E20" s="819"/>
      <c r="F20" s="819"/>
      <c r="G20" s="820" t="s">
        <v>728</v>
      </c>
      <c r="H20" s="818"/>
      <c r="I20" s="818"/>
      <c r="J20" s="818"/>
      <c r="K20" s="821"/>
      <c r="L20" s="822"/>
    </row>
    <row r="21" spans="1:15" ht="13.5" thickBot="1">
      <c r="A21" s="823" t="s">
        <v>729</v>
      </c>
      <c r="B21" s="824"/>
      <c r="C21" s="824"/>
      <c r="D21" s="824"/>
      <c r="E21" s="825"/>
      <c r="F21" s="825"/>
      <c r="G21" s="826" t="s">
        <v>729</v>
      </c>
      <c r="H21" s="824"/>
      <c r="I21" s="824"/>
      <c r="J21" s="824"/>
      <c r="K21" s="827"/>
      <c r="L21" s="828"/>
      <c r="O21" s="411" t="s">
        <v>730</v>
      </c>
    </row>
    <row r="22" spans="1:12" ht="12.75">
      <c r="A22" s="421"/>
      <c r="B22" s="421"/>
      <c r="C22" s="421"/>
      <c r="D22" s="421"/>
      <c r="E22" s="421"/>
      <c r="F22" s="421"/>
      <c r="G22" s="421"/>
      <c r="H22" s="421"/>
      <c r="I22" s="421"/>
      <c r="J22" s="421"/>
      <c r="K22" s="421"/>
      <c r="L22" s="421"/>
    </row>
    <row r="23" spans="1:12" ht="12.75">
      <c r="A23" s="421"/>
      <c r="B23" s="421"/>
      <c r="C23" s="421"/>
      <c r="D23" s="421"/>
      <c r="E23" s="421"/>
      <c r="F23" s="421"/>
      <c r="G23" s="421"/>
      <c r="I23" s="811" t="s">
        <v>731</v>
      </c>
      <c r="J23" s="811"/>
      <c r="K23" s="811"/>
      <c r="L23" s="421"/>
    </row>
    <row r="24" spans="1:12" ht="20.1" customHeight="1">
      <c r="A24" s="421" t="s">
        <v>732</v>
      </c>
      <c r="B24" s="421"/>
      <c r="C24" s="811" t="s">
        <v>733</v>
      </c>
      <c r="D24" s="811"/>
      <c r="E24" s="811"/>
      <c r="F24" s="811" t="s">
        <v>734</v>
      </c>
      <c r="G24" s="829"/>
      <c r="H24" s="421"/>
      <c r="I24" s="816"/>
      <c r="J24" s="808"/>
      <c r="K24" s="421"/>
      <c r="L24" s="811" t="s">
        <v>735</v>
      </c>
    </row>
    <row r="25" spans="1:12" ht="12.75">
      <c r="A25" s="811"/>
      <c r="B25" s="811"/>
      <c r="C25" s="811"/>
      <c r="D25" s="811"/>
      <c r="E25" s="811"/>
      <c r="F25" s="811"/>
      <c r="G25" s="811"/>
      <c r="H25" s="421"/>
      <c r="I25" s="421"/>
      <c r="J25" s="421"/>
      <c r="K25" s="421"/>
      <c r="L25" s="811"/>
    </row>
    <row r="26" spans="1:12" ht="20.1" customHeight="1">
      <c r="A26" s="811"/>
      <c r="B26" s="811"/>
      <c r="C26" s="811" t="s">
        <v>736</v>
      </c>
      <c r="D26" s="811"/>
      <c r="E26" s="811"/>
      <c r="F26" s="811"/>
      <c r="G26" s="829"/>
      <c r="H26" s="421"/>
      <c r="I26" s="816"/>
      <c r="J26" s="808"/>
      <c r="K26" s="421"/>
      <c r="L26" s="811" t="s">
        <v>735</v>
      </c>
    </row>
    <row r="27" spans="1:12" ht="12.75">
      <c r="A27" s="421"/>
      <c r="B27" s="421"/>
      <c r="C27" s="421"/>
      <c r="D27" s="421"/>
      <c r="E27" s="421"/>
      <c r="F27" s="421"/>
      <c r="G27" s="421"/>
      <c r="H27" s="421"/>
      <c r="I27" s="421"/>
      <c r="J27" s="421"/>
      <c r="K27" s="421"/>
      <c r="L27" s="421"/>
    </row>
    <row r="28" spans="1:12" ht="12.75">
      <c r="A28" s="421"/>
      <c r="B28" s="421"/>
      <c r="C28" s="421"/>
      <c r="D28" s="421"/>
      <c r="E28" s="421"/>
      <c r="F28" s="421"/>
      <c r="G28" s="421"/>
      <c r="H28" s="421"/>
      <c r="I28" s="421"/>
      <c r="J28" s="421"/>
      <c r="K28" s="421"/>
      <c r="L28" s="421"/>
    </row>
    <row r="29" spans="1:12" ht="12.75">
      <c r="A29" s="830" t="s">
        <v>737</v>
      </c>
      <c r="B29" s="819"/>
      <c r="C29" s="819"/>
      <c r="D29" s="819"/>
      <c r="E29" s="819"/>
      <c r="F29" s="819"/>
      <c r="G29" s="819"/>
      <c r="H29" s="819"/>
      <c r="I29" s="819"/>
      <c r="J29" s="819"/>
      <c r="K29" s="819"/>
      <c r="L29" s="821"/>
    </row>
    <row r="30" spans="1:12" ht="12.75">
      <c r="A30" s="798"/>
      <c r="B30" s="421"/>
      <c r="C30" s="421"/>
      <c r="D30" s="421"/>
      <c r="E30" s="421"/>
      <c r="F30" s="421"/>
      <c r="G30" s="421"/>
      <c r="H30" s="421"/>
      <c r="I30" s="421"/>
      <c r="J30" s="421"/>
      <c r="K30" s="421"/>
      <c r="L30" s="813"/>
    </row>
    <row r="31" spans="1:12" ht="12.75">
      <c r="A31" s="798"/>
      <c r="B31" s="421"/>
      <c r="C31" s="421"/>
      <c r="D31" s="421"/>
      <c r="E31" s="421"/>
      <c r="F31" s="421"/>
      <c r="G31" s="421"/>
      <c r="H31" s="421"/>
      <c r="I31" s="421"/>
      <c r="J31" s="421"/>
      <c r="K31" s="421"/>
      <c r="L31" s="813"/>
    </row>
    <row r="32" spans="1:12" ht="12.75">
      <c r="A32" s="798"/>
      <c r="B32" s="421"/>
      <c r="C32" s="421"/>
      <c r="D32" s="421"/>
      <c r="E32" s="421"/>
      <c r="F32" s="421"/>
      <c r="G32" s="421"/>
      <c r="H32" s="421"/>
      <c r="I32" s="421"/>
      <c r="J32" s="421"/>
      <c r="K32" s="421"/>
      <c r="L32" s="813"/>
    </row>
    <row r="33" spans="1:12" ht="12.75">
      <c r="A33" s="798"/>
      <c r="B33" s="421"/>
      <c r="C33" s="421"/>
      <c r="D33" s="421"/>
      <c r="E33" s="421"/>
      <c r="F33" s="421"/>
      <c r="G33" s="421"/>
      <c r="H33" s="421"/>
      <c r="I33" s="421"/>
      <c r="J33" s="421"/>
      <c r="K33" s="421"/>
      <c r="L33" s="813"/>
    </row>
    <row r="34" spans="1:12" ht="12.75">
      <c r="A34" s="798"/>
      <c r="B34" s="421"/>
      <c r="C34" s="421"/>
      <c r="D34" s="421"/>
      <c r="E34" s="421"/>
      <c r="F34" s="421"/>
      <c r="G34" s="421"/>
      <c r="H34" s="421"/>
      <c r="I34" s="421"/>
      <c r="J34" s="421"/>
      <c r="K34" s="421"/>
      <c r="L34" s="813"/>
    </row>
    <row r="35" spans="1:12" ht="12.75">
      <c r="A35" s="798"/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813"/>
    </row>
    <row r="36" spans="1:12" ht="12.75">
      <c r="A36" s="831"/>
      <c r="B36" s="832"/>
      <c r="C36" s="832"/>
      <c r="D36" s="832"/>
      <c r="E36" s="832"/>
      <c r="F36" s="832"/>
      <c r="G36" s="832"/>
      <c r="H36" s="832"/>
      <c r="I36" s="832"/>
      <c r="J36" s="832"/>
      <c r="K36" s="832"/>
      <c r="L36" s="833"/>
    </row>
    <row r="38" spans="1:12" ht="49.9" customHeight="1">
      <c r="A38" s="1209" t="s">
        <v>738</v>
      </c>
      <c r="B38" s="1209"/>
      <c r="C38" s="1209"/>
      <c r="D38" s="1209"/>
      <c r="E38" s="1209"/>
      <c r="F38" s="1209"/>
      <c r="G38" s="1209"/>
      <c r="H38" s="1209"/>
      <c r="I38" s="1209"/>
      <c r="J38" s="1209"/>
      <c r="K38" s="1209"/>
      <c r="L38" s="1209"/>
    </row>
    <row r="41" spans="1:9" ht="12.75">
      <c r="A41" s="411" t="s">
        <v>739</v>
      </c>
      <c r="I41" s="411" t="s">
        <v>739</v>
      </c>
    </row>
    <row r="42" spans="1:9" ht="12.75">
      <c r="A42" s="411" t="s">
        <v>740</v>
      </c>
      <c r="I42" s="411" t="s">
        <v>741</v>
      </c>
    </row>
    <row r="44" ht="13.5">
      <c r="A44" s="834" t="s">
        <v>742</v>
      </c>
    </row>
    <row r="45" ht="12.75">
      <c r="A45" s="835" t="s">
        <v>743</v>
      </c>
    </row>
  </sheetData>
  <mergeCells count="2">
    <mergeCell ref="A5:L5"/>
    <mergeCell ref="A38:L38"/>
  </mergeCells>
  <printOptions horizontalCentered="1" verticalCentered="1"/>
  <pageMargins left="0.78740157480315" right="0.78740157480315" top="0.984251968503937" bottom="0.984251968503937" header="0.511811023622047" footer="0.511811023622047"/>
  <pageSetup orientation="portrait" paperSize="9" scale="9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33"/>
  <sheetViews>
    <sheetView workbookViewId="0" topLeftCell="C1">
      <selection pane="topLeft" activeCell="I25" sqref="I25"/>
    </sheetView>
  </sheetViews>
  <sheetFormatPr defaultColWidth="10.6640625" defaultRowHeight="14.25"/>
  <cols>
    <col min="1" max="1" width="2.14285714285714" style="836" customWidth="1"/>
    <col min="2" max="2" width="7.71428571428571" style="836" customWidth="1"/>
    <col min="3" max="3" width="46.2857142857143" style="836" customWidth="1"/>
    <col min="4" max="4" width="17.7142857142857" style="836" customWidth="1"/>
    <col min="5" max="14" width="17.7142857142857" style="837" customWidth="1"/>
    <col min="15" max="15" width="26.7142857142857" style="836" customWidth="1"/>
    <col min="16" max="16384" width="10.7142857142857" style="836"/>
  </cols>
  <sheetData>
    <row r="1" ht="15.75">
      <c r="O1" s="838" t="s">
        <v>744</v>
      </c>
    </row>
    <row r="2" spans="2:15" ht="18.75" customHeight="1">
      <c r="B2" s="1210" t="s">
        <v>745</v>
      </c>
      <c r="C2" s="1210"/>
      <c r="D2" s="1210"/>
      <c r="E2" s="1210"/>
      <c r="F2" s="1210"/>
      <c r="G2" s="1210"/>
      <c r="H2" s="1210"/>
      <c r="I2" s="1210"/>
      <c r="J2" s="1210"/>
      <c r="K2" s="1210"/>
      <c r="L2" s="1210"/>
      <c r="M2" s="1210"/>
      <c r="N2" s="1210"/>
      <c r="O2" s="1210"/>
    </row>
    <row r="3" spans="2:15" ht="18">
      <c r="B3" s="839" t="s">
        <v>2</v>
      </c>
      <c r="C3" s="840"/>
      <c r="D3" s="840"/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842"/>
    </row>
    <row r="4" spans="5:14" ht="15.75">
      <c r="E4" s="841"/>
      <c r="F4" s="841"/>
      <c r="G4" s="841"/>
      <c r="H4" s="841"/>
      <c r="I4" s="841"/>
      <c r="J4" s="841"/>
      <c r="K4" s="841"/>
      <c r="L4" s="841"/>
      <c r="M4" s="841"/>
      <c r="N4" s="841"/>
    </row>
    <row r="5" spans="2:15" ht="18">
      <c r="B5" s="843" t="s">
        <v>746</v>
      </c>
      <c r="C5" s="843"/>
      <c r="D5" s="843"/>
      <c r="E5" s="844"/>
      <c r="F5" s="844"/>
      <c r="G5" s="844"/>
      <c r="H5" s="845"/>
      <c r="I5" s="844"/>
      <c r="J5" s="844"/>
      <c r="K5" s="844"/>
      <c r="L5" s="844"/>
      <c r="M5" s="844"/>
      <c r="N5" s="844"/>
      <c r="O5" s="846"/>
    </row>
    <row r="6" spans="2:15" ht="15.75">
      <c r="B6" s="847"/>
      <c r="C6" s="847"/>
      <c r="D6" s="847"/>
      <c r="E6" s="844"/>
      <c r="F6" s="844"/>
      <c r="G6" s="844"/>
      <c r="H6" s="844"/>
      <c r="I6" s="844"/>
      <c r="J6" s="844"/>
      <c r="K6" s="844"/>
      <c r="L6" s="844"/>
      <c r="M6" s="844"/>
      <c r="N6" s="844"/>
      <c r="O6" s="846"/>
    </row>
    <row r="7" spans="2:15" ht="15.75">
      <c r="B7" s="847"/>
      <c r="C7" s="847"/>
      <c r="D7" s="847"/>
      <c r="E7" s="844"/>
      <c r="F7" s="844"/>
      <c r="G7" s="844"/>
      <c r="H7" s="844"/>
      <c r="I7" s="844"/>
      <c r="J7" s="844"/>
      <c r="K7" s="844"/>
      <c r="L7" s="844"/>
      <c r="M7" s="844"/>
      <c r="N7" s="844"/>
      <c r="O7" s="846"/>
    </row>
    <row r="8" ht="15" thickBot="1">
      <c r="O8" s="848" t="s">
        <v>3</v>
      </c>
    </row>
    <row r="9" spans="2:15" s="849" customFormat="1" ht="29.25" customHeight="1">
      <c r="B9" s="1211" t="s">
        <v>747</v>
      </c>
      <c r="C9" s="1213" t="s">
        <v>748</v>
      </c>
      <c r="D9" s="1215" t="s">
        <v>749</v>
      </c>
      <c r="E9" s="1217" t="s">
        <v>750</v>
      </c>
      <c r="F9" s="1215" t="s">
        <v>751</v>
      </c>
      <c r="G9" s="1219"/>
      <c r="H9" s="1220"/>
      <c r="I9" s="1215" t="s">
        <v>752</v>
      </c>
      <c r="J9" s="1219"/>
      <c r="K9" s="1220"/>
      <c r="L9" s="1215" t="s">
        <v>753</v>
      </c>
      <c r="M9" s="1219"/>
      <c r="N9" s="1220"/>
      <c r="O9" s="1211" t="s">
        <v>655</v>
      </c>
    </row>
    <row r="10" spans="2:15" s="849" customFormat="1" ht="15.75" customHeight="1" thickBot="1">
      <c r="B10" s="1212"/>
      <c r="C10" s="1214"/>
      <c r="D10" s="1216"/>
      <c r="E10" s="1218"/>
      <c r="F10" s="1221"/>
      <c r="G10" s="1222"/>
      <c r="H10" s="1223"/>
      <c r="I10" s="1216"/>
      <c r="J10" s="1224"/>
      <c r="K10" s="1225"/>
      <c r="L10" s="1216"/>
      <c r="M10" s="1224"/>
      <c r="N10" s="1225"/>
      <c r="O10" s="1212"/>
    </row>
    <row r="11" spans="2:15" s="849" customFormat="1" ht="24.75" customHeight="1" thickBot="1">
      <c r="B11" s="1212"/>
      <c r="C11" s="1214"/>
      <c r="D11" s="1216"/>
      <c r="E11" s="1218"/>
      <c r="F11" s="850" t="s">
        <v>170</v>
      </c>
      <c r="G11" s="850" t="s">
        <v>181</v>
      </c>
      <c r="H11" s="850" t="s">
        <v>182</v>
      </c>
      <c r="I11" s="851" t="s">
        <v>170</v>
      </c>
      <c r="J11" s="850" t="s">
        <v>181</v>
      </c>
      <c r="K11" s="850" t="s">
        <v>182</v>
      </c>
      <c r="L11" s="851" t="s">
        <v>170</v>
      </c>
      <c r="M11" s="850" t="s">
        <v>181</v>
      </c>
      <c r="N11" s="850" t="s">
        <v>182</v>
      </c>
      <c r="O11" s="1212"/>
    </row>
    <row r="12" spans="2:15" ht="15">
      <c r="B12" s="852"/>
      <c r="C12" s="853"/>
      <c r="D12" s="854"/>
      <c r="E12" s="855"/>
      <c r="F12" s="855"/>
      <c r="G12" s="856"/>
      <c r="H12" s="856"/>
      <c r="I12" s="856"/>
      <c r="J12" s="856"/>
      <c r="K12" s="856"/>
      <c r="L12" s="857"/>
      <c r="M12" s="857"/>
      <c r="N12" s="857"/>
      <c r="O12" s="858"/>
    </row>
    <row r="13" spans="2:15" ht="15">
      <c r="B13" s="859"/>
      <c r="C13" s="860"/>
      <c r="D13" s="861"/>
      <c r="E13" s="862"/>
      <c r="F13" s="862"/>
      <c r="G13" s="863"/>
      <c r="H13" s="863"/>
      <c r="I13" s="863"/>
      <c r="J13" s="863"/>
      <c r="K13" s="863"/>
      <c r="L13" s="864"/>
      <c r="M13" s="864"/>
      <c r="N13" s="864"/>
      <c r="O13" s="865"/>
    </row>
    <row r="14" spans="2:15" ht="14.25">
      <c r="B14" s="866"/>
      <c r="C14" s="860"/>
      <c r="D14" s="861"/>
      <c r="E14" s="867"/>
      <c r="F14" s="867"/>
      <c r="G14" s="868"/>
      <c r="H14" s="868"/>
      <c r="I14" s="868"/>
      <c r="J14" s="868"/>
      <c r="K14" s="868"/>
      <c r="L14" s="869"/>
      <c r="M14" s="869"/>
      <c r="N14" s="869"/>
      <c r="O14" s="870"/>
    </row>
    <row r="15" spans="2:15" ht="14.25">
      <c r="B15" s="866"/>
      <c r="C15" s="860"/>
      <c r="D15" s="861"/>
      <c r="E15" s="867"/>
      <c r="F15" s="867"/>
      <c r="G15" s="868"/>
      <c r="H15" s="868"/>
      <c r="I15" s="868"/>
      <c r="J15" s="868"/>
      <c r="K15" s="868"/>
      <c r="L15" s="869"/>
      <c r="M15" s="869"/>
      <c r="N15" s="869"/>
      <c r="O15" s="870"/>
    </row>
    <row r="16" spans="2:15" ht="14.25">
      <c r="B16" s="866"/>
      <c r="C16" s="860"/>
      <c r="D16" s="861"/>
      <c r="E16" s="867"/>
      <c r="F16" s="867"/>
      <c r="G16" s="868"/>
      <c r="H16" s="868"/>
      <c r="I16" s="868"/>
      <c r="J16" s="868"/>
      <c r="K16" s="868"/>
      <c r="L16" s="869"/>
      <c r="M16" s="869"/>
      <c r="N16" s="869"/>
      <c r="O16" s="870"/>
    </row>
    <row r="17" spans="2:15" ht="14.25">
      <c r="B17" s="866"/>
      <c r="C17" s="860"/>
      <c r="D17" s="861"/>
      <c r="E17" s="867"/>
      <c r="F17" s="867"/>
      <c r="G17" s="868"/>
      <c r="H17" s="868"/>
      <c r="I17" s="868"/>
      <c r="J17" s="868"/>
      <c r="K17" s="868"/>
      <c r="L17" s="869"/>
      <c r="M17" s="869"/>
      <c r="N17" s="869"/>
      <c r="O17" s="870"/>
    </row>
    <row r="18" spans="2:15" ht="14.25">
      <c r="B18" s="866"/>
      <c r="C18" s="860"/>
      <c r="D18" s="861"/>
      <c r="E18" s="867"/>
      <c r="F18" s="867"/>
      <c r="G18" s="868"/>
      <c r="H18" s="868"/>
      <c r="I18" s="868"/>
      <c r="J18" s="868"/>
      <c r="K18" s="868"/>
      <c r="L18" s="869"/>
      <c r="M18" s="869"/>
      <c r="N18" s="869"/>
      <c r="O18" s="870"/>
    </row>
    <row r="19" spans="2:15" ht="14.25">
      <c r="B19" s="866"/>
      <c r="C19" s="860"/>
      <c r="D19" s="861"/>
      <c r="E19" s="867"/>
      <c r="F19" s="867"/>
      <c r="G19" s="868"/>
      <c r="H19" s="868"/>
      <c r="I19" s="868"/>
      <c r="J19" s="868"/>
      <c r="K19" s="868"/>
      <c r="L19" s="869"/>
      <c r="M19" s="869"/>
      <c r="N19" s="869"/>
      <c r="O19" s="870"/>
    </row>
    <row r="20" spans="2:15" ht="15.75" thickBot="1">
      <c r="B20" s="871"/>
      <c r="C20" s="872" t="s">
        <v>754</v>
      </c>
      <c r="D20" s="873"/>
      <c r="E20" s="874"/>
      <c r="F20" s="874"/>
      <c r="G20" s="875"/>
      <c r="H20" s="875"/>
      <c r="I20" s="875"/>
      <c r="J20" s="875"/>
      <c r="K20" s="875"/>
      <c r="L20" s="876"/>
      <c r="M20" s="876"/>
      <c r="N20" s="876"/>
      <c r="O20" s="877"/>
    </row>
    <row r="21" spans="2:15" ht="16.5" thickBot="1">
      <c r="B21" s="878"/>
      <c r="C21" s="879" t="s">
        <v>755</v>
      </c>
      <c r="D21" s="880"/>
      <c r="E21" s="880"/>
      <c r="F21" s="880"/>
      <c r="G21" s="880"/>
      <c r="H21" s="880"/>
      <c r="I21" s="880"/>
      <c r="J21" s="880"/>
      <c r="K21" s="880"/>
      <c r="L21" s="880"/>
      <c r="M21" s="880"/>
      <c r="N21" s="880"/>
      <c r="O21" s="881"/>
    </row>
    <row r="22" spans="2:15" ht="14.25">
      <c r="B22" s="670"/>
      <c r="C22" s="670"/>
      <c r="D22" s="670"/>
      <c r="E22" s="844"/>
      <c r="F22" s="844"/>
      <c r="G22" s="844"/>
      <c r="H22" s="844"/>
      <c r="I22" s="844"/>
      <c r="J22" s="844"/>
      <c r="K22" s="844"/>
      <c r="L22" s="844"/>
      <c r="M22" s="844"/>
      <c r="N22" s="844"/>
      <c r="O22" s="846"/>
    </row>
    <row r="23" spans="2:15" ht="14.25">
      <c r="B23" s="592" t="s">
        <v>174</v>
      </c>
      <c r="C23" s="882"/>
      <c r="D23" s="883"/>
      <c r="E23" s="883"/>
      <c r="F23" s="883"/>
      <c r="G23" s="883"/>
      <c r="H23" s="884"/>
      <c r="I23" s="844"/>
      <c r="J23" s="844"/>
      <c r="K23" s="844"/>
      <c r="L23" s="844"/>
      <c r="M23" s="844"/>
      <c r="N23" s="844"/>
      <c r="O23" s="846"/>
    </row>
    <row r="24" spans="2:15" ht="14.25">
      <c r="B24" s="592" t="s">
        <v>756</v>
      </c>
      <c r="C24" s="882"/>
      <c r="D24" s="883"/>
      <c r="E24" s="883"/>
      <c r="F24" s="883"/>
      <c r="G24" s="883"/>
      <c r="H24" s="884"/>
      <c r="I24" s="844"/>
      <c r="J24" s="844"/>
      <c r="K24" s="844"/>
      <c r="L24" s="844"/>
      <c r="M24" s="844"/>
      <c r="N24" s="844"/>
      <c r="O24" s="846"/>
    </row>
    <row r="25" spans="2:15" ht="14.25">
      <c r="B25" s="592" t="s">
        <v>757</v>
      </c>
      <c r="C25" s="882"/>
      <c r="D25" s="883"/>
      <c r="E25" s="883"/>
      <c r="F25" s="883"/>
      <c r="G25" s="883"/>
      <c r="H25" s="884"/>
      <c r="I25" s="844"/>
      <c r="J25" s="844"/>
      <c r="K25" s="844"/>
      <c r="L25" s="844"/>
      <c r="M25" s="844"/>
      <c r="N25" s="844"/>
      <c r="O25" s="846"/>
    </row>
    <row r="26" spans="2:15" ht="14.25">
      <c r="B26" s="592" t="s">
        <v>758</v>
      </c>
      <c r="C26" s="882"/>
      <c r="D26" s="883"/>
      <c r="E26" s="883"/>
      <c r="F26" s="883"/>
      <c r="G26" s="883"/>
      <c r="H26" s="884"/>
      <c r="I26" s="844"/>
      <c r="J26" s="844"/>
      <c r="K26" s="844"/>
      <c r="L26" s="844"/>
      <c r="M26" s="844"/>
      <c r="N26" s="844"/>
      <c r="O26" s="846"/>
    </row>
    <row r="27" spans="2:15" ht="14.25">
      <c r="B27" s="592" t="s">
        <v>759</v>
      </c>
      <c r="C27" s="882"/>
      <c r="D27" s="883"/>
      <c r="E27" s="883"/>
      <c r="F27" s="883"/>
      <c r="G27" s="883"/>
      <c r="H27" s="884"/>
      <c r="I27" s="844"/>
      <c r="J27" s="844"/>
      <c r="K27" s="844"/>
      <c r="L27" s="844"/>
      <c r="M27" s="844"/>
      <c r="N27" s="844"/>
      <c r="O27" s="846"/>
    </row>
    <row r="28" spans="2:15" ht="14.25">
      <c r="B28" s="592" t="s">
        <v>760</v>
      </c>
      <c r="C28" s="882"/>
      <c r="D28" s="883"/>
      <c r="E28" s="883"/>
      <c r="F28" s="883"/>
      <c r="G28" s="883"/>
      <c r="H28" s="884"/>
      <c r="I28" s="844"/>
      <c r="J28" s="844"/>
      <c r="K28" s="844"/>
      <c r="L28" s="844"/>
      <c r="M28" s="844"/>
      <c r="N28" s="844"/>
      <c r="O28" s="846"/>
    </row>
    <row r="29" spans="2:8" ht="14.25">
      <c r="B29" s="592"/>
      <c r="C29" s="882"/>
      <c r="D29" s="883"/>
      <c r="E29" s="883"/>
      <c r="F29" s="883"/>
      <c r="G29" s="883"/>
      <c r="H29" s="884"/>
    </row>
    <row r="30" spans="2:8" ht="14.25">
      <c r="B30" s="723" t="s">
        <v>177</v>
      </c>
      <c r="D30" s="885"/>
      <c r="E30" s="885"/>
      <c r="F30" s="723" t="s">
        <v>178</v>
      </c>
      <c r="G30" s="723"/>
      <c r="H30" s="884"/>
    </row>
    <row r="31" spans="2:8" ht="14.25">
      <c r="B31" s="723" t="s">
        <v>8</v>
      </c>
      <c r="D31" s="885"/>
      <c r="E31" s="885"/>
      <c r="F31" s="723" t="s">
        <v>8</v>
      </c>
      <c r="G31" s="723"/>
      <c r="H31" s="884"/>
    </row>
    <row r="32" spans="2:4" ht="14.25">
      <c r="B32" s="886"/>
      <c r="C32" s="886"/>
      <c r="D32" s="886"/>
    </row>
    <row r="33" spans="2:4" ht="14.25">
      <c r="B33" s="886"/>
      <c r="C33" s="886"/>
      <c r="D33" s="886"/>
    </row>
  </sheetData>
  <mergeCells count="9">
    <mergeCell ref="B2:O2"/>
    <mergeCell ref="B9:B11"/>
    <mergeCell ref="C9:C11"/>
    <mergeCell ref="D9:D11"/>
    <mergeCell ref="E9:E11"/>
    <mergeCell ref="F9:H10"/>
    <mergeCell ref="I9:K10"/>
    <mergeCell ref="L9:N10"/>
    <mergeCell ref="O9:O11"/>
  </mergeCells>
  <pageMargins left="0.29" right="0.21" top="0.787401575" bottom="0.787401575" header="0.3" footer="0.3"/>
  <pageSetup fitToHeight="0" orientation="landscape" paperSize="9" scale="57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Y33"/>
  <sheetViews>
    <sheetView workbookViewId="0" topLeftCell="I3">
      <selection pane="topLeft" activeCell="B176" sqref="B176:W177"/>
    </sheetView>
  </sheetViews>
  <sheetFormatPr defaultColWidth="10.6640625" defaultRowHeight="14.25"/>
  <cols>
    <col min="1" max="1" width="2.14285714285714" style="887" customWidth="1"/>
    <col min="2" max="2" width="7.71428571428571" style="887" customWidth="1"/>
    <col min="3" max="3" width="41.2857142857143" style="887" customWidth="1"/>
    <col min="4" max="7" width="17.7142857142857" style="888" customWidth="1"/>
    <col min="8" max="8" width="18.5714285714286" style="888" customWidth="1"/>
    <col min="9" max="9" width="17.7142857142857" style="888" customWidth="1"/>
    <col min="10" max="13" width="18.5714285714286" style="888" customWidth="1"/>
    <col min="14" max="15" width="17.7142857142857" style="888" customWidth="1"/>
    <col min="16" max="18" width="18.5714285714286" style="888" customWidth="1"/>
    <col min="19" max="22" width="17.7142857142857" style="888" customWidth="1"/>
    <col min="23" max="24" width="17.7142857142857" style="887" customWidth="1"/>
    <col min="25" max="25" width="20" style="887" customWidth="1"/>
    <col min="26" max="16384" width="10.7142857142857" style="887"/>
  </cols>
  <sheetData>
    <row r="1" ht="15.75">
      <c r="X1" s="838" t="s">
        <v>744</v>
      </c>
    </row>
    <row r="2" spans="2:24" ht="18.75" customHeight="1">
      <c r="B2" s="1210" t="s">
        <v>761</v>
      </c>
      <c r="C2" s="1210"/>
      <c r="D2" s="1210"/>
      <c r="E2" s="1210"/>
      <c r="F2" s="1210"/>
      <c r="G2" s="1210"/>
      <c r="H2" s="1210"/>
      <c r="I2" s="1210"/>
      <c r="J2" s="1210"/>
      <c r="K2" s="1210"/>
      <c r="L2" s="1210"/>
      <c r="M2" s="1210"/>
      <c r="N2" s="1210"/>
      <c r="O2" s="1210"/>
      <c r="P2" s="1210"/>
      <c r="Q2" s="1210"/>
      <c r="R2" s="1210"/>
      <c r="S2" s="1210"/>
      <c r="T2" s="1210"/>
      <c r="U2" s="1210"/>
      <c r="V2" s="1210"/>
      <c r="W2" s="1210"/>
      <c r="X2" s="1210"/>
    </row>
    <row r="3" spans="2:23" ht="18">
      <c r="B3" s="889" t="s">
        <v>2</v>
      </c>
      <c r="C3" s="890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2"/>
    </row>
    <row r="4" spans="4:22" ht="15.75"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</row>
    <row r="5" spans="2:23" ht="18">
      <c r="B5" s="893" t="s">
        <v>762</v>
      </c>
      <c r="C5" s="893"/>
      <c r="D5" s="894"/>
      <c r="E5" s="894"/>
      <c r="F5" s="894"/>
      <c r="G5" s="894"/>
      <c r="H5" s="894"/>
      <c r="I5" s="894"/>
      <c r="J5" s="894"/>
      <c r="K5" s="894"/>
      <c r="L5" s="895"/>
      <c r="M5" s="894"/>
      <c r="N5" s="894"/>
      <c r="O5" s="894"/>
      <c r="P5" s="894"/>
      <c r="Q5" s="894"/>
      <c r="R5" s="894"/>
      <c r="S5" s="894"/>
      <c r="T5" s="894"/>
      <c r="U5" s="894"/>
      <c r="V5" s="894"/>
      <c r="W5" s="896"/>
    </row>
    <row r="6" spans="2:23" ht="15.75">
      <c r="B6" s="897"/>
      <c r="C6" s="897"/>
      <c r="D6" s="894"/>
      <c r="E6" s="894"/>
      <c r="F6" s="894"/>
      <c r="G6" s="894"/>
      <c r="H6" s="894"/>
      <c r="I6" s="894"/>
      <c r="J6" s="894"/>
      <c r="K6" s="894"/>
      <c r="L6" s="894"/>
      <c r="M6" s="894"/>
      <c r="N6" s="894"/>
      <c r="O6" s="894"/>
      <c r="P6" s="894"/>
      <c r="Q6" s="894"/>
      <c r="R6" s="894"/>
      <c r="S6" s="894"/>
      <c r="T6" s="894"/>
      <c r="U6" s="894"/>
      <c r="V6" s="894"/>
      <c r="W6" s="896"/>
    </row>
    <row r="7" spans="2:23" ht="15.75">
      <c r="B7" s="897"/>
      <c r="C7" s="897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4"/>
      <c r="U7" s="894"/>
      <c r="V7" s="894"/>
      <c r="W7" s="896"/>
    </row>
    <row r="8" spans="24:25" ht="15" thickBot="1">
      <c r="X8" s="898"/>
      <c r="Y8" s="898" t="s">
        <v>3</v>
      </c>
    </row>
    <row r="9" spans="2:25" s="899" customFormat="1" ht="29.25" customHeight="1">
      <c r="B9" s="1226" t="s">
        <v>747</v>
      </c>
      <c r="C9" s="1226" t="s">
        <v>763</v>
      </c>
      <c r="D9" s="1229" t="s">
        <v>749</v>
      </c>
      <c r="E9" s="1231" t="s">
        <v>764</v>
      </c>
      <c r="F9" s="1232"/>
      <c r="G9" s="1231" t="s">
        <v>765</v>
      </c>
      <c r="H9" s="1237"/>
      <c r="I9" s="1237"/>
      <c r="J9" s="1237"/>
      <c r="K9" s="1237"/>
      <c r="L9" s="1232"/>
      <c r="M9" s="1231" t="s">
        <v>752</v>
      </c>
      <c r="N9" s="1237"/>
      <c r="O9" s="1237"/>
      <c r="P9" s="1237"/>
      <c r="Q9" s="1237"/>
      <c r="R9" s="1232"/>
      <c r="S9" s="1231" t="s">
        <v>766</v>
      </c>
      <c r="T9" s="1237"/>
      <c r="U9" s="1237"/>
      <c r="V9" s="1237"/>
      <c r="W9" s="1237"/>
      <c r="X9" s="1232"/>
      <c r="Y9" s="1226" t="s">
        <v>655</v>
      </c>
    </row>
    <row r="10" spans="2:25" s="899" customFormat="1" ht="15" customHeight="1" thickBot="1">
      <c r="B10" s="1227"/>
      <c r="C10" s="1227"/>
      <c r="D10" s="1230"/>
      <c r="E10" s="1233"/>
      <c r="F10" s="1234"/>
      <c r="G10" s="1235"/>
      <c r="H10" s="1238"/>
      <c r="I10" s="1238"/>
      <c r="J10" s="1238"/>
      <c r="K10" s="1238"/>
      <c r="L10" s="1236"/>
      <c r="M10" s="1235"/>
      <c r="N10" s="1238"/>
      <c r="O10" s="1238"/>
      <c r="P10" s="1238"/>
      <c r="Q10" s="1238"/>
      <c r="R10" s="1236"/>
      <c r="S10" s="1235"/>
      <c r="T10" s="1238"/>
      <c r="U10" s="1238"/>
      <c r="V10" s="1238"/>
      <c r="W10" s="1238"/>
      <c r="X10" s="1236"/>
      <c r="Y10" s="1227"/>
    </row>
    <row r="11" spans="2:25" s="899" customFormat="1" ht="24.75" customHeight="1" thickBot="1">
      <c r="B11" s="1227"/>
      <c r="C11" s="1227"/>
      <c r="D11" s="1230"/>
      <c r="E11" s="1235"/>
      <c r="F11" s="1236"/>
      <c r="G11" s="1239" t="s">
        <v>170</v>
      </c>
      <c r="H11" s="1240"/>
      <c r="I11" s="1239" t="s">
        <v>181</v>
      </c>
      <c r="J11" s="1240"/>
      <c r="K11" s="1239" t="s">
        <v>182</v>
      </c>
      <c r="L11" s="1240"/>
      <c r="M11" s="1239" t="s">
        <v>170</v>
      </c>
      <c r="N11" s="1240"/>
      <c r="O11" s="1239" t="s">
        <v>181</v>
      </c>
      <c r="P11" s="1240"/>
      <c r="Q11" s="1239" t="s">
        <v>182</v>
      </c>
      <c r="R11" s="1240"/>
      <c r="S11" s="1239" t="s">
        <v>170</v>
      </c>
      <c r="T11" s="1240"/>
      <c r="U11" s="1239" t="s">
        <v>181</v>
      </c>
      <c r="V11" s="1240"/>
      <c r="W11" s="1239" t="s">
        <v>182</v>
      </c>
      <c r="X11" s="1240"/>
      <c r="Y11" s="1227"/>
    </row>
    <row r="12" spans="2:25" s="899" customFormat="1" ht="86.25" customHeight="1" thickBot="1">
      <c r="B12" s="1227"/>
      <c r="C12" s="1228"/>
      <c r="D12" s="900" t="s">
        <v>19</v>
      </c>
      <c r="E12" s="901" t="s">
        <v>19</v>
      </c>
      <c r="F12" s="902" t="s">
        <v>767</v>
      </c>
      <c r="G12" s="903" t="s">
        <v>19</v>
      </c>
      <c r="H12" s="903" t="s">
        <v>767</v>
      </c>
      <c r="I12" s="903" t="s">
        <v>19</v>
      </c>
      <c r="J12" s="903" t="s">
        <v>767</v>
      </c>
      <c r="K12" s="903" t="s">
        <v>19</v>
      </c>
      <c r="L12" s="903" t="s">
        <v>767</v>
      </c>
      <c r="M12" s="903" t="s">
        <v>19</v>
      </c>
      <c r="N12" s="903" t="s">
        <v>767</v>
      </c>
      <c r="O12" s="903" t="s">
        <v>19</v>
      </c>
      <c r="P12" s="903" t="s">
        <v>767</v>
      </c>
      <c r="Q12" s="903" t="s">
        <v>19</v>
      </c>
      <c r="R12" s="903" t="s">
        <v>767</v>
      </c>
      <c r="S12" s="903" t="s">
        <v>19</v>
      </c>
      <c r="T12" s="903" t="s">
        <v>767</v>
      </c>
      <c r="U12" s="903" t="s">
        <v>19</v>
      </c>
      <c r="V12" s="903" t="s">
        <v>767</v>
      </c>
      <c r="W12" s="903" t="s">
        <v>19</v>
      </c>
      <c r="X12" s="903" t="s">
        <v>767</v>
      </c>
      <c r="Y12" s="1227"/>
    </row>
    <row r="13" spans="2:25" ht="15">
      <c r="B13" s="904"/>
      <c r="C13" s="905"/>
      <c r="D13" s="906"/>
      <c r="E13" s="906"/>
      <c r="F13" s="907"/>
      <c r="G13" s="907"/>
      <c r="H13" s="908"/>
      <c r="I13" s="908"/>
      <c r="J13" s="908"/>
      <c r="K13" s="908"/>
      <c r="L13" s="908"/>
      <c r="M13" s="908"/>
      <c r="N13" s="908"/>
      <c r="O13" s="908"/>
      <c r="P13" s="908"/>
      <c r="Q13" s="908"/>
      <c r="R13" s="908"/>
      <c r="S13" s="909"/>
      <c r="T13" s="909"/>
      <c r="U13" s="909"/>
      <c r="V13" s="909"/>
      <c r="W13" s="910"/>
      <c r="X13" s="911"/>
      <c r="Y13" s="904"/>
    </row>
    <row r="14" spans="2:25" ht="15">
      <c r="B14" s="859"/>
      <c r="C14" s="860"/>
      <c r="D14" s="861"/>
      <c r="E14" s="861"/>
      <c r="F14" s="912"/>
      <c r="G14" s="912"/>
      <c r="H14" s="913"/>
      <c r="I14" s="913"/>
      <c r="J14" s="913"/>
      <c r="K14" s="913"/>
      <c r="L14" s="913"/>
      <c r="M14" s="913"/>
      <c r="N14" s="913"/>
      <c r="O14" s="913"/>
      <c r="P14" s="913"/>
      <c r="Q14" s="913"/>
      <c r="R14" s="913"/>
      <c r="S14" s="914"/>
      <c r="T14" s="914"/>
      <c r="U14" s="914"/>
      <c r="V14" s="914"/>
      <c r="W14" s="915"/>
      <c r="X14" s="865"/>
      <c r="Y14" s="859"/>
    </row>
    <row r="15" spans="2:25" ht="14.25">
      <c r="B15" s="866"/>
      <c r="C15" s="860"/>
      <c r="D15" s="861"/>
      <c r="E15" s="861"/>
      <c r="F15" s="916"/>
      <c r="G15" s="916"/>
      <c r="H15" s="917"/>
      <c r="I15" s="917"/>
      <c r="J15" s="917"/>
      <c r="K15" s="917"/>
      <c r="L15" s="917"/>
      <c r="M15" s="917"/>
      <c r="N15" s="917"/>
      <c r="O15" s="917"/>
      <c r="P15" s="917"/>
      <c r="Q15" s="917"/>
      <c r="R15" s="917"/>
      <c r="S15" s="918"/>
      <c r="T15" s="918"/>
      <c r="U15" s="918"/>
      <c r="V15" s="918"/>
      <c r="W15" s="919"/>
      <c r="X15" s="920"/>
      <c r="Y15" s="921"/>
    </row>
    <row r="16" spans="2:25" ht="14.25">
      <c r="B16" s="866"/>
      <c r="C16" s="860"/>
      <c r="D16" s="861"/>
      <c r="E16" s="861"/>
      <c r="F16" s="916"/>
      <c r="G16" s="916"/>
      <c r="H16" s="917"/>
      <c r="I16" s="917"/>
      <c r="J16" s="917"/>
      <c r="K16" s="917"/>
      <c r="L16" s="917"/>
      <c r="M16" s="917"/>
      <c r="N16" s="917"/>
      <c r="O16" s="917"/>
      <c r="P16" s="917"/>
      <c r="Q16" s="917"/>
      <c r="R16" s="917"/>
      <c r="S16" s="918"/>
      <c r="T16" s="918"/>
      <c r="U16" s="918"/>
      <c r="V16" s="918"/>
      <c r="W16" s="919"/>
      <c r="X16" s="920"/>
      <c r="Y16" s="921"/>
    </row>
    <row r="17" spans="2:25" ht="14.25">
      <c r="B17" s="866"/>
      <c r="C17" s="860"/>
      <c r="D17" s="861"/>
      <c r="E17" s="861"/>
      <c r="F17" s="916"/>
      <c r="G17" s="916"/>
      <c r="H17" s="917"/>
      <c r="I17" s="917"/>
      <c r="J17" s="917"/>
      <c r="K17" s="917"/>
      <c r="L17" s="917"/>
      <c r="M17" s="917"/>
      <c r="N17" s="917"/>
      <c r="O17" s="917"/>
      <c r="P17" s="917"/>
      <c r="Q17" s="917"/>
      <c r="R17" s="917"/>
      <c r="S17" s="918"/>
      <c r="T17" s="918"/>
      <c r="U17" s="918"/>
      <c r="V17" s="918"/>
      <c r="W17" s="919"/>
      <c r="X17" s="920"/>
      <c r="Y17" s="921"/>
    </row>
    <row r="18" spans="2:25" ht="14.25">
      <c r="B18" s="866"/>
      <c r="C18" s="860"/>
      <c r="D18" s="861"/>
      <c r="E18" s="861"/>
      <c r="F18" s="916"/>
      <c r="G18" s="916"/>
      <c r="H18" s="917"/>
      <c r="I18" s="917"/>
      <c r="J18" s="917"/>
      <c r="K18" s="917"/>
      <c r="L18" s="917"/>
      <c r="M18" s="917"/>
      <c r="N18" s="917"/>
      <c r="O18" s="917"/>
      <c r="P18" s="917"/>
      <c r="Q18" s="917"/>
      <c r="R18" s="917"/>
      <c r="S18" s="918"/>
      <c r="T18" s="918"/>
      <c r="U18" s="918"/>
      <c r="V18" s="918"/>
      <c r="W18" s="919"/>
      <c r="X18" s="920"/>
      <c r="Y18" s="921"/>
    </row>
    <row r="19" spans="2:25" ht="14.25">
      <c r="B19" s="866"/>
      <c r="C19" s="860"/>
      <c r="D19" s="861"/>
      <c r="E19" s="861"/>
      <c r="F19" s="916"/>
      <c r="G19" s="916"/>
      <c r="H19" s="917"/>
      <c r="I19" s="917"/>
      <c r="J19" s="917"/>
      <c r="K19" s="917"/>
      <c r="L19" s="917"/>
      <c r="M19" s="917"/>
      <c r="N19" s="917"/>
      <c r="O19" s="917"/>
      <c r="P19" s="917"/>
      <c r="Q19" s="917"/>
      <c r="R19" s="917"/>
      <c r="S19" s="918"/>
      <c r="T19" s="918"/>
      <c r="U19" s="918"/>
      <c r="V19" s="918"/>
      <c r="W19" s="919"/>
      <c r="X19" s="920"/>
      <c r="Y19" s="921"/>
    </row>
    <row r="20" spans="2:25" ht="14.25">
      <c r="B20" s="866"/>
      <c r="C20" s="860"/>
      <c r="D20" s="861"/>
      <c r="E20" s="861"/>
      <c r="F20" s="916"/>
      <c r="G20" s="916"/>
      <c r="H20" s="917"/>
      <c r="I20" s="917"/>
      <c r="J20" s="917"/>
      <c r="K20" s="917"/>
      <c r="L20" s="917"/>
      <c r="M20" s="917"/>
      <c r="N20" s="917"/>
      <c r="O20" s="917"/>
      <c r="P20" s="917"/>
      <c r="Q20" s="917"/>
      <c r="R20" s="917"/>
      <c r="S20" s="918"/>
      <c r="T20" s="918"/>
      <c r="U20" s="918"/>
      <c r="V20" s="918"/>
      <c r="W20" s="919"/>
      <c r="X20" s="920"/>
      <c r="Y20" s="921"/>
    </row>
    <row r="21" spans="2:25" ht="15.75" thickBot="1">
      <c r="B21" s="871"/>
      <c r="C21" s="872" t="s">
        <v>768</v>
      </c>
      <c r="D21" s="873"/>
      <c r="E21" s="873"/>
      <c r="F21" s="922"/>
      <c r="G21" s="922"/>
      <c r="H21" s="923"/>
      <c r="I21" s="923"/>
      <c r="J21" s="923"/>
      <c r="K21" s="923"/>
      <c r="L21" s="923"/>
      <c r="M21" s="923"/>
      <c r="N21" s="923"/>
      <c r="O21" s="923"/>
      <c r="P21" s="923"/>
      <c r="Q21" s="923"/>
      <c r="R21" s="923"/>
      <c r="S21" s="924"/>
      <c r="T21" s="924"/>
      <c r="U21" s="924"/>
      <c r="V21" s="924"/>
      <c r="W21" s="925"/>
      <c r="X21" s="926"/>
      <c r="Y21" s="927"/>
    </row>
    <row r="22" spans="2:25" ht="16.5" thickBot="1">
      <c r="B22" s="878"/>
      <c r="C22" s="879" t="s">
        <v>769</v>
      </c>
      <c r="D22" s="925"/>
      <c r="E22" s="925"/>
      <c r="F22" s="925"/>
      <c r="G22" s="925"/>
      <c r="H22" s="925"/>
      <c r="I22" s="925"/>
      <c r="J22" s="925"/>
      <c r="K22" s="925" t="s">
        <v>770</v>
      </c>
      <c r="L22" s="925"/>
      <c r="M22" s="925"/>
      <c r="N22" s="925"/>
      <c r="O22" s="925"/>
      <c r="P22" s="925"/>
      <c r="Q22" s="925"/>
      <c r="R22" s="925"/>
      <c r="S22" s="925"/>
      <c r="T22" s="925"/>
      <c r="U22" s="925"/>
      <c r="V22" s="925"/>
      <c r="W22" s="925"/>
      <c r="X22" s="927"/>
      <c r="Y22" s="927"/>
    </row>
    <row r="23" spans="2:24" ht="14.25">
      <c r="B23" s="670"/>
      <c r="C23" s="670"/>
      <c r="D23" s="670"/>
      <c r="E23" s="670"/>
      <c r="F23" s="894"/>
      <c r="G23" s="894"/>
      <c r="H23" s="894"/>
      <c r="I23" s="894"/>
      <c r="J23" s="894"/>
      <c r="K23" s="894"/>
      <c r="L23" s="894"/>
      <c r="M23" s="894"/>
      <c r="N23" s="894"/>
      <c r="O23" s="894"/>
      <c r="P23" s="894"/>
      <c r="Q23" s="894"/>
      <c r="R23" s="894"/>
      <c r="S23" s="894"/>
      <c r="T23" s="894"/>
      <c r="U23" s="894"/>
      <c r="V23" s="894"/>
      <c r="W23" s="894"/>
      <c r="X23" s="896"/>
    </row>
    <row r="24" spans="2:24" ht="14.25">
      <c r="B24" s="592" t="s">
        <v>174</v>
      </c>
      <c r="C24" s="882"/>
      <c r="D24" s="883"/>
      <c r="E24" s="883"/>
      <c r="F24" s="883"/>
      <c r="G24" s="883"/>
      <c r="H24" s="883"/>
      <c r="I24" s="883"/>
      <c r="J24" s="884"/>
      <c r="K24" s="884"/>
      <c r="L24" s="884"/>
      <c r="M24" s="884"/>
      <c r="N24" s="894"/>
      <c r="O24" s="894"/>
      <c r="P24" s="894"/>
      <c r="Q24" s="894"/>
      <c r="R24" s="894"/>
      <c r="S24" s="894"/>
      <c r="T24" s="894"/>
      <c r="U24" s="894"/>
      <c r="V24" s="894"/>
      <c r="W24" s="894"/>
      <c r="X24" s="896"/>
    </row>
    <row r="25" spans="2:24" ht="14.25">
      <c r="B25" s="592" t="s">
        <v>756</v>
      </c>
      <c r="C25" s="882"/>
      <c r="D25" s="883"/>
      <c r="E25" s="883"/>
      <c r="F25" s="883"/>
      <c r="G25" s="883"/>
      <c r="H25" s="883"/>
      <c r="I25" s="883"/>
      <c r="J25" s="884"/>
      <c r="K25" s="884"/>
      <c r="L25" s="884"/>
      <c r="M25" s="884"/>
      <c r="N25" s="894"/>
      <c r="O25" s="894"/>
      <c r="P25" s="894"/>
      <c r="Q25" s="894"/>
      <c r="R25" s="894"/>
      <c r="S25" s="894"/>
      <c r="T25" s="894"/>
      <c r="U25" s="894"/>
      <c r="V25" s="894"/>
      <c r="W25" s="894"/>
      <c r="X25" s="896"/>
    </row>
    <row r="26" spans="2:24" ht="14.25">
      <c r="B26" s="592" t="s">
        <v>757</v>
      </c>
      <c r="C26" s="882"/>
      <c r="D26" s="883"/>
      <c r="E26" s="883"/>
      <c r="F26" s="883"/>
      <c r="G26" s="883"/>
      <c r="H26" s="883"/>
      <c r="I26" s="883"/>
      <c r="J26" s="884"/>
      <c r="K26" s="884"/>
      <c r="L26" s="884"/>
      <c r="M26" s="884"/>
      <c r="N26" s="894"/>
      <c r="O26" s="894"/>
      <c r="P26" s="894"/>
      <c r="Q26" s="894"/>
      <c r="R26" s="894"/>
      <c r="S26" s="894"/>
      <c r="T26" s="894"/>
      <c r="U26" s="894"/>
      <c r="V26" s="894"/>
      <c r="W26" s="894"/>
      <c r="X26" s="896"/>
    </row>
    <row r="27" spans="2:24" ht="14.25">
      <c r="B27" s="592" t="s">
        <v>758</v>
      </c>
      <c r="C27" s="882"/>
      <c r="D27" s="883"/>
      <c r="E27" s="883"/>
      <c r="F27" s="883"/>
      <c r="G27" s="883"/>
      <c r="H27" s="883"/>
      <c r="I27" s="883"/>
      <c r="J27" s="884"/>
      <c r="K27" s="884"/>
      <c r="L27" s="884"/>
      <c r="M27" s="884"/>
      <c r="N27" s="894"/>
      <c r="O27" s="894"/>
      <c r="P27" s="894"/>
      <c r="Q27" s="894"/>
      <c r="R27" s="894"/>
      <c r="S27" s="894"/>
      <c r="T27" s="894"/>
      <c r="U27" s="894"/>
      <c r="V27" s="894"/>
      <c r="W27" s="894"/>
      <c r="X27" s="896"/>
    </row>
    <row r="28" spans="2:24" ht="14.25">
      <c r="B28" s="592" t="s">
        <v>759</v>
      </c>
      <c r="C28" s="882"/>
      <c r="D28" s="883"/>
      <c r="E28" s="883"/>
      <c r="F28" s="883"/>
      <c r="G28" s="883"/>
      <c r="H28" s="883"/>
      <c r="I28" s="883"/>
      <c r="J28" s="884"/>
      <c r="K28" s="884"/>
      <c r="L28" s="884"/>
      <c r="M28" s="884"/>
      <c r="N28" s="894"/>
      <c r="O28" s="894"/>
      <c r="P28" s="894"/>
      <c r="Q28" s="894"/>
      <c r="R28" s="894"/>
      <c r="S28" s="894"/>
      <c r="T28" s="894"/>
      <c r="U28" s="894"/>
      <c r="V28" s="894"/>
      <c r="W28" s="894"/>
      <c r="X28" s="896"/>
    </row>
    <row r="29" spans="2:24" ht="14.25">
      <c r="B29" s="592" t="s">
        <v>760</v>
      </c>
      <c r="C29" s="882"/>
      <c r="D29" s="883"/>
      <c r="E29" s="883"/>
      <c r="F29" s="883"/>
      <c r="G29" s="883"/>
      <c r="H29" s="883"/>
      <c r="I29" s="883"/>
      <c r="J29" s="884"/>
      <c r="K29" s="884"/>
      <c r="L29" s="884"/>
      <c r="M29" s="884"/>
      <c r="N29" s="894"/>
      <c r="O29" s="894"/>
      <c r="P29" s="894"/>
      <c r="Q29" s="894"/>
      <c r="R29" s="894"/>
      <c r="S29" s="894"/>
      <c r="T29" s="894"/>
      <c r="U29" s="894"/>
      <c r="V29" s="894"/>
      <c r="W29" s="894"/>
      <c r="X29" s="896"/>
    </row>
    <row r="30" spans="2:23" ht="14.25">
      <c r="B30" s="592"/>
      <c r="C30" s="882"/>
      <c r="D30" s="883"/>
      <c r="E30" s="883"/>
      <c r="F30" s="883"/>
      <c r="G30" s="883"/>
      <c r="H30" s="883"/>
      <c r="I30" s="883"/>
      <c r="J30" s="884"/>
      <c r="K30" s="884"/>
      <c r="L30" s="884"/>
      <c r="M30" s="884"/>
      <c r="W30" s="888"/>
    </row>
    <row r="31" spans="2:23" ht="14.25">
      <c r="B31" s="723" t="s">
        <v>177</v>
      </c>
      <c r="D31" s="885"/>
      <c r="E31" s="885"/>
      <c r="F31" s="885"/>
      <c r="G31" s="723" t="s">
        <v>178</v>
      </c>
      <c r="H31" s="723"/>
      <c r="I31" s="723"/>
      <c r="J31" s="884"/>
      <c r="K31" s="884"/>
      <c r="L31" s="884"/>
      <c r="M31" s="884"/>
      <c r="W31" s="888"/>
    </row>
    <row r="32" spans="2:23" ht="14.25">
      <c r="B32" s="723" t="s">
        <v>8</v>
      </c>
      <c r="D32" s="885"/>
      <c r="E32" s="885"/>
      <c r="F32" s="885"/>
      <c r="G32" s="723" t="s">
        <v>8</v>
      </c>
      <c r="H32" s="723"/>
      <c r="I32" s="723"/>
      <c r="J32" s="884"/>
      <c r="K32" s="884"/>
      <c r="L32" s="884"/>
      <c r="M32" s="884"/>
      <c r="W32" s="888"/>
    </row>
    <row r="33" spans="2:23" ht="14.25">
      <c r="B33" s="886"/>
      <c r="C33" s="886"/>
      <c r="D33" s="886"/>
      <c r="E33" s="886"/>
      <c r="W33" s="888"/>
    </row>
  </sheetData>
  <mergeCells count="18">
    <mergeCell ref="Y9:Y12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B2:X2"/>
    <mergeCell ref="B9:B12"/>
    <mergeCell ref="C9:C12"/>
    <mergeCell ref="D9:D11"/>
    <mergeCell ref="E9:F11"/>
    <mergeCell ref="G9:L10"/>
    <mergeCell ref="M9:R10"/>
    <mergeCell ref="S9:X10"/>
  </mergeCells>
  <pageMargins left="0.29" right="0.21" top="0.787401575" bottom="0.787401575" header="0.3" footer="0.3"/>
  <pageSetup fitToHeight="0" orientation="landscape" paperSize="9" scale="35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24"/>
  <sheetViews>
    <sheetView workbookViewId="0" topLeftCell="A1">
      <selection pane="topLeft" activeCell="B176" sqref="B176:W177"/>
    </sheetView>
  </sheetViews>
  <sheetFormatPr defaultColWidth="9.33203125" defaultRowHeight="12.75"/>
  <cols>
    <col min="1" max="1" width="2.57142857142857" style="411" customWidth="1"/>
    <col min="2" max="2" width="33.1428571428571" style="411" customWidth="1"/>
    <col min="3" max="3" width="11.2857142857143" style="411" customWidth="1"/>
    <col min="4" max="5" width="11" style="411" customWidth="1"/>
    <col min="6" max="6" width="12.5714285714286" style="411" customWidth="1"/>
    <col min="7" max="8" width="11.2857142857143" style="411" customWidth="1"/>
    <col min="9" max="10" width="11.7142857142857" style="411" customWidth="1"/>
    <col min="11" max="12" width="12.2857142857143" style="411" customWidth="1"/>
    <col min="13" max="13" width="10" style="411" customWidth="1"/>
    <col min="14" max="16384" width="9.28571428571429" style="411"/>
  </cols>
  <sheetData>
    <row r="1" ht="15.75">
      <c r="M1" s="928" t="s">
        <v>771</v>
      </c>
    </row>
    <row r="2" spans="2:13" ht="18">
      <c r="B2" s="1241" t="s">
        <v>772</v>
      </c>
      <c r="C2" s="1241"/>
      <c r="D2" s="1241"/>
      <c r="E2" s="1241"/>
      <c r="F2" s="1241"/>
      <c r="G2" s="1241"/>
      <c r="H2" s="1241"/>
      <c r="I2" s="1241"/>
      <c r="J2" s="1241"/>
      <c r="K2" s="1241"/>
      <c r="L2" s="1241"/>
      <c r="M2" s="1241"/>
    </row>
    <row r="3" spans="2:13" ht="18">
      <c r="B3" s="929" t="s">
        <v>2</v>
      </c>
      <c r="C3" s="929"/>
      <c r="F3" s="930"/>
      <c r="I3" s="931"/>
      <c r="J3" s="931"/>
      <c r="M3" s="796"/>
    </row>
    <row r="5" spans="2:13" ht="18">
      <c r="B5" s="1242" t="s">
        <v>773</v>
      </c>
      <c r="C5" s="1242"/>
      <c r="D5" s="1242"/>
      <c r="E5" s="1242"/>
      <c r="F5" s="1242"/>
      <c r="G5" s="1242"/>
      <c r="H5" s="1242"/>
      <c r="I5" s="1242"/>
      <c r="J5" s="1242"/>
      <c r="K5" s="1242"/>
      <c r="L5" s="1242"/>
      <c r="M5" s="1242"/>
    </row>
    <row r="6" ht="13.5" thickBot="1">
      <c r="M6" s="425" t="s">
        <v>3</v>
      </c>
    </row>
    <row r="7" spans="2:13" ht="18" customHeight="1" thickBot="1">
      <c r="B7" s="1243" t="s">
        <v>774</v>
      </c>
      <c r="C7" s="1245" t="s">
        <v>775</v>
      </c>
      <c r="D7" s="1246"/>
      <c r="E7" s="1246"/>
      <c r="F7" s="1246"/>
      <c r="G7" s="1246"/>
      <c r="H7" s="1245" t="s">
        <v>776</v>
      </c>
      <c r="I7" s="1246"/>
      <c r="J7" s="1246"/>
      <c r="K7" s="1246"/>
      <c r="L7" s="1246"/>
      <c r="M7" s="1247"/>
    </row>
    <row r="8" spans="2:13" ht="66.75" customHeight="1" thickBot="1">
      <c r="B8" s="1244"/>
      <c r="C8" s="932" t="s">
        <v>777</v>
      </c>
      <c r="D8" s="933" t="s">
        <v>778</v>
      </c>
      <c r="E8" s="934" t="s">
        <v>779</v>
      </c>
      <c r="F8" s="934" t="s">
        <v>780</v>
      </c>
      <c r="G8" s="935" t="s">
        <v>781</v>
      </c>
      <c r="H8" s="936" t="s">
        <v>777</v>
      </c>
      <c r="I8" s="933" t="s">
        <v>778</v>
      </c>
      <c r="J8" s="934" t="s">
        <v>779</v>
      </c>
      <c r="K8" s="933" t="s">
        <v>780</v>
      </c>
      <c r="L8" s="936" t="s">
        <v>782</v>
      </c>
      <c r="M8" s="937" t="s">
        <v>781</v>
      </c>
    </row>
    <row r="9" spans="2:13" ht="24.95" customHeight="1">
      <c r="B9" s="938"/>
      <c r="C9" s="832"/>
      <c r="D9" s="604"/>
      <c r="E9" s="939"/>
      <c r="F9" s="939"/>
      <c r="G9" s="940"/>
      <c r="H9" s="832"/>
      <c r="I9" s="604"/>
      <c r="J9" s="939"/>
      <c r="K9" s="833"/>
      <c r="L9" s="939"/>
      <c r="M9" s="941"/>
    </row>
    <row r="10" spans="2:13" ht="24.95" customHeight="1">
      <c r="B10" s="938"/>
      <c r="C10" s="832"/>
      <c r="D10" s="604"/>
      <c r="E10" s="604"/>
      <c r="F10" s="606"/>
      <c r="G10" s="941"/>
      <c r="H10" s="832"/>
      <c r="I10" s="604"/>
      <c r="J10" s="604"/>
      <c r="K10" s="833"/>
      <c r="L10" s="604"/>
      <c r="M10" s="941"/>
    </row>
    <row r="11" spans="2:13" ht="24.95" customHeight="1">
      <c r="B11" s="938"/>
      <c r="C11" s="832"/>
      <c r="D11" s="604"/>
      <c r="E11" s="604"/>
      <c r="F11" s="606"/>
      <c r="G11" s="941"/>
      <c r="H11" s="832"/>
      <c r="I11" s="604"/>
      <c r="J11" s="604"/>
      <c r="K11" s="833"/>
      <c r="L11" s="604"/>
      <c r="M11" s="941"/>
    </row>
    <row r="12" spans="2:13" ht="24.95" customHeight="1">
      <c r="B12" s="938"/>
      <c r="C12" s="832"/>
      <c r="D12" s="604"/>
      <c r="E12" s="604"/>
      <c r="F12" s="606"/>
      <c r="G12" s="941"/>
      <c r="H12" s="832"/>
      <c r="I12" s="604"/>
      <c r="J12" s="604"/>
      <c r="K12" s="833"/>
      <c r="L12" s="604"/>
      <c r="M12" s="941"/>
    </row>
    <row r="13" spans="2:13" ht="24.95" customHeight="1">
      <c r="B13" s="938"/>
      <c r="C13" s="832"/>
      <c r="D13" s="604"/>
      <c r="E13" s="604"/>
      <c r="F13" s="606"/>
      <c r="G13" s="941"/>
      <c r="H13" s="832"/>
      <c r="I13" s="604"/>
      <c r="J13" s="604"/>
      <c r="K13" s="833"/>
      <c r="L13" s="604"/>
      <c r="M13" s="941"/>
    </row>
    <row r="14" spans="2:13" ht="24.95" customHeight="1">
      <c r="B14" s="938"/>
      <c r="C14" s="832"/>
      <c r="D14" s="604"/>
      <c r="E14" s="604"/>
      <c r="F14" s="606"/>
      <c r="G14" s="941"/>
      <c r="H14" s="832"/>
      <c r="I14" s="604"/>
      <c r="J14" s="604"/>
      <c r="K14" s="833"/>
      <c r="L14" s="604"/>
      <c r="M14" s="941"/>
    </row>
    <row r="15" spans="2:13" ht="24.95" customHeight="1">
      <c r="B15" s="938"/>
      <c r="C15" s="832"/>
      <c r="D15" s="604"/>
      <c r="E15" s="604"/>
      <c r="F15" s="606"/>
      <c r="G15" s="941"/>
      <c r="H15" s="832"/>
      <c r="I15" s="604"/>
      <c r="J15" s="604"/>
      <c r="K15" s="833"/>
      <c r="L15" s="604"/>
      <c r="M15" s="941"/>
    </row>
    <row r="16" spans="2:13" ht="24.95" customHeight="1">
      <c r="B16" s="938"/>
      <c r="C16" s="832"/>
      <c r="D16" s="604"/>
      <c r="E16" s="604"/>
      <c r="F16" s="606"/>
      <c r="G16" s="941"/>
      <c r="H16" s="832"/>
      <c r="I16" s="604"/>
      <c r="J16" s="604"/>
      <c r="K16" s="833"/>
      <c r="L16" s="604"/>
      <c r="M16" s="941"/>
    </row>
    <row r="17" spans="2:13" ht="24.95" customHeight="1" thickBot="1">
      <c r="B17" s="942"/>
      <c r="C17" s="825"/>
      <c r="D17" s="943"/>
      <c r="E17" s="943"/>
      <c r="F17" s="614"/>
      <c r="G17" s="828"/>
      <c r="H17" s="825"/>
      <c r="I17" s="943"/>
      <c r="J17" s="943"/>
      <c r="K17" s="827"/>
      <c r="L17" s="943"/>
      <c r="M17" s="828"/>
    </row>
    <row r="18" spans="2:13" ht="12.75">
      <c r="B18" s="421" t="s">
        <v>783</v>
      </c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</row>
    <row r="19" ht="12.75">
      <c r="B19" s="411" t="s">
        <v>784</v>
      </c>
    </row>
    <row r="21" spans="2:5" ht="12.75">
      <c r="B21" s="411" t="s">
        <v>785</v>
      </c>
      <c r="D21" s="599"/>
      <c r="E21" s="599"/>
    </row>
    <row r="23" spans="2:5" ht="12.75">
      <c r="B23" s="421" t="s">
        <v>177</v>
      </c>
      <c r="C23" s="421"/>
      <c r="D23" s="421" t="s">
        <v>178</v>
      </c>
      <c r="E23" s="421"/>
    </row>
    <row r="24" spans="2:5" ht="12.75">
      <c r="B24" s="421" t="s">
        <v>8</v>
      </c>
      <c r="C24" s="421"/>
      <c r="D24" s="421" t="s">
        <v>8</v>
      </c>
      <c r="E24" s="421"/>
    </row>
  </sheetData>
  <mergeCells count="5">
    <mergeCell ref="B2:M2"/>
    <mergeCell ref="B5:M5"/>
    <mergeCell ref="B7:B8"/>
    <mergeCell ref="C7:G7"/>
    <mergeCell ref="H7:M7"/>
  </mergeCells>
  <printOptions horizontalCentered="1" verticalCentered="1"/>
  <pageMargins left="0.78740157480315" right="0.78740157480315" top="0.984251968503937" bottom="0.984251968503937" header="0.511811023622047" footer="0.511811023622047"/>
  <pageSetup orientation="landscape" paperSize="9" scale="9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workbookViewId="0" topLeftCell="A1">
      <selection pane="topLeft" activeCell="B176" sqref="B176:W177"/>
    </sheetView>
  </sheetViews>
  <sheetFormatPr defaultColWidth="9.33203125" defaultRowHeight="12.75"/>
  <cols>
    <col min="1" max="1" width="1.14285714285714" style="411" customWidth="1"/>
    <col min="2" max="2" width="32" style="411" customWidth="1"/>
    <col min="3" max="6" width="10.8571428571429" style="411" customWidth="1"/>
    <col min="7" max="8" width="12.8571428571429" style="411" customWidth="1"/>
    <col min="9" max="12" width="10.8571428571429" style="411" customWidth="1"/>
    <col min="13" max="15" width="12.8571428571429" style="411" customWidth="1"/>
    <col min="16" max="16384" width="9.28571428571429" style="411"/>
  </cols>
  <sheetData>
    <row r="1" ht="12.75">
      <c r="O1" s="944" t="s">
        <v>786</v>
      </c>
    </row>
    <row r="2" spans="11:12" ht="12.75" hidden="1">
      <c r="K2" s="945"/>
      <c r="L2" s="945"/>
    </row>
    <row r="3" spans="2:15" ht="15.75" customHeight="1">
      <c r="B3" s="1173" t="s">
        <v>787</v>
      </c>
      <c r="C3" s="1173"/>
      <c r="D3" s="1173"/>
      <c r="E3" s="1173"/>
      <c r="F3" s="1173"/>
      <c r="G3" s="1173"/>
      <c r="H3" s="1173"/>
      <c r="I3" s="1173"/>
      <c r="J3" s="1173"/>
      <c r="K3" s="1173"/>
      <c r="L3" s="1173"/>
      <c r="M3" s="1173"/>
      <c r="N3" s="1173"/>
      <c r="O3" s="1173"/>
    </row>
    <row r="4" spans="2:15" ht="18">
      <c r="B4" s="946" t="s">
        <v>2</v>
      </c>
      <c r="C4" s="929"/>
      <c r="D4" s="929"/>
      <c r="G4" s="930"/>
      <c r="M4" s="931"/>
      <c r="N4" s="931"/>
      <c r="O4" s="796"/>
    </row>
    <row r="5" ht="12.75" hidden="1"/>
    <row r="6" spans="2:15" ht="18">
      <c r="B6" s="947" t="s">
        <v>788</v>
      </c>
      <c r="C6" s="948"/>
      <c r="D6" s="948"/>
      <c r="E6" s="948"/>
      <c r="F6" s="948"/>
      <c r="G6" s="949"/>
      <c r="H6" s="949"/>
      <c r="I6" s="949"/>
      <c r="J6" s="949"/>
      <c r="K6" s="949"/>
      <c r="L6" s="949"/>
      <c r="M6" s="949"/>
      <c r="N6" s="949"/>
      <c r="O6" s="949"/>
    </row>
    <row r="7" spans="2:15" ht="12.75">
      <c r="B7" s="1248" t="s">
        <v>789</v>
      </c>
      <c r="C7" s="1248"/>
      <c r="D7" s="1248"/>
      <c r="E7" s="1248"/>
      <c r="F7" s="1248"/>
      <c r="G7" s="1248"/>
      <c r="H7" s="1248"/>
      <c r="I7" s="1248"/>
      <c r="J7" s="1248"/>
      <c r="K7" s="1248"/>
      <c r="L7" s="1248"/>
      <c r="M7" s="1248"/>
      <c r="N7" s="1248"/>
      <c r="O7" s="1248"/>
    </row>
    <row r="8" spans="2:15" ht="13.5" thickBot="1">
      <c r="B8" s="950"/>
      <c r="C8" s="950"/>
      <c r="D8" s="950"/>
      <c r="E8" s="950"/>
      <c r="F8" s="950"/>
      <c r="G8" s="950"/>
      <c r="H8" s="950"/>
      <c r="I8" s="950"/>
      <c r="J8" s="950"/>
      <c r="K8" s="950"/>
      <c r="L8" s="950"/>
      <c r="M8" s="950"/>
      <c r="N8" s="950"/>
      <c r="O8" s="951" t="s">
        <v>3</v>
      </c>
    </row>
    <row r="9" spans="2:15" ht="18" customHeight="1" thickBot="1">
      <c r="B9" s="1243" t="s">
        <v>790</v>
      </c>
      <c r="C9" s="1245" t="s">
        <v>775</v>
      </c>
      <c r="D9" s="1246"/>
      <c r="E9" s="1246"/>
      <c r="F9" s="1246"/>
      <c r="G9" s="1246"/>
      <c r="H9" s="1247"/>
      <c r="I9" s="1245" t="s">
        <v>776</v>
      </c>
      <c r="J9" s="1246"/>
      <c r="K9" s="1246"/>
      <c r="L9" s="1246"/>
      <c r="M9" s="1246"/>
      <c r="N9" s="1246"/>
      <c r="O9" s="1247"/>
    </row>
    <row r="10" spans="2:15" ht="69.6" customHeight="1" thickBot="1">
      <c r="B10" s="1249"/>
      <c r="C10" s="952" t="s">
        <v>170</v>
      </c>
      <c r="D10" s="953" t="s">
        <v>181</v>
      </c>
      <c r="E10" s="953" t="s">
        <v>182</v>
      </c>
      <c r="F10" s="953" t="s">
        <v>779</v>
      </c>
      <c r="G10" s="953" t="s">
        <v>780</v>
      </c>
      <c r="H10" s="954" t="s">
        <v>781</v>
      </c>
      <c r="I10" s="955" t="s">
        <v>170</v>
      </c>
      <c r="J10" s="953" t="s">
        <v>181</v>
      </c>
      <c r="K10" s="953" t="s">
        <v>182</v>
      </c>
      <c r="L10" s="956" t="s">
        <v>779</v>
      </c>
      <c r="M10" s="956" t="s">
        <v>780</v>
      </c>
      <c r="N10" s="957" t="s">
        <v>782</v>
      </c>
      <c r="O10" s="958" t="s">
        <v>781</v>
      </c>
    </row>
    <row r="11" spans="2:15" ht="24.95" customHeight="1">
      <c r="B11" s="959"/>
      <c r="C11" s="960"/>
      <c r="D11" s="961"/>
      <c r="E11" s="961"/>
      <c r="F11" s="961"/>
      <c r="G11" s="961"/>
      <c r="H11" s="962"/>
      <c r="I11" s="963"/>
      <c r="J11" s="961"/>
      <c r="K11" s="961"/>
      <c r="L11" s="961"/>
      <c r="M11" s="939"/>
      <c r="N11" s="964"/>
      <c r="O11" s="965"/>
    </row>
    <row r="12" spans="2:15" ht="24.95" customHeight="1">
      <c r="B12" s="959"/>
      <c r="C12" s="966"/>
      <c r="D12" s="967"/>
      <c r="E12" s="967"/>
      <c r="F12" s="967"/>
      <c r="G12" s="967"/>
      <c r="H12" s="968"/>
      <c r="I12" s="969"/>
      <c r="J12" s="967"/>
      <c r="K12" s="967"/>
      <c r="L12" s="967"/>
      <c r="M12" s="606"/>
      <c r="N12" s="816"/>
      <c r="O12" s="607"/>
    </row>
    <row r="13" spans="2:15" ht="24.95" customHeight="1">
      <c r="B13" s="959"/>
      <c r="C13" s="966"/>
      <c r="D13" s="967"/>
      <c r="E13" s="967"/>
      <c r="F13" s="967"/>
      <c r="G13" s="967"/>
      <c r="H13" s="968"/>
      <c r="I13" s="969"/>
      <c r="J13" s="967"/>
      <c r="K13" s="967"/>
      <c r="L13" s="967"/>
      <c r="M13" s="606"/>
      <c r="N13" s="816"/>
      <c r="O13" s="607"/>
    </row>
    <row r="14" spans="2:15" ht="24.95" customHeight="1">
      <c r="B14" s="959"/>
      <c r="C14" s="966"/>
      <c r="D14" s="967"/>
      <c r="E14" s="967"/>
      <c r="F14" s="967"/>
      <c r="G14" s="967"/>
      <c r="H14" s="968"/>
      <c r="I14" s="969"/>
      <c r="J14" s="967"/>
      <c r="K14" s="967"/>
      <c r="L14" s="967"/>
      <c r="M14" s="606"/>
      <c r="N14" s="816"/>
      <c r="O14" s="607"/>
    </row>
    <row r="15" spans="2:15" ht="24.95" customHeight="1">
      <c r="B15" s="959"/>
      <c r="C15" s="966"/>
      <c r="D15" s="967"/>
      <c r="E15" s="967"/>
      <c r="F15" s="967"/>
      <c r="G15" s="967"/>
      <c r="H15" s="968"/>
      <c r="I15" s="969"/>
      <c r="J15" s="967"/>
      <c r="K15" s="967"/>
      <c r="L15" s="967"/>
      <c r="M15" s="606"/>
      <c r="N15" s="816"/>
      <c r="O15" s="607"/>
    </row>
    <row r="16" spans="2:15" ht="24.95" customHeight="1">
      <c r="B16" s="959"/>
      <c r="C16" s="966"/>
      <c r="D16" s="967"/>
      <c r="E16" s="967"/>
      <c r="F16" s="967"/>
      <c r="G16" s="967"/>
      <c r="H16" s="968"/>
      <c r="I16" s="969"/>
      <c r="J16" s="967"/>
      <c r="K16" s="967"/>
      <c r="L16" s="967"/>
      <c r="M16" s="606"/>
      <c r="N16" s="816"/>
      <c r="O16" s="607"/>
    </row>
    <row r="17" spans="2:15" ht="24.95" customHeight="1">
      <c r="B17" s="959"/>
      <c r="C17" s="966"/>
      <c r="D17" s="967"/>
      <c r="E17" s="967"/>
      <c r="F17" s="967"/>
      <c r="G17" s="967"/>
      <c r="H17" s="968"/>
      <c r="I17" s="969"/>
      <c r="J17" s="967"/>
      <c r="K17" s="967"/>
      <c r="L17" s="967"/>
      <c r="M17" s="606"/>
      <c r="N17" s="816"/>
      <c r="O17" s="607"/>
    </row>
    <row r="18" spans="2:15" ht="24.95" customHeight="1" thickBot="1">
      <c r="B18" s="970"/>
      <c r="C18" s="971"/>
      <c r="D18" s="972"/>
      <c r="E18" s="972"/>
      <c r="F18" s="972"/>
      <c r="G18" s="972"/>
      <c r="H18" s="973"/>
      <c r="I18" s="974"/>
      <c r="J18" s="972"/>
      <c r="K18" s="972"/>
      <c r="L18" s="972"/>
      <c r="M18" s="614"/>
      <c r="N18" s="975"/>
      <c r="O18" s="615"/>
    </row>
    <row r="19" spans="2:15" ht="8.25" customHeight="1">
      <c r="B19" s="421"/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</row>
    <row r="20" spans="2:6" ht="12.75" hidden="1">
      <c r="B20" s="411" t="s">
        <v>791</v>
      </c>
      <c r="E20" s="599"/>
      <c r="F20" s="599"/>
    </row>
    <row r="21" spans="2:6" ht="12.75">
      <c r="B21" s="592" t="s">
        <v>174</v>
      </c>
      <c r="E21" s="599"/>
      <c r="F21" s="599"/>
    </row>
    <row r="22" spans="2:6" ht="12.75">
      <c r="B22" s="592" t="s">
        <v>175</v>
      </c>
      <c r="E22" s="599"/>
      <c r="F22" s="599"/>
    </row>
    <row r="23" spans="2:6" ht="12.75">
      <c r="B23" s="592" t="s">
        <v>669</v>
      </c>
      <c r="E23" s="599"/>
      <c r="F23" s="599"/>
    </row>
    <row r="24" ht="12.75">
      <c r="B24" s="592" t="s">
        <v>670</v>
      </c>
    </row>
    <row r="25" ht="12.75">
      <c r="B25" s="592"/>
    </row>
    <row r="26" spans="2:7" ht="12.75">
      <c r="B26" s="421" t="s">
        <v>177</v>
      </c>
      <c r="C26" s="421"/>
      <c r="D26" s="421"/>
      <c r="G26" s="411" t="s">
        <v>178</v>
      </c>
    </row>
    <row r="27" spans="2:15" ht="12.75">
      <c r="B27" s="421" t="s">
        <v>8</v>
      </c>
      <c r="C27" s="421"/>
      <c r="D27" s="421"/>
      <c r="G27" s="411" t="s">
        <v>8</v>
      </c>
      <c r="O27" s="425"/>
    </row>
  </sheetData>
  <mergeCells count="5">
    <mergeCell ref="B3:O3"/>
    <mergeCell ref="B7:O7"/>
    <mergeCell ref="B9:B10"/>
    <mergeCell ref="C9:H9"/>
    <mergeCell ref="I9:O9"/>
  </mergeCells>
  <printOptions horizontalCentered="1" verticalCentered="1"/>
  <pageMargins left="0.78740157480315" right="0.78740157480315" top="0.984251968503937" bottom="0.984251968503937" header="0.511811023622047" footer="0.511811023622047"/>
  <pageSetup fitToHeight="0" orientation="landscape" paperSize="9" scale="7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188"/>
  <sheetViews>
    <sheetView zoomScale="70" zoomScaleNormal="70" workbookViewId="0" topLeftCell="A1">
      <pane xSplit="1" ySplit="13" topLeftCell="AL14" activePane="bottomRight" state="frozen"/>
      <selection pane="topLeft" activeCell="B176" sqref="B176:W177"/>
      <selection pane="bottomLeft" activeCell="B176" sqref="B176:W177"/>
      <selection pane="topRight" activeCell="B176" sqref="B176:W177"/>
      <selection pane="bottomRight" activeCell="A179" sqref="A1:AY179"/>
    </sheetView>
  </sheetViews>
  <sheetFormatPr defaultColWidth="9.1640625" defaultRowHeight="12.75" outlineLevelRow="1"/>
  <cols>
    <col min="1" max="1" width="105" style="374" customWidth="1"/>
    <col min="2" max="2" width="21.8571428571429" style="217" customWidth="1"/>
    <col min="3" max="3" width="14.5714285714286" style="217" customWidth="1"/>
    <col min="4" max="4" width="16.5714285714286" style="217" customWidth="1"/>
    <col min="5" max="5" width="17.5714285714286" style="217" customWidth="1"/>
    <col min="6" max="6" width="12.1428571428571" style="217" customWidth="1"/>
    <col min="7" max="7" width="21.8571428571429" style="217" customWidth="1"/>
    <col min="8" max="8" width="14.8571428571429" style="217" customWidth="1"/>
    <col min="9" max="9" width="16.5714285714286" style="217" customWidth="1"/>
    <col min="10" max="10" width="21.8571428571429" style="217" customWidth="1"/>
    <col min="11" max="11" width="14.8571428571429" style="217" customWidth="1"/>
    <col min="12" max="12" width="16.5714285714286" style="217" customWidth="1"/>
    <col min="13" max="13" width="17.5714285714286" style="217" customWidth="1"/>
    <col min="14" max="14" width="21.8571428571429" style="217" customWidth="1"/>
    <col min="15" max="15" width="12.2857142857143" style="217" customWidth="1"/>
    <col min="16" max="16" width="16.5714285714286" style="217" customWidth="1"/>
    <col min="17" max="17" width="17.5714285714286" style="217" customWidth="1"/>
    <col min="18" max="18" width="21.8571428571429" style="217" customWidth="1"/>
    <col min="19" max="19" width="16" style="217" customWidth="1"/>
    <col min="20" max="20" width="16.5714285714286" style="217" customWidth="1"/>
    <col min="21" max="21" width="21.8571428571429" style="217" customWidth="1"/>
    <col min="22" max="22" width="22" style="217" customWidth="1"/>
    <col min="23" max="23" width="21.2857142857143" style="217" customWidth="1"/>
    <col min="24" max="24" width="17.5714285714286" style="217" customWidth="1"/>
    <col min="25" max="25" width="12.5714285714286" style="217" customWidth="1"/>
    <col min="26" max="26" width="21.8571428571429" style="217" customWidth="1"/>
    <col min="27" max="27" width="14.8571428571429" style="217" customWidth="1"/>
    <col min="28" max="28" width="16.5714285714286" style="217" customWidth="1"/>
    <col min="29" max="29" width="25.1428571428571" style="217" customWidth="1"/>
    <col min="30" max="32" width="16.5714285714286" style="217" customWidth="1"/>
    <col min="33" max="33" width="21.8571428571429" style="217" customWidth="1"/>
    <col min="34" max="34" width="14" style="217" customWidth="1"/>
    <col min="35" max="35" width="16.5714285714286" style="217" customWidth="1"/>
    <col min="36" max="36" width="17.5714285714286" style="217" customWidth="1"/>
    <col min="37" max="37" width="21.8571428571429" style="217" customWidth="1"/>
    <col min="38" max="38" width="16.1428571428571" style="217" customWidth="1"/>
    <col min="39" max="39" width="16.5714285714286" style="217" customWidth="1"/>
    <col min="40" max="40" width="21.8571428571429" style="217" customWidth="1"/>
    <col min="41" max="41" width="21" style="217" customWidth="1"/>
    <col min="42" max="42" width="18.7142857142857" style="217" customWidth="1"/>
    <col min="43" max="43" width="17.5714285714286" style="217" customWidth="1"/>
    <col min="44" max="44" width="12.8571428571429" style="217" customWidth="1"/>
    <col min="45" max="45" width="21.8571428571429" style="217" customWidth="1"/>
    <col min="46" max="46" width="14.8571428571429" style="217" customWidth="1"/>
    <col min="47" max="47" width="16.5714285714286" style="217" customWidth="1"/>
    <col min="48" max="48" width="23" style="217" customWidth="1"/>
    <col min="49" max="52" width="16.5714285714286" style="217" customWidth="1"/>
    <col min="53" max="262" width="9.14285714285714" style="217"/>
    <col min="263" max="263" width="99.8571428571429" style="217" customWidth="1"/>
    <col min="264" max="264" width="18.8571428571429" style="217" customWidth="1"/>
    <col min="265" max="265" width="13.7142857142857" style="217" customWidth="1"/>
    <col min="266" max="266" width="12.8571428571429" style="217" customWidth="1"/>
    <col min="267" max="267" width="15.7142857142857" style="217" customWidth="1"/>
    <col min="268" max="268" width="11.2857142857143" style="217" customWidth="1"/>
    <col min="269" max="269" width="16.7142857142857" style="217" customWidth="1"/>
    <col min="270" max="270" width="10.7142857142857" style="217" customWidth="1"/>
    <col min="271" max="271" width="15" style="217" customWidth="1"/>
    <col min="272" max="272" width="14.8571428571429" style="217" customWidth="1"/>
    <col min="273" max="273" width="12.1428571428571" style="217" customWidth="1"/>
    <col min="274" max="274" width="18.1428571428571" style="217" customWidth="1"/>
    <col min="275" max="275" width="12.1428571428571" style="217" customWidth="1"/>
    <col min="276" max="276" width="14" style="217" customWidth="1"/>
    <col min="277" max="277" width="14.8571428571429" style="217" customWidth="1"/>
    <col min="278" max="278" width="17.5714285714286" style="217" customWidth="1"/>
    <col min="279" max="279" width="11.1428571428571" style="217" customWidth="1"/>
    <col min="280" max="280" width="14.8571428571429" style="217" customWidth="1"/>
    <col min="281" max="281" width="15.1428571428571" style="217" customWidth="1"/>
    <col min="282" max="282" width="17.7142857142857" style="217" customWidth="1"/>
    <col min="283" max="283" width="14" style="217" customWidth="1"/>
    <col min="284" max="284" width="16.8571428571429" style="217" customWidth="1"/>
    <col min="285" max="285" width="18.8571428571429" style="217" customWidth="1"/>
    <col min="286" max="286" width="22" style="217" customWidth="1"/>
    <col min="287" max="287" width="20" style="217" customWidth="1"/>
    <col min="288" max="288" width="17.1428571428571" style="217" customWidth="1"/>
    <col min="289" max="289" width="12.5714285714286" style="217" customWidth="1"/>
    <col min="290" max="290" width="20.7142857142857" style="217" customWidth="1"/>
    <col min="291" max="291" width="14" style="217" customWidth="1"/>
    <col min="292" max="292" width="15.8571428571429" style="217" customWidth="1"/>
    <col min="293" max="293" width="16.2857142857143" style="217" customWidth="1"/>
    <col min="294" max="294" width="19.7142857142857" style="217" customWidth="1"/>
    <col min="295" max="295" width="12.8571428571429" style="217" customWidth="1"/>
    <col min="296" max="297" width="15.8571428571429" style="217" customWidth="1"/>
    <col min="298" max="298" width="19.1428571428571" style="217" customWidth="1"/>
    <col min="299" max="299" width="12" style="217" customWidth="1"/>
    <col min="300" max="300" width="16.8571428571429" style="217" customWidth="1"/>
    <col min="301" max="301" width="19.5714285714286" style="217" customWidth="1"/>
    <col min="302" max="303" width="22.1428571428571" style="217" customWidth="1"/>
    <col min="304" max="304" width="21.1428571428571" style="217" customWidth="1"/>
    <col min="305" max="305" width="12.8571428571429" style="217" customWidth="1"/>
    <col min="306" max="518" width="9.14285714285714" style="217"/>
    <col min="519" max="519" width="99.8571428571429" style="217" customWidth="1"/>
    <col min="520" max="520" width="18.8571428571429" style="217" customWidth="1"/>
    <col min="521" max="521" width="13.7142857142857" style="217" customWidth="1"/>
    <col min="522" max="522" width="12.8571428571429" style="217" customWidth="1"/>
    <col min="523" max="523" width="15.7142857142857" style="217" customWidth="1"/>
    <col min="524" max="524" width="11.2857142857143" style="217" customWidth="1"/>
    <col min="525" max="525" width="16.7142857142857" style="217" customWidth="1"/>
    <col min="526" max="526" width="10.7142857142857" style="217" customWidth="1"/>
    <col min="527" max="527" width="15" style="217" customWidth="1"/>
    <col min="528" max="528" width="14.8571428571429" style="217" customWidth="1"/>
    <col min="529" max="529" width="12.1428571428571" style="217" customWidth="1"/>
    <col min="530" max="530" width="18.1428571428571" style="217" customWidth="1"/>
    <col min="531" max="531" width="12.1428571428571" style="217" customWidth="1"/>
    <col min="532" max="532" width="14" style="217" customWidth="1"/>
    <col min="533" max="533" width="14.8571428571429" style="217" customWidth="1"/>
    <col min="534" max="534" width="17.5714285714286" style="217" customWidth="1"/>
    <col min="535" max="535" width="11.1428571428571" style="217" customWidth="1"/>
    <col min="536" max="536" width="14.8571428571429" style="217" customWidth="1"/>
    <col min="537" max="537" width="15.1428571428571" style="217" customWidth="1"/>
    <col min="538" max="538" width="17.7142857142857" style="217" customWidth="1"/>
    <col min="539" max="539" width="14" style="217" customWidth="1"/>
    <col min="540" max="540" width="16.8571428571429" style="217" customWidth="1"/>
    <col min="541" max="541" width="18.8571428571429" style="217" customWidth="1"/>
    <col min="542" max="542" width="22" style="217" customWidth="1"/>
    <col min="543" max="543" width="20" style="217" customWidth="1"/>
    <col min="544" max="544" width="17.1428571428571" style="217" customWidth="1"/>
    <col min="545" max="545" width="12.5714285714286" style="217" customWidth="1"/>
    <col min="546" max="546" width="20.7142857142857" style="217" customWidth="1"/>
    <col min="547" max="547" width="14" style="217" customWidth="1"/>
    <col min="548" max="548" width="15.8571428571429" style="217" customWidth="1"/>
    <col min="549" max="549" width="16.2857142857143" style="217" customWidth="1"/>
    <col min="550" max="550" width="19.7142857142857" style="217" customWidth="1"/>
    <col min="551" max="551" width="12.8571428571429" style="217" customWidth="1"/>
    <col min="552" max="553" width="15.8571428571429" style="217" customWidth="1"/>
    <col min="554" max="554" width="19.1428571428571" style="217" customWidth="1"/>
    <col min="555" max="555" width="12" style="217" customWidth="1"/>
    <col min="556" max="556" width="16.8571428571429" style="217" customWidth="1"/>
    <col min="557" max="557" width="19.5714285714286" style="217" customWidth="1"/>
    <col min="558" max="559" width="22.1428571428571" style="217" customWidth="1"/>
    <col min="560" max="560" width="21.1428571428571" style="217" customWidth="1"/>
    <col min="561" max="561" width="12.8571428571429" style="217" customWidth="1"/>
    <col min="562" max="774" width="9.14285714285714" style="217"/>
    <col min="775" max="775" width="99.8571428571429" style="217" customWidth="1"/>
    <col min="776" max="776" width="18.8571428571429" style="217" customWidth="1"/>
    <col min="777" max="777" width="13.7142857142857" style="217" customWidth="1"/>
    <col min="778" max="778" width="12.8571428571429" style="217" customWidth="1"/>
    <col min="779" max="779" width="15.7142857142857" style="217" customWidth="1"/>
    <col min="780" max="780" width="11.2857142857143" style="217" customWidth="1"/>
    <col min="781" max="781" width="16.7142857142857" style="217" customWidth="1"/>
    <col min="782" max="782" width="10.7142857142857" style="217" customWidth="1"/>
    <col min="783" max="783" width="15" style="217" customWidth="1"/>
    <col min="784" max="784" width="14.8571428571429" style="217" customWidth="1"/>
    <col min="785" max="785" width="12.1428571428571" style="217" customWidth="1"/>
    <col min="786" max="786" width="18.1428571428571" style="217" customWidth="1"/>
    <col min="787" max="787" width="12.1428571428571" style="217" customWidth="1"/>
    <col min="788" max="788" width="14" style="217" customWidth="1"/>
    <col min="789" max="789" width="14.8571428571429" style="217" customWidth="1"/>
    <col min="790" max="790" width="17.5714285714286" style="217" customWidth="1"/>
    <col min="791" max="791" width="11.1428571428571" style="217" customWidth="1"/>
    <col min="792" max="792" width="14.8571428571429" style="217" customWidth="1"/>
    <col min="793" max="793" width="15.1428571428571" style="217" customWidth="1"/>
    <col min="794" max="794" width="17.7142857142857" style="217" customWidth="1"/>
    <col min="795" max="795" width="14" style="217" customWidth="1"/>
    <col min="796" max="796" width="16.8571428571429" style="217" customWidth="1"/>
    <col min="797" max="797" width="18.8571428571429" style="217" customWidth="1"/>
    <col min="798" max="798" width="22" style="217" customWidth="1"/>
    <col min="799" max="799" width="20" style="217" customWidth="1"/>
    <col min="800" max="800" width="17.1428571428571" style="217" customWidth="1"/>
    <col min="801" max="801" width="12.5714285714286" style="217" customWidth="1"/>
    <col min="802" max="802" width="20.7142857142857" style="217" customWidth="1"/>
    <col min="803" max="803" width="14" style="217" customWidth="1"/>
    <col min="804" max="804" width="15.8571428571429" style="217" customWidth="1"/>
    <col min="805" max="805" width="16.2857142857143" style="217" customWidth="1"/>
    <col min="806" max="806" width="19.7142857142857" style="217" customWidth="1"/>
    <col min="807" max="807" width="12.8571428571429" style="217" customWidth="1"/>
    <col min="808" max="809" width="15.8571428571429" style="217" customWidth="1"/>
    <col min="810" max="810" width="19.1428571428571" style="217" customWidth="1"/>
    <col min="811" max="811" width="12" style="217" customWidth="1"/>
    <col min="812" max="812" width="16.8571428571429" style="217" customWidth="1"/>
    <col min="813" max="813" width="19.5714285714286" style="217" customWidth="1"/>
    <col min="814" max="815" width="22.1428571428571" style="217" customWidth="1"/>
    <col min="816" max="816" width="21.1428571428571" style="217" customWidth="1"/>
    <col min="817" max="817" width="12.8571428571429" style="217" customWidth="1"/>
    <col min="818" max="1030" width="9.14285714285714" style="217"/>
    <col min="1031" max="1031" width="99.8571428571429" style="217" customWidth="1"/>
    <col min="1032" max="1032" width="18.8571428571429" style="217" customWidth="1"/>
    <col min="1033" max="1033" width="13.7142857142857" style="217" customWidth="1"/>
    <col min="1034" max="1034" width="12.8571428571429" style="217" customWidth="1"/>
    <col min="1035" max="1035" width="15.7142857142857" style="217" customWidth="1"/>
    <col min="1036" max="1036" width="11.2857142857143" style="217" customWidth="1"/>
    <col min="1037" max="1037" width="16.7142857142857" style="217" customWidth="1"/>
    <col min="1038" max="1038" width="10.7142857142857" style="217" customWidth="1"/>
    <col min="1039" max="1039" width="15" style="217" customWidth="1"/>
    <col min="1040" max="1040" width="14.8571428571429" style="217" customWidth="1"/>
    <col min="1041" max="1041" width="12.1428571428571" style="217" customWidth="1"/>
    <col min="1042" max="1042" width="18.1428571428571" style="217" customWidth="1"/>
    <col min="1043" max="1043" width="12.1428571428571" style="217" customWidth="1"/>
    <col min="1044" max="1044" width="14" style="217" customWidth="1"/>
    <col min="1045" max="1045" width="14.8571428571429" style="217" customWidth="1"/>
    <col min="1046" max="1046" width="17.5714285714286" style="217" customWidth="1"/>
    <col min="1047" max="1047" width="11.1428571428571" style="217" customWidth="1"/>
    <col min="1048" max="1048" width="14.8571428571429" style="217" customWidth="1"/>
    <col min="1049" max="1049" width="15.1428571428571" style="217" customWidth="1"/>
    <col min="1050" max="1050" width="17.7142857142857" style="217" customWidth="1"/>
    <col min="1051" max="1051" width="14" style="217" customWidth="1"/>
    <col min="1052" max="1052" width="16.8571428571429" style="217" customWidth="1"/>
    <col min="1053" max="1053" width="18.8571428571429" style="217" customWidth="1"/>
    <col min="1054" max="1054" width="22" style="217" customWidth="1"/>
    <col min="1055" max="1055" width="20" style="217" customWidth="1"/>
    <col min="1056" max="1056" width="17.1428571428571" style="217" customWidth="1"/>
    <col min="1057" max="1057" width="12.5714285714286" style="217" customWidth="1"/>
    <col min="1058" max="1058" width="20.7142857142857" style="217" customWidth="1"/>
    <col min="1059" max="1059" width="14" style="217" customWidth="1"/>
    <col min="1060" max="1060" width="15.8571428571429" style="217" customWidth="1"/>
    <col min="1061" max="1061" width="16.2857142857143" style="217" customWidth="1"/>
    <col min="1062" max="1062" width="19.7142857142857" style="217" customWidth="1"/>
    <col min="1063" max="1063" width="12.8571428571429" style="217" customWidth="1"/>
    <col min="1064" max="1065" width="15.8571428571429" style="217" customWidth="1"/>
    <col min="1066" max="1066" width="19.1428571428571" style="217" customWidth="1"/>
    <col min="1067" max="1067" width="12" style="217" customWidth="1"/>
    <col min="1068" max="1068" width="16.8571428571429" style="217" customWidth="1"/>
    <col min="1069" max="1069" width="19.5714285714286" style="217" customWidth="1"/>
    <col min="1070" max="1071" width="22.1428571428571" style="217" customWidth="1"/>
    <col min="1072" max="1072" width="21.1428571428571" style="217" customWidth="1"/>
    <col min="1073" max="1073" width="12.8571428571429" style="217" customWidth="1"/>
    <col min="1074" max="1286" width="9.14285714285714" style="217"/>
    <col min="1287" max="1287" width="99.8571428571429" style="217" customWidth="1"/>
    <col min="1288" max="1288" width="18.8571428571429" style="217" customWidth="1"/>
    <col min="1289" max="1289" width="13.7142857142857" style="217" customWidth="1"/>
    <col min="1290" max="1290" width="12.8571428571429" style="217" customWidth="1"/>
    <col min="1291" max="1291" width="15.7142857142857" style="217" customWidth="1"/>
    <col min="1292" max="1292" width="11.2857142857143" style="217" customWidth="1"/>
    <col min="1293" max="1293" width="16.7142857142857" style="217" customWidth="1"/>
    <col min="1294" max="1294" width="10.7142857142857" style="217" customWidth="1"/>
    <col min="1295" max="1295" width="15" style="217" customWidth="1"/>
    <col min="1296" max="1296" width="14.8571428571429" style="217" customWidth="1"/>
    <col min="1297" max="1297" width="12.1428571428571" style="217" customWidth="1"/>
    <col min="1298" max="1298" width="18.1428571428571" style="217" customWidth="1"/>
    <col min="1299" max="1299" width="12.1428571428571" style="217" customWidth="1"/>
    <col min="1300" max="1300" width="14" style="217" customWidth="1"/>
    <col min="1301" max="1301" width="14.8571428571429" style="217" customWidth="1"/>
    <col min="1302" max="1302" width="17.5714285714286" style="217" customWidth="1"/>
    <col min="1303" max="1303" width="11.1428571428571" style="217" customWidth="1"/>
    <col min="1304" max="1304" width="14.8571428571429" style="217" customWidth="1"/>
    <col min="1305" max="1305" width="15.1428571428571" style="217" customWidth="1"/>
    <col min="1306" max="1306" width="17.7142857142857" style="217" customWidth="1"/>
    <col min="1307" max="1307" width="14" style="217" customWidth="1"/>
    <col min="1308" max="1308" width="16.8571428571429" style="217" customWidth="1"/>
    <col min="1309" max="1309" width="18.8571428571429" style="217" customWidth="1"/>
    <col min="1310" max="1310" width="22" style="217" customWidth="1"/>
    <col min="1311" max="1311" width="20" style="217" customWidth="1"/>
    <col min="1312" max="1312" width="17.1428571428571" style="217" customWidth="1"/>
    <col min="1313" max="1313" width="12.5714285714286" style="217" customWidth="1"/>
    <col min="1314" max="1314" width="20.7142857142857" style="217" customWidth="1"/>
    <col min="1315" max="1315" width="14" style="217" customWidth="1"/>
    <col min="1316" max="1316" width="15.8571428571429" style="217" customWidth="1"/>
    <col min="1317" max="1317" width="16.2857142857143" style="217" customWidth="1"/>
    <col min="1318" max="1318" width="19.7142857142857" style="217" customWidth="1"/>
    <col min="1319" max="1319" width="12.8571428571429" style="217" customWidth="1"/>
    <col min="1320" max="1321" width="15.8571428571429" style="217" customWidth="1"/>
    <col min="1322" max="1322" width="19.1428571428571" style="217" customWidth="1"/>
    <col min="1323" max="1323" width="12" style="217" customWidth="1"/>
    <col min="1324" max="1324" width="16.8571428571429" style="217" customWidth="1"/>
    <col min="1325" max="1325" width="19.5714285714286" style="217" customWidth="1"/>
    <col min="1326" max="1327" width="22.1428571428571" style="217" customWidth="1"/>
    <col min="1328" max="1328" width="21.1428571428571" style="217" customWidth="1"/>
    <col min="1329" max="1329" width="12.8571428571429" style="217" customWidth="1"/>
    <col min="1330" max="1542" width="9.14285714285714" style="217"/>
    <col min="1543" max="1543" width="99.8571428571429" style="217" customWidth="1"/>
    <col min="1544" max="1544" width="18.8571428571429" style="217" customWidth="1"/>
    <col min="1545" max="1545" width="13.7142857142857" style="217" customWidth="1"/>
    <col min="1546" max="1546" width="12.8571428571429" style="217" customWidth="1"/>
    <col min="1547" max="1547" width="15.7142857142857" style="217" customWidth="1"/>
    <col min="1548" max="1548" width="11.2857142857143" style="217" customWidth="1"/>
    <col min="1549" max="1549" width="16.7142857142857" style="217" customWidth="1"/>
    <col min="1550" max="1550" width="10.7142857142857" style="217" customWidth="1"/>
    <col min="1551" max="1551" width="15" style="217" customWidth="1"/>
    <col min="1552" max="1552" width="14.8571428571429" style="217" customWidth="1"/>
    <col min="1553" max="1553" width="12.1428571428571" style="217" customWidth="1"/>
    <col min="1554" max="1554" width="18.1428571428571" style="217" customWidth="1"/>
    <col min="1555" max="1555" width="12.1428571428571" style="217" customWidth="1"/>
    <col min="1556" max="1556" width="14" style="217" customWidth="1"/>
    <col min="1557" max="1557" width="14.8571428571429" style="217" customWidth="1"/>
    <col min="1558" max="1558" width="17.5714285714286" style="217" customWidth="1"/>
    <col min="1559" max="1559" width="11.1428571428571" style="217" customWidth="1"/>
    <col min="1560" max="1560" width="14.8571428571429" style="217" customWidth="1"/>
    <col min="1561" max="1561" width="15.1428571428571" style="217" customWidth="1"/>
    <col min="1562" max="1562" width="17.7142857142857" style="217" customWidth="1"/>
    <col min="1563" max="1563" width="14" style="217" customWidth="1"/>
    <col min="1564" max="1564" width="16.8571428571429" style="217" customWidth="1"/>
    <col min="1565" max="1565" width="18.8571428571429" style="217" customWidth="1"/>
    <col min="1566" max="1566" width="22" style="217" customWidth="1"/>
    <col min="1567" max="1567" width="20" style="217" customWidth="1"/>
    <col min="1568" max="1568" width="17.1428571428571" style="217" customWidth="1"/>
    <col min="1569" max="1569" width="12.5714285714286" style="217" customWidth="1"/>
    <col min="1570" max="1570" width="20.7142857142857" style="217" customWidth="1"/>
    <col min="1571" max="1571" width="14" style="217" customWidth="1"/>
    <col min="1572" max="1572" width="15.8571428571429" style="217" customWidth="1"/>
    <col min="1573" max="1573" width="16.2857142857143" style="217" customWidth="1"/>
    <col min="1574" max="1574" width="19.7142857142857" style="217" customWidth="1"/>
    <col min="1575" max="1575" width="12.8571428571429" style="217" customWidth="1"/>
    <col min="1576" max="1577" width="15.8571428571429" style="217" customWidth="1"/>
    <col min="1578" max="1578" width="19.1428571428571" style="217" customWidth="1"/>
    <col min="1579" max="1579" width="12" style="217" customWidth="1"/>
    <col min="1580" max="1580" width="16.8571428571429" style="217" customWidth="1"/>
    <col min="1581" max="1581" width="19.5714285714286" style="217" customWidth="1"/>
    <col min="1582" max="1583" width="22.1428571428571" style="217" customWidth="1"/>
    <col min="1584" max="1584" width="21.1428571428571" style="217" customWidth="1"/>
    <col min="1585" max="1585" width="12.8571428571429" style="217" customWidth="1"/>
    <col min="1586" max="1798" width="9.14285714285714" style="217"/>
    <col min="1799" max="1799" width="99.8571428571429" style="217" customWidth="1"/>
    <col min="1800" max="1800" width="18.8571428571429" style="217" customWidth="1"/>
    <col min="1801" max="1801" width="13.7142857142857" style="217" customWidth="1"/>
    <col min="1802" max="1802" width="12.8571428571429" style="217" customWidth="1"/>
    <col min="1803" max="1803" width="15.7142857142857" style="217" customWidth="1"/>
    <col min="1804" max="1804" width="11.2857142857143" style="217" customWidth="1"/>
    <col min="1805" max="1805" width="16.7142857142857" style="217" customWidth="1"/>
    <col min="1806" max="1806" width="10.7142857142857" style="217" customWidth="1"/>
    <col min="1807" max="1807" width="15" style="217" customWidth="1"/>
    <col min="1808" max="1808" width="14.8571428571429" style="217" customWidth="1"/>
    <col min="1809" max="1809" width="12.1428571428571" style="217" customWidth="1"/>
    <col min="1810" max="1810" width="18.1428571428571" style="217" customWidth="1"/>
    <col min="1811" max="1811" width="12.1428571428571" style="217" customWidth="1"/>
    <col min="1812" max="1812" width="14" style="217" customWidth="1"/>
    <col min="1813" max="1813" width="14.8571428571429" style="217" customWidth="1"/>
    <col min="1814" max="1814" width="17.5714285714286" style="217" customWidth="1"/>
    <col min="1815" max="1815" width="11.1428571428571" style="217" customWidth="1"/>
    <col min="1816" max="1816" width="14.8571428571429" style="217" customWidth="1"/>
    <col min="1817" max="1817" width="15.1428571428571" style="217" customWidth="1"/>
    <col min="1818" max="1818" width="17.7142857142857" style="217" customWidth="1"/>
    <col min="1819" max="1819" width="14" style="217" customWidth="1"/>
    <col min="1820" max="1820" width="16.8571428571429" style="217" customWidth="1"/>
    <col min="1821" max="1821" width="18.8571428571429" style="217" customWidth="1"/>
    <col min="1822" max="1822" width="22" style="217" customWidth="1"/>
    <col min="1823" max="1823" width="20" style="217" customWidth="1"/>
    <col min="1824" max="1824" width="17.1428571428571" style="217" customWidth="1"/>
    <col min="1825" max="1825" width="12.5714285714286" style="217" customWidth="1"/>
    <col min="1826" max="1826" width="20.7142857142857" style="217" customWidth="1"/>
    <col min="1827" max="1827" width="14" style="217" customWidth="1"/>
    <col min="1828" max="1828" width="15.8571428571429" style="217" customWidth="1"/>
    <col min="1829" max="1829" width="16.2857142857143" style="217" customWidth="1"/>
    <col min="1830" max="1830" width="19.7142857142857" style="217" customWidth="1"/>
    <col min="1831" max="1831" width="12.8571428571429" style="217" customWidth="1"/>
    <col min="1832" max="1833" width="15.8571428571429" style="217" customWidth="1"/>
    <col min="1834" max="1834" width="19.1428571428571" style="217" customWidth="1"/>
    <col min="1835" max="1835" width="12" style="217" customWidth="1"/>
    <col min="1836" max="1836" width="16.8571428571429" style="217" customWidth="1"/>
    <col min="1837" max="1837" width="19.5714285714286" style="217" customWidth="1"/>
    <col min="1838" max="1839" width="22.1428571428571" style="217" customWidth="1"/>
    <col min="1840" max="1840" width="21.1428571428571" style="217" customWidth="1"/>
    <col min="1841" max="1841" width="12.8571428571429" style="217" customWidth="1"/>
    <col min="1842" max="2054" width="9.14285714285714" style="217"/>
    <col min="2055" max="2055" width="99.8571428571429" style="217" customWidth="1"/>
    <col min="2056" max="2056" width="18.8571428571429" style="217" customWidth="1"/>
    <col min="2057" max="2057" width="13.7142857142857" style="217" customWidth="1"/>
    <col min="2058" max="2058" width="12.8571428571429" style="217" customWidth="1"/>
    <col min="2059" max="2059" width="15.7142857142857" style="217" customWidth="1"/>
    <col min="2060" max="2060" width="11.2857142857143" style="217" customWidth="1"/>
    <col min="2061" max="2061" width="16.7142857142857" style="217" customWidth="1"/>
    <col min="2062" max="2062" width="10.7142857142857" style="217" customWidth="1"/>
    <col min="2063" max="2063" width="15" style="217" customWidth="1"/>
    <col min="2064" max="2064" width="14.8571428571429" style="217" customWidth="1"/>
    <col min="2065" max="2065" width="12.1428571428571" style="217" customWidth="1"/>
    <col min="2066" max="2066" width="18.1428571428571" style="217" customWidth="1"/>
    <col min="2067" max="2067" width="12.1428571428571" style="217" customWidth="1"/>
    <col min="2068" max="2068" width="14" style="217" customWidth="1"/>
    <col min="2069" max="2069" width="14.8571428571429" style="217" customWidth="1"/>
    <col min="2070" max="2070" width="17.5714285714286" style="217" customWidth="1"/>
    <col min="2071" max="2071" width="11.1428571428571" style="217" customWidth="1"/>
    <col min="2072" max="2072" width="14.8571428571429" style="217" customWidth="1"/>
    <col min="2073" max="2073" width="15.1428571428571" style="217" customWidth="1"/>
    <col min="2074" max="2074" width="17.7142857142857" style="217" customWidth="1"/>
    <col min="2075" max="2075" width="14" style="217" customWidth="1"/>
    <col min="2076" max="2076" width="16.8571428571429" style="217" customWidth="1"/>
    <col min="2077" max="2077" width="18.8571428571429" style="217" customWidth="1"/>
    <col min="2078" max="2078" width="22" style="217" customWidth="1"/>
    <col min="2079" max="2079" width="20" style="217" customWidth="1"/>
    <col min="2080" max="2080" width="17.1428571428571" style="217" customWidth="1"/>
    <col min="2081" max="2081" width="12.5714285714286" style="217" customWidth="1"/>
    <col min="2082" max="2082" width="20.7142857142857" style="217" customWidth="1"/>
    <col min="2083" max="2083" width="14" style="217" customWidth="1"/>
    <col min="2084" max="2084" width="15.8571428571429" style="217" customWidth="1"/>
    <col min="2085" max="2085" width="16.2857142857143" style="217" customWidth="1"/>
    <col min="2086" max="2086" width="19.7142857142857" style="217" customWidth="1"/>
    <col min="2087" max="2087" width="12.8571428571429" style="217" customWidth="1"/>
    <col min="2088" max="2089" width="15.8571428571429" style="217" customWidth="1"/>
    <col min="2090" max="2090" width="19.1428571428571" style="217" customWidth="1"/>
    <col min="2091" max="2091" width="12" style="217" customWidth="1"/>
    <col min="2092" max="2092" width="16.8571428571429" style="217" customWidth="1"/>
    <col min="2093" max="2093" width="19.5714285714286" style="217" customWidth="1"/>
    <col min="2094" max="2095" width="22.1428571428571" style="217" customWidth="1"/>
    <col min="2096" max="2096" width="21.1428571428571" style="217" customWidth="1"/>
    <col min="2097" max="2097" width="12.8571428571429" style="217" customWidth="1"/>
    <col min="2098" max="2310" width="9.14285714285714" style="217"/>
    <col min="2311" max="2311" width="99.8571428571429" style="217" customWidth="1"/>
    <col min="2312" max="2312" width="18.8571428571429" style="217" customWidth="1"/>
    <col min="2313" max="2313" width="13.7142857142857" style="217" customWidth="1"/>
    <col min="2314" max="2314" width="12.8571428571429" style="217" customWidth="1"/>
    <col min="2315" max="2315" width="15.7142857142857" style="217" customWidth="1"/>
    <col min="2316" max="2316" width="11.2857142857143" style="217" customWidth="1"/>
    <col min="2317" max="2317" width="16.7142857142857" style="217" customWidth="1"/>
    <col min="2318" max="2318" width="10.7142857142857" style="217" customWidth="1"/>
    <col min="2319" max="2319" width="15" style="217" customWidth="1"/>
    <col min="2320" max="2320" width="14.8571428571429" style="217" customWidth="1"/>
    <col min="2321" max="2321" width="12.1428571428571" style="217" customWidth="1"/>
    <col min="2322" max="2322" width="18.1428571428571" style="217" customWidth="1"/>
    <col min="2323" max="2323" width="12.1428571428571" style="217" customWidth="1"/>
    <col min="2324" max="2324" width="14" style="217" customWidth="1"/>
    <col min="2325" max="2325" width="14.8571428571429" style="217" customWidth="1"/>
    <col min="2326" max="2326" width="17.5714285714286" style="217" customWidth="1"/>
    <col min="2327" max="2327" width="11.1428571428571" style="217" customWidth="1"/>
    <col min="2328" max="2328" width="14.8571428571429" style="217" customWidth="1"/>
    <col min="2329" max="2329" width="15.1428571428571" style="217" customWidth="1"/>
    <col min="2330" max="2330" width="17.7142857142857" style="217" customWidth="1"/>
    <col min="2331" max="2331" width="14" style="217" customWidth="1"/>
    <col min="2332" max="2332" width="16.8571428571429" style="217" customWidth="1"/>
    <col min="2333" max="2333" width="18.8571428571429" style="217" customWidth="1"/>
    <col min="2334" max="2334" width="22" style="217" customWidth="1"/>
    <col min="2335" max="2335" width="20" style="217" customWidth="1"/>
    <col min="2336" max="2336" width="17.1428571428571" style="217" customWidth="1"/>
    <col min="2337" max="2337" width="12.5714285714286" style="217" customWidth="1"/>
    <col min="2338" max="2338" width="20.7142857142857" style="217" customWidth="1"/>
    <col min="2339" max="2339" width="14" style="217" customWidth="1"/>
    <col min="2340" max="2340" width="15.8571428571429" style="217" customWidth="1"/>
    <col min="2341" max="2341" width="16.2857142857143" style="217" customWidth="1"/>
    <col min="2342" max="2342" width="19.7142857142857" style="217" customWidth="1"/>
    <col min="2343" max="2343" width="12.8571428571429" style="217" customWidth="1"/>
    <col min="2344" max="2345" width="15.8571428571429" style="217" customWidth="1"/>
    <col min="2346" max="2346" width="19.1428571428571" style="217" customWidth="1"/>
    <col min="2347" max="2347" width="12" style="217" customWidth="1"/>
    <col min="2348" max="2348" width="16.8571428571429" style="217" customWidth="1"/>
    <col min="2349" max="2349" width="19.5714285714286" style="217" customWidth="1"/>
    <col min="2350" max="2351" width="22.1428571428571" style="217" customWidth="1"/>
    <col min="2352" max="2352" width="21.1428571428571" style="217" customWidth="1"/>
    <col min="2353" max="2353" width="12.8571428571429" style="217" customWidth="1"/>
    <col min="2354" max="2566" width="9.14285714285714" style="217"/>
    <col min="2567" max="2567" width="99.8571428571429" style="217" customWidth="1"/>
    <col min="2568" max="2568" width="18.8571428571429" style="217" customWidth="1"/>
    <col min="2569" max="2569" width="13.7142857142857" style="217" customWidth="1"/>
    <col min="2570" max="2570" width="12.8571428571429" style="217" customWidth="1"/>
    <col min="2571" max="2571" width="15.7142857142857" style="217" customWidth="1"/>
    <col min="2572" max="2572" width="11.2857142857143" style="217" customWidth="1"/>
    <col min="2573" max="2573" width="16.7142857142857" style="217" customWidth="1"/>
    <col min="2574" max="2574" width="10.7142857142857" style="217" customWidth="1"/>
    <col min="2575" max="2575" width="15" style="217" customWidth="1"/>
    <col min="2576" max="2576" width="14.8571428571429" style="217" customWidth="1"/>
    <col min="2577" max="2577" width="12.1428571428571" style="217" customWidth="1"/>
    <col min="2578" max="2578" width="18.1428571428571" style="217" customWidth="1"/>
    <col min="2579" max="2579" width="12.1428571428571" style="217" customWidth="1"/>
    <col min="2580" max="2580" width="14" style="217" customWidth="1"/>
    <col min="2581" max="2581" width="14.8571428571429" style="217" customWidth="1"/>
    <col min="2582" max="2582" width="17.5714285714286" style="217" customWidth="1"/>
    <col min="2583" max="2583" width="11.1428571428571" style="217" customWidth="1"/>
    <col min="2584" max="2584" width="14.8571428571429" style="217" customWidth="1"/>
    <col min="2585" max="2585" width="15.1428571428571" style="217" customWidth="1"/>
    <col min="2586" max="2586" width="17.7142857142857" style="217" customWidth="1"/>
    <col min="2587" max="2587" width="14" style="217" customWidth="1"/>
    <col min="2588" max="2588" width="16.8571428571429" style="217" customWidth="1"/>
    <col min="2589" max="2589" width="18.8571428571429" style="217" customWidth="1"/>
    <col min="2590" max="2590" width="22" style="217" customWidth="1"/>
    <col min="2591" max="2591" width="20" style="217" customWidth="1"/>
    <col min="2592" max="2592" width="17.1428571428571" style="217" customWidth="1"/>
    <col min="2593" max="2593" width="12.5714285714286" style="217" customWidth="1"/>
    <col min="2594" max="2594" width="20.7142857142857" style="217" customWidth="1"/>
    <col min="2595" max="2595" width="14" style="217" customWidth="1"/>
    <col min="2596" max="2596" width="15.8571428571429" style="217" customWidth="1"/>
    <col min="2597" max="2597" width="16.2857142857143" style="217" customWidth="1"/>
    <col min="2598" max="2598" width="19.7142857142857" style="217" customWidth="1"/>
    <col min="2599" max="2599" width="12.8571428571429" style="217" customWidth="1"/>
    <col min="2600" max="2601" width="15.8571428571429" style="217" customWidth="1"/>
    <col min="2602" max="2602" width="19.1428571428571" style="217" customWidth="1"/>
    <col min="2603" max="2603" width="12" style="217" customWidth="1"/>
    <col min="2604" max="2604" width="16.8571428571429" style="217" customWidth="1"/>
    <col min="2605" max="2605" width="19.5714285714286" style="217" customWidth="1"/>
    <col min="2606" max="2607" width="22.1428571428571" style="217" customWidth="1"/>
    <col min="2608" max="2608" width="21.1428571428571" style="217" customWidth="1"/>
    <col min="2609" max="2609" width="12.8571428571429" style="217" customWidth="1"/>
    <col min="2610" max="2822" width="9.14285714285714" style="217"/>
    <col min="2823" max="2823" width="99.8571428571429" style="217" customWidth="1"/>
    <col min="2824" max="2824" width="18.8571428571429" style="217" customWidth="1"/>
    <col min="2825" max="2825" width="13.7142857142857" style="217" customWidth="1"/>
    <col min="2826" max="2826" width="12.8571428571429" style="217" customWidth="1"/>
    <col min="2827" max="2827" width="15.7142857142857" style="217" customWidth="1"/>
    <col min="2828" max="2828" width="11.2857142857143" style="217" customWidth="1"/>
    <col min="2829" max="2829" width="16.7142857142857" style="217" customWidth="1"/>
    <col min="2830" max="2830" width="10.7142857142857" style="217" customWidth="1"/>
    <col min="2831" max="2831" width="15" style="217" customWidth="1"/>
    <col min="2832" max="2832" width="14.8571428571429" style="217" customWidth="1"/>
    <col min="2833" max="2833" width="12.1428571428571" style="217" customWidth="1"/>
    <col min="2834" max="2834" width="18.1428571428571" style="217" customWidth="1"/>
    <col min="2835" max="2835" width="12.1428571428571" style="217" customWidth="1"/>
    <col min="2836" max="2836" width="14" style="217" customWidth="1"/>
    <col min="2837" max="2837" width="14.8571428571429" style="217" customWidth="1"/>
    <col min="2838" max="2838" width="17.5714285714286" style="217" customWidth="1"/>
    <col min="2839" max="2839" width="11.1428571428571" style="217" customWidth="1"/>
    <col min="2840" max="2840" width="14.8571428571429" style="217" customWidth="1"/>
    <col min="2841" max="2841" width="15.1428571428571" style="217" customWidth="1"/>
    <col min="2842" max="2842" width="17.7142857142857" style="217" customWidth="1"/>
    <col min="2843" max="2843" width="14" style="217" customWidth="1"/>
    <col min="2844" max="2844" width="16.8571428571429" style="217" customWidth="1"/>
    <col min="2845" max="2845" width="18.8571428571429" style="217" customWidth="1"/>
    <col min="2846" max="2846" width="22" style="217" customWidth="1"/>
    <col min="2847" max="2847" width="20" style="217" customWidth="1"/>
    <col min="2848" max="2848" width="17.1428571428571" style="217" customWidth="1"/>
    <col min="2849" max="2849" width="12.5714285714286" style="217" customWidth="1"/>
    <col min="2850" max="2850" width="20.7142857142857" style="217" customWidth="1"/>
    <col min="2851" max="2851" width="14" style="217" customWidth="1"/>
    <col min="2852" max="2852" width="15.8571428571429" style="217" customWidth="1"/>
    <col min="2853" max="2853" width="16.2857142857143" style="217" customWidth="1"/>
    <col min="2854" max="2854" width="19.7142857142857" style="217" customWidth="1"/>
    <col min="2855" max="2855" width="12.8571428571429" style="217" customWidth="1"/>
    <col min="2856" max="2857" width="15.8571428571429" style="217" customWidth="1"/>
    <col min="2858" max="2858" width="19.1428571428571" style="217" customWidth="1"/>
    <col min="2859" max="2859" width="12" style="217" customWidth="1"/>
    <col min="2860" max="2860" width="16.8571428571429" style="217" customWidth="1"/>
    <col min="2861" max="2861" width="19.5714285714286" style="217" customWidth="1"/>
    <col min="2862" max="2863" width="22.1428571428571" style="217" customWidth="1"/>
    <col min="2864" max="2864" width="21.1428571428571" style="217" customWidth="1"/>
    <col min="2865" max="2865" width="12.8571428571429" style="217" customWidth="1"/>
    <col min="2866" max="3078" width="9.14285714285714" style="217"/>
    <col min="3079" max="3079" width="99.8571428571429" style="217" customWidth="1"/>
    <col min="3080" max="3080" width="18.8571428571429" style="217" customWidth="1"/>
    <col min="3081" max="3081" width="13.7142857142857" style="217" customWidth="1"/>
    <col min="3082" max="3082" width="12.8571428571429" style="217" customWidth="1"/>
    <col min="3083" max="3083" width="15.7142857142857" style="217" customWidth="1"/>
    <col min="3084" max="3084" width="11.2857142857143" style="217" customWidth="1"/>
    <col min="3085" max="3085" width="16.7142857142857" style="217" customWidth="1"/>
    <col min="3086" max="3086" width="10.7142857142857" style="217" customWidth="1"/>
    <col min="3087" max="3087" width="15" style="217" customWidth="1"/>
    <col min="3088" max="3088" width="14.8571428571429" style="217" customWidth="1"/>
    <col min="3089" max="3089" width="12.1428571428571" style="217" customWidth="1"/>
    <col min="3090" max="3090" width="18.1428571428571" style="217" customWidth="1"/>
    <col min="3091" max="3091" width="12.1428571428571" style="217" customWidth="1"/>
    <col min="3092" max="3092" width="14" style="217" customWidth="1"/>
    <col min="3093" max="3093" width="14.8571428571429" style="217" customWidth="1"/>
    <col min="3094" max="3094" width="17.5714285714286" style="217" customWidth="1"/>
    <col min="3095" max="3095" width="11.1428571428571" style="217" customWidth="1"/>
    <col min="3096" max="3096" width="14.8571428571429" style="217" customWidth="1"/>
    <col min="3097" max="3097" width="15.1428571428571" style="217" customWidth="1"/>
    <col min="3098" max="3098" width="17.7142857142857" style="217" customWidth="1"/>
    <col min="3099" max="3099" width="14" style="217" customWidth="1"/>
    <col min="3100" max="3100" width="16.8571428571429" style="217" customWidth="1"/>
    <col min="3101" max="3101" width="18.8571428571429" style="217" customWidth="1"/>
    <col min="3102" max="3102" width="22" style="217" customWidth="1"/>
    <col min="3103" max="3103" width="20" style="217" customWidth="1"/>
    <col min="3104" max="3104" width="17.1428571428571" style="217" customWidth="1"/>
    <col min="3105" max="3105" width="12.5714285714286" style="217" customWidth="1"/>
    <col min="3106" max="3106" width="20.7142857142857" style="217" customWidth="1"/>
    <col min="3107" max="3107" width="14" style="217" customWidth="1"/>
    <col min="3108" max="3108" width="15.8571428571429" style="217" customWidth="1"/>
    <col min="3109" max="3109" width="16.2857142857143" style="217" customWidth="1"/>
    <col min="3110" max="3110" width="19.7142857142857" style="217" customWidth="1"/>
    <col min="3111" max="3111" width="12.8571428571429" style="217" customWidth="1"/>
    <col min="3112" max="3113" width="15.8571428571429" style="217" customWidth="1"/>
    <col min="3114" max="3114" width="19.1428571428571" style="217" customWidth="1"/>
    <col min="3115" max="3115" width="12" style="217" customWidth="1"/>
    <col min="3116" max="3116" width="16.8571428571429" style="217" customWidth="1"/>
    <col min="3117" max="3117" width="19.5714285714286" style="217" customWidth="1"/>
    <col min="3118" max="3119" width="22.1428571428571" style="217" customWidth="1"/>
    <col min="3120" max="3120" width="21.1428571428571" style="217" customWidth="1"/>
    <col min="3121" max="3121" width="12.8571428571429" style="217" customWidth="1"/>
    <col min="3122" max="3334" width="9.14285714285714" style="217"/>
    <col min="3335" max="3335" width="99.8571428571429" style="217" customWidth="1"/>
    <col min="3336" max="3336" width="18.8571428571429" style="217" customWidth="1"/>
    <col min="3337" max="3337" width="13.7142857142857" style="217" customWidth="1"/>
    <col min="3338" max="3338" width="12.8571428571429" style="217" customWidth="1"/>
    <col min="3339" max="3339" width="15.7142857142857" style="217" customWidth="1"/>
    <col min="3340" max="3340" width="11.2857142857143" style="217" customWidth="1"/>
    <col min="3341" max="3341" width="16.7142857142857" style="217" customWidth="1"/>
    <col min="3342" max="3342" width="10.7142857142857" style="217" customWidth="1"/>
    <col min="3343" max="3343" width="15" style="217" customWidth="1"/>
    <col min="3344" max="3344" width="14.8571428571429" style="217" customWidth="1"/>
    <col min="3345" max="3345" width="12.1428571428571" style="217" customWidth="1"/>
    <col min="3346" max="3346" width="18.1428571428571" style="217" customWidth="1"/>
    <col min="3347" max="3347" width="12.1428571428571" style="217" customWidth="1"/>
    <col min="3348" max="3348" width="14" style="217" customWidth="1"/>
    <col min="3349" max="3349" width="14.8571428571429" style="217" customWidth="1"/>
    <col min="3350" max="3350" width="17.5714285714286" style="217" customWidth="1"/>
    <col min="3351" max="3351" width="11.1428571428571" style="217" customWidth="1"/>
    <col min="3352" max="3352" width="14.8571428571429" style="217" customWidth="1"/>
    <col min="3353" max="3353" width="15.1428571428571" style="217" customWidth="1"/>
    <col min="3354" max="3354" width="17.7142857142857" style="217" customWidth="1"/>
    <col min="3355" max="3355" width="14" style="217" customWidth="1"/>
    <col min="3356" max="3356" width="16.8571428571429" style="217" customWidth="1"/>
    <col min="3357" max="3357" width="18.8571428571429" style="217" customWidth="1"/>
    <col min="3358" max="3358" width="22" style="217" customWidth="1"/>
    <col min="3359" max="3359" width="20" style="217" customWidth="1"/>
    <col min="3360" max="3360" width="17.1428571428571" style="217" customWidth="1"/>
    <col min="3361" max="3361" width="12.5714285714286" style="217" customWidth="1"/>
    <col min="3362" max="3362" width="20.7142857142857" style="217" customWidth="1"/>
    <col min="3363" max="3363" width="14" style="217" customWidth="1"/>
    <col min="3364" max="3364" width="15.8571428571429" style="217" customWidth="1"/>
    <col min="3365" max="3365" width="16.2857142857143" style="217" customWidth="1"/>
    <col min="3366" max="3366" width="19.7142857142857" style="217" customWidth="1"/>
    <col min="3367" max="3367" width="12.8571428571429" style="217" customWidth="1"/>
    <col min="3368" max="3369" width="15.8571428571429" style="217" customWidth="1"/>
    <col min="3370" max="3370" width="19.1428571428571" style="217" customWidth="1"/>
    <col min="3371" max="3371" width="12" style="217" customWidth="1"/>
    <col min="3372" max="3372" width="16.8571428571429" style="217" customWidth="1"/>
    <col min="3373" max="3373" width="19.5714285714286" style="217" customWidth="1"/>
    <col min="3374" max="3375" width="22.1428571428571" style="217" customWidth="1"/>
    <col min="3376" max="3376" width="21.1428571428571" style="217" customWidth="1"/>
    <col min="3377" max="3377" width="12.8571428571429" style="217" customWidth="1"/>
    <col min="3378" max="3590" width="9.14285714285714" style="217"/>
    <col min="3591" max="3591" width="99.8571428571429" style="217" customWidth="1"/>
    <col min="3592" max="3592" width="18.8571428571429" style="217" customWidth="1"/>
    <col min="3593" max="3593" width="13.7142857142857" style="217" customWidth="1"/>
    <col min="3594" max="3594" width="12.8571428571429" style="217" customWidth="1"/>
    <col min="3595" max="3595" width="15.7142857142857" style="217" customWidth="1"/>
    <col min="3596" max="3596" width="11.2857142857143" style="217" customWidth="1"/>
    <col min="3597" max="3597" width="16.7142857142857" style="217" customWidth="1"/>
    <col min="3598" max="3598" width="10.7142857142857" style="217" customWidth="1"/>
    <col min="3599" max="3599" width="15" style="217" customWidth="1"/>
    <col min="3600" max="3600" width="14.8571428571429" style="217" customWidth="1"/>
    <col min="3601" max="3601" width="12.1428571428571" style="217" customWidth="1"/>
    <col min="3602" max="3602" width="18.1428571428571" style="217" customWidth="1"/>
    <col min="3603" max="3603" width="12.1428571428571" style="217" customWidth="1"/>
    <col min="3604" max="3604" width="14" style="217" customWidth="1"/>
    <col min="3605" max="3605" width="14.8571428571429" style="217" customWidth="1"/>
    <col min="3606" max="3606" width="17.5714285714286" style="217" customWidth="1"/>
    <col min="3607" max="3607" width="11.1428571428571" style="217" customWidth="1"/>
    <col min="3608" max="3608" width="14.8571428571429" style="217" customWidth="1"/>
    <col min="3609" max="3609" width="15.1428571428571" style="217" customWidth="1"/>
    <col min="3610" max="3610" width="17.7142857142857" style="217" customWidth="1"/>
    <col min="3611" max="3611" width="14" style="217" customWidth="1"/>
    <col min="3612" max="3612" width="16.8571428571429" style="217" customWidth="1"/>
    <col min="3613" max="3613" width="18.8571428571429" style="217" customWidth="1"/>
    <col min="3614" max="3614" width="22" style="217" customWidth="1"/>
    <col min="3615" max="3615" width="20" style="217" customWidth="1"/>
    <col min="3616" max="3616" width="17.1428571428571" style="217" customWidth="1"/>
    <col min="3617" max="3617" width="12.5714285714286" style="217" customWidth="1"/>
    <col min="3618" max="3618" width="20.7142857142857" style="217" customWidth="1"/>
    <col min="3619" max="3619" width="14" style="217" customWidth="1"/>
    <col min="3620" max="3620" width="15.8571428571429" style="217" customWidth="1"/>
    <col min="3621" max="3621" width="16.2857142857143" style="217" customWidth="1"/>
    <col min="3622" max="3622" width="19.7142857142857" style="217" customWidth="1"/>
    <col min="3623" max="3623" width="12.8571428571429" style="217" customWidth="1"/>
    <col min="3624" max="3625" width="15.8571428571429" style="217" customWidth="1"/>
    <col min="3626" max="3626" width="19.1428571428571" style="217" customWidth="1"/>
    <col min="3627" max="3627" width="12" style="217" customWidth="1"/>
    <col min="3628" max="3628" width="16.8571428571429" style="217" customWidth="1"/>
    <col min="3629" max="3629" width="19.5714285714286" style="217" customWidth="1"/>
    <col min="3630" max="3631" width="22.1428571428571" style="217" customWidth="1"/>
    <col min="3632" max="3632" width="21.1428571428571" style="217" customWidth="1"/>
    <col min="3633" max="3633" width="12.8571428571429" style="217" customWidth="1"/>
    <col min="3634" max="3846" width="9.14285714285714" style="217"/>
    <col min="3847" max="3847" width="99.8571428571429" style="217" customWidth="1"/>
    <col min="3848" max="3848" width="18.8571428571429" style="217" customWidth="1"/>
    <col min="3849" max="3849" width="13.7142857142857" style="217" customWidth="1"/>
    <col min="3850" max="3850" width="12.8571428571429" style="217" customWidth="1"/>
    <col min="3851" max="3851" width="15.7142857142857" style="217" customWidth="1"/>
    <col min="3852" max="3852" width="11.2857142857143" style="217" customWidth="1"/>
    <col min="3853" max="3853" width="16.7142857142857" style="217" customWidth="1"/>
    <col min="3854" max="3854" width="10.7142857142857" style="217" customWidth="1"/>
    <col min="3855" max="3855" width="15" style="217" customWidth="1"/>
    <col min="3856" max="3856" width="14.8571428571429" style="217" customWidth="1"/>
    <col min="3857" max="3857" width="12.1428571428571" style="217" customWidth="1"/>
    <col min="3858" max="3858" width="18.1428571428571" style="217" customWidth="1"/>
    <col min="3859" max="3859" width="12.1428571428571" style="217" customWidth="1"/>
    <col min="3860" max="3860" width="14" style="217" customWidth="1"/>
    <col min="3861" max="3861" width="14.8571428571429" style="217" customWidth="1"/>
    <col min="3862" max="3862" width="17.5714285714286" style="217" customWidth="1"/>
    <col min="3863" max="3863" width="11.1428571428571" style="217" customWidth="1"/>
    <col min="3864" max="3864" width="14.8571428571429" style="217" customWidth="1"/>
    <col min="3865" max="3865" width="15.1428571428571" style="217" customWidth="1"/>
    <col min="3866" max="3866" width="17.7142857142857" style="217" customWidth="1"/>
    <col min="3867" max="3867" width="14" style="217" customWidth="1"/>
    <col min="3868" max="3868" width="16.8571428571429" style="217" customWidth="1"/>
    <col min="3869" max="3869" width="18.8571428571429" style="217" customWidth="1"/>
    <col min="3870" max="3870" width="22" style="217" customWidth="1"/>
    <col min="3871" max="3871" width="20" style="217" customWidth="1"/>
    <col min="3872" max="3872" width="17.1428571428571" style="217" customWidth="1"/>
    <col min="3873" max="3873" width="12.5714285714286" style="217" customWidth="1"/>
    <col min="3874" max="3874" width="20.7142857142857" style="217" customWidth="1"/>
    <col min="3875" max="3875" width="14" style="217" customWidth="1"/>
    <col min="3876" max="3876" width="15.8571428571429" style="217" customWidth="1"/>
    <col min="3877" max="3877" width="16.2857142857143" style="217" customWidth="1"/>
    <col min="3878" max="3878" width="19.7142857142857" style="217" customWidth="1"/>
    <col min="3879" max="3879" width="12.8571428571429" style="217" customWidth="1"/>
    <col min="3880" max="3881" width="15.8571428571429" style="217" customWidth="1"/>
    <col min="3882" max="3882" width="19.1428571428571" style="217" customWidth="1"/>
    <col min="3883" max="3883" width="12" style="217" customWidth="1"/>
    <col min="3884" max="3884" width="16.8571428571429" style="217" customWidth="1"/>
    <col min="3885" max="3885" width="19.5714285714286" style="217" customWidth="1"/>
    <col min="3886" max="3887" width="22.1428571428571" style="217" customWidth="1"/>
    <col min="3888" max="3888" width="21.1428571428571" style="217" customWidth="1"/>
    <col min="3889" max="3889" width="12.8571428571429" style="217" customWidth="1"/>
    <col min="3890" max="4102" width="9.14285714285714" style="217"/>
    <col min="4103" max="4103" width="99.8571428571429" style="217" customWidth="1"/>
    <col min="4104" max="4104" width="18.8571428571429" style="217" customWidth="1"/>
    <col min="4105" max="4105" width="13.7142857142857" style="217" customWidth="1"/>
    <col min="4106" max="4106" width="12.8571428571429" style="217" customWidth="1"/>
    <col min="4107" max="4107" width="15.7142857142857" style="217" customWidth="1"/>
    <col min="4108" max="4108" width="11.2857142857143" style="217" customWidth="1"/>
    <col min="4109" max="4109" width="16.7142857142857" style="217" customWidth="1"/>
    <col min="4110" max="4110" width="10.7142857142857" style="217" customWidth="1"/>
    <col min="4111" max="4111" width="15" style="217" customWidth="1"/>
    <col min="4112" max="4112" width="14.8571428571429" style="217" customWidth="1"/>
    <col min="4113" max="4113" width="12.1428571428571" style="217" customWidth="1"/>
    <col min="4114" max="4114" width="18.1428571428571" style="217" customWidth="1"/>
    <col min="4115" max="4115" width="12.1428571428571" style="217" customWidth="1"/>
    <col min="4116" max="4116" width="14" style="217" customWidth="1"/>
    <col min="4117" max="4117" width="14.8571428571429" style="217" customWidth="1"/>
    <col min="4118" max="4118" width="17.5714285714286" style="217" customWidth="1"/>
    <col min="4119" max="4119" width="11.1428571428571" style="217" customWidth="1"/>
    <col min="4120" max="4120" width="14.8571428571429" style="217" customWidth="1"/>
    <col min="4121" max="4121" width="15.1428571428571" style="217" customWidth="1"/>
    <col min="4122" max="4122" width="17.7142857142857" style="217" customWidth="1"/>
    <col min="4123" max="4123" width="14" style="217" customWidth="1"/>
    <col min="4124" max="4124" width="16.8571428571429" style="217" customWidth="1"/>
    <col min="4125" max="4125" width="18.8571428571429" style="217" customWidth="1"/>
    <col min="4126" max="4126" width="22" style="217" customWidth="1"/>
    <col min="4127" max="4127" width="20" style="217" customWidth="1"/>
    <col min="4128" max="4128" width="17.1428571428571" style="217" customWidth="1"/>
    <col min="4129" max="4129" width="12.5714285714286" style="217" customWidth="1"/>
    <col min="4130" max="4130" width="20.7142857142857" style="217" customWidth="1"/>
    <col min="4131" max="4131" width="14" style="217" customWidth="1"/>
    <col min="4132" max="4132" width="15.8571428571429" style="217" customWidth="1"/>
    <col min="4133" max="4133" width="16.2857142857143" style="217" customWidth="1"/>
    <col min="4134" max="4134" width="19.7142857142857" style="217" customWidth="1"/>
    <col min="4135" max="4135" width="12.8571428571429" style="217" customWidth="1"/>
    <col min="4136" max="4137" width="15.8571428571429" style="217" customWidth="1"/>
    <col min="4138" max="4138" width="19.1428571428571" style="217" customWidth="1"/>
    <col min="4139" max="4139" width="12" style="217" customWidth="1"/>
    <col min="4140" max="4140" width="16.8571428571429" style="217" customWidth="1"/>
    <col min="4141" max="4141" width="19.5714285714286" style="217" customWidth="1"/>
    <col min="4142" max="4143" width="22.1428571428571" style="217" customWidth="1"/>
    <col min="4144" max="4144" width="21.1428571428571" style="217" customWidth="1"/>
    <col min="4145" max="4145" width="12.8571428571429" style="217" customWidth="1"/>
    <col min="4146" max="4358" width="9.14285714285714" style="217"/>
    <col min="4359" max="4359" width="99.8571428571429" style="217" customWidth="1"/>
    <col min="4360" max="4360" width="18.8571428571429" style="217" customWidth="1"/>
    <col min="4361" max="4361" width="13.7142857142857" style="217" customWidth="1"/>
    <col min="4362" max="4362" width="12.8571428571429" style="217" customWidth="1"/>
    <col min="4363" max="4363" width="15.7142857142857" style="217" customWidth="1"/>
    <col min="4364" max="4364" width="11.2857142857143" style="217" customWidth="1"/>
    <col min="4365" max="4365" width="16.7142857142857" style="217" customWidth="1"/>
    <col min="4366" max="4366" width="10.7142857142857" style="217" customWidth="1"/>
    <col min="4367" max="4367" width="15" style="217" customWidth="1"/>
    <col min="4368" max="4368" width="14.8571428571429" style="217" customWidth="1"/>
    <col min="4369" max="4369" width="12.1428571428571" style="217" customWidth="1"/>
    <col min="4370" max="4370" width="18.1428571428571" style="217" customWidth="1"/>
    <col min="4371" max="4371" width="12.1428571428571" style="217" customWidth="1"/>
    <col min="4372" max="4372" width="14" style="217" customWidth="1"/>
    <col min="4373" max="4373" width="14.8571428571429" style="217" customWidth="1"/>
    <col min="4374" max="4374" width="17.5714285714286" style="217" customWidth="1"/>
    <col min="4375" max="4375" width="11.1428571428571" style="217" customWidth="1"/>
    <col min="4376" max="4376" width="14.8571428571429" style="217" customWidth="1"/>
    <col min="4377" max="4377" width="15.1428571428571" style="217" customWidth="1"/>
    <col min="4378" max="4378" width="17.7142857142857" style="217" customWidth="1"/>
    <col min="4379" max="4379" width="14" style="217" customWidth="1"/>
    <col min="4380" max="4380" width="16.8571428571429" style="217" customWidth="1"/>
    <col min="4381" max="4381" width="18.8571428571429" style="217" customWidth="1"/>
    <col min="4382" max="4382" width="22" style="217" customWidth="1"/>
    <col min="4383" max="4383" width="20" style="217" customWidth="1"/>
    <col min="4384" max="4384" width="17.1428571428571" style="217" customWidth="1"/>
    <col min="4385" max="4385" width="12.5714285714286" style="217" customWidth="1"/>
    <col min="4386" max="4386" width="20.7142857142857" style="217" customWidth="1"/>
    <col min="4387" max="4387" width="14" style="217" customWidth="1"/>
    <col min="4388" max="4388" width="15.8571428571429" style="217" customWidth="1"/>
    <col min="4389" max="4389" width="16.2857142857143" style="217" customWidth="1"/>
    <col min="4390" max="4390" width="19.7142857142857" style="217" customWidth="1"/>
    <col min="4391" max="4391" width="12.8571428571429" style="217" customWidth="1"/>
    <col min="4392" max="4393" width="15.8571428571429" style="217" customWidth="1"/>
    <col min="4394" max="4394" width="19.1428571428571" style="217" customWidth="1"/>
    <col min="4395" max="4395" width="12" style="217" customWidth="1"/>
    <col min="4396" max="4396" width="16.8571428571429" style="217" customWidth="1"/>
    <col min="4397" max="4397" width="19.5714285714286" style="217" customWidth="1"/>
    <col min="4398" max="4399" width="22.1428571428571" style="217" customWidth="1"/>
    <col min="4400" max="4400" width="21.1428571428571" style="217" customWidth="1"/>
    <col min="4401" max="4401" width="12.8571428571429" style="217" customWidth="1"/>
    <col min="4402" max="4614" width="9.14285714285714" style="217"/>
    <col min="4615" max="4615" width="99.8571428571429" style="217" customWidth="1"/>
    <col min="4616" max="4616" width="18.8571428571429" style="217" customWidth="1"/>
    <col min="4617" max="4617" width="13.7142857142857" style="217" customWidth="1"/>
    <col min="4618" max="4618" width="12.8571428571429" style="217" customWidth="1"/>
    <col min="4619" max="4619" width="15.7142857142857" style="217" customWidth="1"/>
    <col min="4620" max="4620" width="11.2857142857143" style="217" customWidth="1"/>
    <col min="4621" max="4621" width="16.7142857142857" style="217" customWidth="1"/>
    <col min="4622" max="4622" width="10.7142857142857" style="217" customWidth="1"/>
    <col min="4623" max="4623" width="15" style="217" customWidth="1"/>
    <col min="4624" max="4624" width="14.8571428571429" style="217" customWidth="1"/>
    <col min="4625" max="4625" width="12.1428571428571" style="217" customWidth="1"/>
    <col min="4626" max="4626" width="18.1428571428571" style="217" customWidth="1"/>
    <col min="4627" max="4627" width="12.1428571428571" style="217" customWidth="1"/>
    <col min="4628" max="4628" width="14" style="217" customWidth="1"/>
    <col min="4629" max="4629" width="14.8571428571429" style="217" customWidth="1"/>
    <col min="4630" max="4630" width="17.5714285714286" style="217" customWidth="1"/>
    <col min="4631" max="4631" width="11.1428571428571" style="217" customWidth="1"/>
    <col min="4632" max="4632" width="14.8571428571429" style="217" customWidth="1"/>
    <col min="4633" max="4633" width="15.1428571428571" style="217" customWidth="1"/>
    <col min="4634" max="4634" width="17.7142857142857" style="217" customWidth="1"/>
    <col min="4635" max="4635" width="14" style="217" customWidth="1"/>
    <col min="4636" max="4636" width="16.8571428571429" style="217" customWidth="1"/>
    <col min="4637" max="4637" width="18.8571428571429" style="217" customWidth="1"/>
    <col min="4638" max="4638" width="22" style="217" customWidth="1"/>
    <col min="4639" max="4639" width="20" style="217" customWidth="1"/>
    <col min="4640" max="4640" width="17.1428571428571" style="217" customWidth="1"/>
    <col min="4641" max="4641" width="12.5714285714286" style="217" customWidth="1"/>
    <col min="4642" max="4642" width="20.7142857142857" style="217" customWidth="1"/>
    <col min="4643" max="4643" width="14" style="217" customWidth="1"/>
    <col min="4644" max="4644" width="15.8571428571429" style="217" customWidth="1"/>
    <col min="4645" max="4645" width="16.2857142857143" style="217" customWidth="1"/>
    <col min="4646" max="4646" width="19.7142857142857" style="217" customWidth="1"/>
    <col min="4647" max="4647" width="12.8571428571429" style="217" customWidth="1"/>
    <col min="4648" max="4649" width="15.8571428571429" style="217" customWidth="1"/>
    <col min="4650" max="4650" width="19.1428571428571" style="217" customWidth="1"/>
    <col min="4651" max="4651" width="12" style="217" customWidth="1"/>
    <col min="4652" max="4652" width="16.8571428571429" style="217" customWidth="1"/>
    <col min="4653" max="4653" width="19.5714285714286" style="217" customWidth="1"/>
    <col min="4654" max="4655" width="22.1428571428571" style="217" customWidth="1"/>
    <col min="4656" max="4656" width="21.1428571428571" style="217" customWidth="1"/>
    <col min="4657" max="4657" width="12.8571428571429" style="217" customWidth="1"/>
    <col min="4658" max="4870" width="9.14285714285714" style="217"/>
    <col min="4871" max="4871" width="99.8571428571429" style="217" customWidth="1"/>
    <col min="4872" max="4872" width="18.8571428571429" style="217" customWidth="1"/>
    <col min="4873" max="4873" width="13.7142857142857" style="217" customWidth="1"/>
    <col min="4874" max="4874" width="12.8571428571429" style="217" customWidth="1"/>
    <col min="4875" max="4875" width="15.7142857142857" style="217" customWidth="1"/>
    <col min="4876" max="4876" width="11.2857142857143" style="217" customWidth="1"/>
    <col min="4877" max="4877" width="16.7142857142857" style="217" customWidth="1"/>
    <col min="4878" max="4878" width="10.7142857142857" style="217" customWidth="1"/>
    <col min="4879" max="4879" width="15" style="217" customWidth="1"/>
    <col min="4880" max="4880" width="14.8571428571429" style="217" customWidth="1"/>
    <col min="4881" max="4881" width="12.1428571428571" style="217" customWidth="1"/>
    <col min="4882" max="4882" width="18.1428571428571" style="217" customWidth="1"/>
    <col min="4883" max="4883" width="12.1428571428571" style="217" customWidth="1"/>
    <col min="4884" max="4884" width="14" style="217" customWidth="1"/>
    <col min="4885" max="4885" width="14.8571428571429" style="217" customWidth="1"/>
    <col min="4886" max="4886" width="17.5714285714286" style="217" customWidth="1"/>
    <col min="4887" max="4887" width="11.1428571428571" style="217" customWidth="1"/>
    <col min="4888" max="4888" width="14.8571428571429" style="217" customWidth="1"/>
    <col min="4889" max="4889" width="15.1428571428571" style="217" customWidth="1"/>
    <col min="4890" max="4890" width="17.7142857142857" style="217" customWidth="1"/>
    <col min="4891" max="4891" width="14" style="217" customWidth="1"/>
    <col min="4892" max="4892" width="16.8571428571429" style="217" customWidth="1"/>
    <col min="4893" max="4893" width="18.8571428571429" style="217" customWidth="1"/>
    <col min="4894" max="4894" width="22" style="217" customWidth="1"/>
    <col min="4895" max="4895" width="20" style="217" customWidth="1"/>
    <col min="4896" max="4896" width="17.1428571428571" style="217" customWidth="1"/>
    <col min="4897" max="4897" width="12.5714285714286" style="217" customWidth="1"/>
    <col min="4898" max="4898" width="20.7142857142857" style="217" customWidth="1"/>
    <col min="4899" max="4899" width="14" style="217" customWidth="1"/>
    <col min="4900" max="4900" width="15.8571428571429" style="217" customWidth="1"/>
    <col min="4901" max="4901" width="16.2857142857143" style="217" customWidth="1"/>
    <col min="4902" max="4902" width="19.7142857142857" style="217" customWidth="1"/>
    <col min="4903" max="4903" width="12.8571428571429" style="217" customWidth="1"/>
    <col min="4904" max="4905" width="15.8571428571429" style="217" customWidth="1"/>
    <col min="4906" max="4906" width="19.1428571428571" style="217" customWidth="1"/>
    <col min="4907" max="4907" width="12" style="217" customWidth="1"/>
    <col min="4908" max="4908" width="16.8571428571429" style="217" customWidth="1"/>
    <col min="4909" max="4909" width="19.5714285714286" style="217" customWidth="1"/>
    <col min="4910" max="4911" width="22.1428571428571" style="217" customWidth="1"/>
    <col min="4912" max="4912" width="21.1428571428571" style="217" customWidth="1"/>
    <col min="4913" max="4913" width="12.8571428571429" style="217" customWidth="1"/>
    <col min="4914" max="5126" width="9.14285714285714" style="217"/>
    <col min="5127" max="5127" width="99.8571428571429" style="217" customWidth="1"/>
    <col min="5128" max="5128" width="18.8571428571429" style="217" customWidth="1"/>
    <col min="5129" max="5129" width="13.7142857142857" style="217" customWidth="1"/>
    <col min="5130" max="5130" width="12.8571428571429" style="217" customWidth="1"/>
    <col min="5131" max="5131" width="15.7142857142857" style="217" customWidth="1"/>
    <col min="5132" max="5132" width="11.2857142857143" style="217" customWidth="1"/>
    <col min="5133" max="5133" width="16.7142857142857" style="217" customWidth="1"/>
    <col min="5134" max="5134" width="10.7142857142857" style="217" customWidth="1"/>
    <col min="5135" max="5135" width="15" style="217" customWidth="1"/>
    <col min="5136" max="5136" width="14.8571428571429" style="217" customWidth="1"/>
    <col min="5137" max="5137" width="12.1428571428571" style="217" customWidth="1"/>
    <col min="5138" max="5138" width="18.1428571428571" style="217" customWidth="1"/>
    <col min="5139" max="5139" width="12.1428571428571" style="217" customWidth="1"/>
    <col min="5140" max="5140" width="14" style="217" customWidth="1"/>
    <col min="5141" max="5141" width="14.8571428571429" style="217" customWidth="1"/>
    <col min="5142" max="5142" width="17.5714285714286" style="217" customWidth="1"/>
    <col min="5143" max="5143" width="11.1428571428571" style="217" customWidth="1"/>
    <col min="5144" max="5144" width="14.8571428571429" style="217" customWidth="1"/>
    <col min="5145" max="5145" width="15.1428571428571" style="217" customWidth="1"/>
    <col min="5146" max="5146" width="17.7142857142857" style="217" customWidth="1"/>
    <col min="5147" max="5147" width="14" style="217" customWidth="1"/>
    <col min="5148" max="5148" width="16.8571428571429" style="217" customWidth="1"/>
    <col min="5149" max="5149" width="18.8571428571429" style="217" customWidth="1"/>
    <col min="5150" max="5150" width="22" style="217" customWidth="1"/>
    <col min="5151" max="5151" width="20" style="217" customWidth="1"/>
    <col min="5152" max="5152" width="17.1428571428571" style="217" customWidth="1"/>
    <col min="5153" max="5153" width="12.5714285714286" style="217" customWidth="1"/>
    <col min="5154" max="5154" width="20.7142857142857" style="217" customWidth="1"/>
    <col min="5155" max="5155" width="14" style="217" customWidth="1"/>
    <col min="5156" max="5156" width="15.8571428571429" style="217" customWidth="1"/>
    <col min="5157" max="5157" width="16.2857142857143" style="217" customWidth="1"/>
    <col min="5158" max="5158" width="19.7142857142857" style="217" customWidth="1"/>
    <col min="5159" max="5159" width="12.8571428571429" style="217" customWidth="1"/>
    <col min="5160" max="5161" width="15.8571428571429" style="217" customWidth="1"/>
    <col min="5162" max="5162" width="19.1428571428571" style="217" customWidth="1"/>
    <col min="5163" max="5163" width="12" style="217" customWidth="1"/>
    <col min="5164" max="5164" width="16.8571428571429" style="217" customWidth="1"/>
    <col min="5165" max="5165" width="19.5714285714286" style="217" customWidth="1"/>
    <col min="5166" max="5167" width="22.1428571428571" style="217" customWidth="1"/>
    <col min="5168" max="5168" width="21.1428571428571" style="217" customWidth="1"/>
    <col min="5169" max="5169" width="12.8571428571429" style="217" customWidth="1"/>
    <col min="5170" max="5382" width="9.14285714285714" style="217"/>
    <col min="5383" max="5383" width="99.8571428571429" style="217" customWidth="1"/>
    <col min="5384" max="5384" width="18.8571428571429" style="217" customWidth="1"/>
    <col min="5385" max="5385" width="13.7142857142857" style="217" customWidth="1"/>
    <col min="5386" max="5386" width="12.8571428571429" style="217" customWidth="1"/>
    <col min="5387" max="5387" width="15.7142857142857" style="217" customWidth="1"/>
    <col min="5388" max="5388" width="11.2857142857143" style="217" customWidth="1"/>
    <col min="5389" max="5389" width="16.7142857142857" style="217" customWidth="1"/>
    <col min="5390" max="5390" width="10.7142857142857" style="217" customWidth="1"/>
    <col min="5391" max="5391" width="15" style="217" customWidth="1"/>
    <col min="5392" max="5392" width="14.8571428571429" style="217" customWidth="1"/>
    <col min="5393" max="5393" width="12.1428571428571" style="217" customWidth="1"/>
    <col min="5394" max="5394" width="18.1428571428571" style="217" customWidth="1"/>
    <col min="5395" max="5395" width="12.1428571428571" style="217" customWidth="1"/>
    <col min="5396" max="5396" width="14" style="217" customWidth="1"/>
    <col min="5397" max="5397" width="14.8571428571429" style="217" customWidth="1"/>
    <col min="5398" max="5398" width="17.5714285714286" style="217" customWidth="1"/>
    <col min="5399" max="5399" width="11.1428571428571" style="217" customWidth="1"/>
    <col min="5400" max="5400" width="14.8571428571429" style="217" customWidth="1"/>
    <col min="5401" max="5401" width="15.1428571428571" style="217" customWidth="1"/>
    <col min="5402" max="5402" width="17.7142857142857" style="217" customWidth="1"/>
    <col min="5403" max="5403" width="14" style="217" customWidth="1"/>
    <col min="5404" max="5404" width="16.8571428571429" style="217" customWidth="1"/>
    <col min="5405" max="5405" width="18.8571428571429" style="217" customWidth="1"/>
    <col min="5406" max="5406" width="22" style="217" customWidth="1"/>
    <col min="5407" max="5407" width="20" style="217" customWidth="1"/>
    <col min="5408" max="5408" width="17.1428571428571" style="217" customWidth="1"/>
    <col min="5409" max="5409" width="12.5714285714286" style="217" customWidth="1"/>
    <col min="5410" max="5410" width="20.7142857142857" style="217" customWidth="1"/>
    <col min="5411" max="5411" width="14" style="217" customWidth="1"/>
    <col min="5412" max="5412" width="15.8571428571429" style="217" customWidth="1"/>
    <col min="5413" max="5413" width="16.2857142857143" style="217" customWidth="1"/>
    <col min="5414" max="5414" width="19.7142857142857" style="217" customWidth="1"/>
    <col min="5415" max="5415" width="12.8571428571429" style="217" customWidth="1"/>
    <col min="5416" max="5417" width="15.8571428571429" style="217" customWidth="1"/>
    <col min="5418" max="5418" width="19.1428571428571" style="217" customWidth="1"/>
    <col min="5419" max="5419" width="12" style="217" customWidth="1"/>
    <col min="5420" max="5420" width="16.8571428571429" style="217" customWidth="1"/>
    <col min="5421" max="5421" width="19.5714285714286" style="217" customWidth="1"/>
    <col min="5422" max="5423" width="22.1428571428571" style="217" customWidth="1"/>
    <col min="5424" max="5424" width="21.1428571428571" style="217" customWidth="1"/>
    <col min="5425" max="5425" width="12.8571428571429" style="217" customWidth="1"/>
    <col min="5426" max="5638" width="9.14285714285714" style="217"/>
    <col min="5639" max="5639" width="99.8571428571429" style="217" customWidth="1"/>
    <col min="5640" max="5640" width="18.8571428571429" style="217" customWidth="1"/>
    <col min="5641" max="5641" width="13.7142857142857" style="217" customWidth="1"/>
    <col min="5642" max="5642" width="12.8571428571429" style="217" customWidth="1"/>
    <col min="5643" max="5643" width="15.7142857142857" style="217" customWidth="1"/>
    <col min="5644" max="5644" width="11.2857142857143" style="217" customWidth="1"/>
    <col min="5645" max="5645" width="16.7142857142857" style="217" customWidth="1"/>
    <col min="5646" max="5646" width="10.7142857142857" style="217" customWidth="1"/>
    <col min="5647" max="5647" width="15" style="217" customWidth="1"/>
    <col min="5648" max="5648" width="14.8571428571429" style="217" customWidth="1"/>
    <col min="5649" max="5649" width="12.1428571428571" style="217" customWidth="1"/>
    <col min="5650" max="5650" width="18.1428571428571" style="217" customWidth="1"/>
    <col min="5651" max="5651" width="12.1428571428571" style="217" customWidth="1"/>
    <col min="5652" max="5652" width="14" style="217" customWidth="1"/>
    <col min="5653" max="5653" width="14.8571428571429" style="217" customWidth="1"/>
    <col min="5654" max="5654" width="17.5714285714286" style="217" customWidth="1"/>
    <col min="5655" max="5655" width="11.1428571428571" style="217" customWidth="1"/>
    <col min="5656" max="5656" width="14.8571428571429" style="217" customWidth="1"/>
    <col min="5657" max="5657" width="15.1428571428571" style="217" customWidth="1"/>
    <col min="5658" max="5658" width="17.7142857142857" style="217" customWidth="1"/>
    <col min="5659" max="5659" width="14" style="217" customWidth="1"/>
    <col min="5660" max="5660" width="16.8571428571429" style="217" customWidth="1"/>
    <col min="5661" max="5661" width="18.8571428571429" style="217" customWidth="1"/>
    <col min="5662" max="5662" width="22" style="217" customWidth="1"/>
    <col min="5663" max="5663" width="20" style="217" customWidth="1"/>
    <col min="5664" max="5664" width="17.1428571428571" style="217" customWidth="1"/>
    <col min="5665" max="5665" width="12.5714285714286" style="217" customWidth="1"/>
    <col min="5666" max="5666" width="20.7142857142857" style="217" customWidth="1"/>
    <col min="5667" max="5667" width="14" style="217" customWidth="1"/>
    <col min="5668" max="5668" width="15.8571428571429" style="217" customWidth="1"/>
    <col min="5669" max="5669" width="16.2857142857143" style="217" customWidth="1"/>
    <col min="5670" max="5670" width="19.7142857142857" style="217" customWidth="1"/>
    <col min="5671" max="5671" width="12.8571428571429" style="217" customWidth="1"/>
    <col min="5672" max="5673" width="15.8571428571429" style="217" customWidth="1"/>
    <col min="5674" max="5674" width="19.1428571428571" style="217" customWidth="1"/>
    <col min="5675" max="5675" width="12" style="217" customWidth="1"/>
    <col min="5676" max="5676" width="16.8571428571429" style="217" customWidth="1"/>
    <col min="5677" max="5677" width="19.5714285714286" style="217" customWidth="1"/>
    <col min="5678" max="5679" width="22.1428571428571" style="217" customWidth="1"/>
    <col min="5680" max="5680" width="21.1428571428571" style="217" customWidth="1"/>
    <col min="5681" max="5681" width="12.8571428571429" style="217" customWidth="1"/>
    <col min="5682" max="5894" width="9.14285714285714" style="217"/>
    <col min="5895" max="5895" width="99.8571428571429" style="217" customWidth="1"/>
    <col min="5896" max="5896" width="18.8571428571429" style="217" customWidth="1"/>
    <col min="5897" max="5897" width="13.7142857142857" style="217" customWidth="1"/>
    <col min="5898" max="5898" width="12.8571428571429" style="217" customWidth="1"/>
    <col min="5899" max="5899" width="15.7142857142857" style="217" customWidth="1"/>
    <col min="5900" max="5900" width="11.2857142857143" style="217" customWidth="1"/>
    <col min="5901" max="5901" width="16.7142857142857" style="217" customWidth="1"/>
    <col min="5902" max="5902" width="10.7142857142857" style="217" customWidth="1"/>
    <col min="5903" max="5903" width="15" style="217" customWidth="1"/>
    <col min="5904" max="5904" width="14.8571428571429" style="217" customWidth="1"/>
    <col min="5905" max="5905" width="12.1428571428571" style="217" customWidth="1"/>
    <col min="5906" max="5906" width="18.1428571428571" style="217" customWidth="1"/>
    <col min="5907" max="5907" width="12.1428571428571" style="217" customWidth="1"/>
    <col min="5908" max="5908" width="14" style="217" customWidth="1"/>
    <col min="5909" max="5909" width="14.8571428571429" style="217" customWidth="1"/>
    <col min="5910" max="5910" width="17.5714285714286" style="217" customWidth="1"/>
    <col min="5911" max="5911" width="11.1428571428571" style="217" customWidth="1"/>
    <col min="5912" max="5912" width="14.8571428571429" style="217" customWidth="1"/>
    <col min="5913" max="5913" width="15.1428571428571" style="217" customWidth="1"/>
    <col min="5914" max="5914" width="17.7142857142857" style="217" customWidth="1"/>
    <col min="5915" max="5915" width="14" style="217" customWidth="1"/>
    <col min="5916" max="5916" width="16.8571428571429" style="217" customWidth="1"/>
    <col min="5917" max="5917" width="18.8571428571429" style="217" customWidth="1"/>
    <col min="5918" max="5918" width="22" style="217" customWidth="1"/>
    <col min="5919" max="5919" width="20" style="217" customWidth="1"/>
    <col min="5920" max="5920" width="17.1428571428571" style="217" customWidth="1"/>
    <col min="5921" max="5921" width="12.5714285714286" style="217" customWidth="1"/>
    <col min="5922" max="5922" width="20.7142857142857" style="217" customWidth="1"/>
    <col min="5923" max="5923" width="14" style="217" customWidth="1"/>
    <col min="5924" max="5924" width="15.8571428571429" style="217" customWidth="1"/>
    <col min="5925" max="5925" width="16.2857142857143" style="217" customWidth="1"/>
    <col min="5926" max="5926" width="19.7142857142857" style="217" customWidth="1"/>
    <col min="5927" max="5927" width="12.8571428571429" style="217" customWidth="1"/>
    <col min="5928" max="5929" width="15.8571428571429" style="217" customWidth="1"/>
    <col min="5930" max="5930" width="19.1428571428571" style="217" customWidth="1"/>
    <col min="5931" max="5931" width="12" style="217" customWidth="1"/>
    <col min="5932" max="5932" width="16.8571428571429" style="217" customWidth="1"/>
    <col min="5933" max="5933" width="19.5714285714286" style="217" customWidth="1"/>
    <col min="5934" max="5935" width="22.1428571428571" style="217" customWidth="1"/>
    <col min="5936" max="5936" width="21.1428571428571" style="217" customWidth="1"/>
    <col min="5937" max="5937" width="12.8571428571429" style="217" customWidth="1"/>
    <col min="5938" max="6150" width="9.14285714285714" style="217"/>
    <col min="6151" max="6151" width="99.8571428571429" style="217" customWidth="1"/>
    <col min="6152" max="6152" width="18.8571428571429" style="217" customWidth="1"/>
    <col min="6153" max="6153" width="13.7142857142857" style="217" customWidth="1"/>
    <col min="6154" max="6154" width="12.8571428571429" style="217" customWidth="1"/>
    <col min="6155" max="6155" width="15.7142857142857" style="217" customWidth="1"/>
    <col min="6156" max="6156" width="11.2857142857143" style="217" customWidth="1"/>
    <col min="6157" max="6157" width="16.7142857142857" style="217" customWidth="1"/>
    <col min="6158" max="6158" width="10.7142857142857" style="217" customWidth="1"/>
    <col min="6159" max="6159" width="15" style="217" customWidth="1"/>
    <col min="6160" max="6160" width="14.8571428571429" style="217" customWidth="1"/>
    <col min="6161" max="6161" width="12.1428571428571" style="217" customWidth="1"/>
    <col min="6162" max="6162" width="18.1428571428571" style="217" customWidth="1"/>
    <col min="6163" max="6163" width="12.1428571428571" style="217" customWidth="1"/>
    <col min="6164" max="6164" width="14" style="217" customWidth="1"/>
    <col min="6165" max="6165" width="14.8571428571429" style="217" customWidth="1"/>
    <col min="6166" max="6166" width="17.5714285714286" style="217" customWidth="1"/>
    <col min="6167" max="6167" width="11.1428571428571" style="217" customWidth="1"/>
    <col min="6168" max="6168" width="14.8571428571429" style="217" customWidth="1"/>
    <col min="6169" max="6169" width="15.1428571428571" style="217" customWidth="1"/>
    <col min="6170" max="6170" width="17.7142857142857" style="217" customWidth="1"/>
    <col min="6171" max="6171" width="14" style="217" customWidth="1"/>
    <col min="6172" max="6172" width="16.8571428571429" style="217" customWidth="1"/>
    <col min="6173" max="6173" width="18.8571428571429" style="217" customWidth="1"/>
    <col min="6174" max="6174" width="22" style="217" customWidth="1"/>
    <col min="6175" max="6175" width="20" style="217" customWidth="1"/>
    <col min="6176" max="6176" width="17.1428571428571" style="217" customWidth="1"/>
    <col min="6177" max="6177" width="12.5714285714286" style="217" customWidth="1"/>
    <col min="6178" max="6178" width="20.7142857142857" style="217" customWidth="1"/>
    <col min="6179" max="6179" width="14" style="217" customWidth="1"/>
    <col min="6180" max="6180" width="15.8571428571429" style="217" customWidth="1"/>
    <col min="6181" max="6181" width="16.2857142857143" style="217" customWidth="1"/>
    <col min="6182" max="6182" width="19.7142857142857" style="217" customWidth="1"/>
    <col min="6183" max="6183" width="12.8571428571429" style="217" customWidth="1"/>
    <col min="6184" max="6185" width="15.8571428571429" style="217" customWidth="1"/>
    <col min="6186" max="6186" width="19.1428571428571" style="217" customWidth="1"/>
    <col min="6187" max="6187" width="12" style="217" customWidth="1"/>
    <col min="6188" max="6188" width="16.8571428571429" style="217" customWidth="1"/>
    <col min="6189" max="6189" width="19.5714285714286" style="217" customWidth="1"/>
    <col min="6190" max="6191" width="22.1428571428571" style="217" customWidth="1"/>
    <col min="6192" max="6192" width="21.1428571428571" style="217" customWidth="1"/>
    <col min="6193" max="6193" width="12.8571428571429" style="217" customWidth="1"/>
    <col min="6194" max="6406" width="9.14285714285714" style="217"/>
    <col min="6407" max="6407" width="99.8571428571429" style="217" customWidth="1"/>
    <col min="6408" max="6408" width="18.8571428571429" style="217" customWidth="1"/>
    <col min="6409" max="6409" width="13.7142857142857" style="217" customWidth="1"/>
    <col min="6410" max="6410" width="12.8571428571429" style="217" customWidth="1"/>
    <col min="6411" max="6411" width="15.7142857142857" style="217" customWidth="1"/>
    <col min="6412" max="6412" width="11.2857142857143" style="217" customWidth="1"/>
    <col min="6413" max="6413" width="16.7142857142857" style="217" customWidth="1"/>
    <col min="6414" max="6414" width="10.7142857142857" style="217" customWidth="1"/>
    <col min="6415" max="6415" width="15" style="217" customWidth="1"/>
    <col min="6416" max="6416" width="14.8571428571429" style="217" customWidth="1"/>
    <col min="6417" max="6417" width="12.1428571428571" style="217" customWidth="1"/>
    <col min="6418" max="6418" width="18.1428571428571" style="217" customWidth="1"/>
    <col min="6419" max="6419" width="12.1428571428571" style="217" customWidth="1"/>
    <col min="6420" max="6420" width="14" style="217" customWidth="1"/>
    <col min="6421" max="6421" width="14.8571428571429" style="217" customWidth="1"/>
    <col min="6422" max="6422" width="17.5714285714286" style="217" customWidth="1"/>
    <col min="6423" max="6423" width="11.1428571428571" style="217" customWidth="1"/>
    <col min="6424" max="6424" width="14.8571428571429" style="217" customWidth="1"/>
    <col min="6425" max="6425" width="15.1428571428571" style="217" customWidth="1"/>
    <col min="6426" max="6426" width="17.7142857142857" style="217" customWidth="1"/>
    <col min="6427" max="6427" width="14" style="217" customWidth="1"/>
    <col min="6428" max="6428" width="16.8571428571429" style="217" customWidth="1"/>
    <col min="6429" max="6429" width="18.8571428571429" style="217" customWidth="1"/>
    <col min="6430" max="6430" width="22" style="217" customWidth="1"/>
    <col min="6431" max="6431" width="20" style="217" customWidth="1"/>
    <col min="6432" max="6432" width="17.1428571428571" style="217" customWidth="1"/>
    <col min="6433" max="6433" width="12.5714285714286" style="217" customWidth="1"/>
    <col min="6434" max="6434" width="20.7142857142857" style="217" customWidth="1"/>
    <col min="6435" max="6435" width="14" style="217" customWidth="1"/>
    <col min="6436" max="6436" width="15.8571428571429" style="217" customWidth="1"/>
    <col min="6437" max="6437" width="16.2857142857143" style="217" customWidth="1"/>
    <col min="6438" max="6438" width="19.7142857142857" style="217" customWidth="1"/>
    <col min="6439" max="6439" width="12.8571428571429" style="217" customWidth="1"/>
    <col min="6440" max="6441" width="15.8571428571429" style="217" customWidth="1"/>
    <col min="6442" max="6442" width="19.1428571428571" style="217" customWidth="1"/>
    <col min="6443" max="6443" width="12" style="217" customWidth="1"/>
    <col min="6444" max="6444" width="16.8571428571429" style="217" customWidth="1"/>
    <col min="6445" max="6445" width="19.5714285714286" style="217" customWidth="1"/>
    <col min="6446" max="6447" width="22.1428571428571" style="217" customWidth="1"/>
    <col min="6448" max="6448" width="21.1428571428571" style="217" customWidth="1"/>
    <col min="6449" max="6449" width="12.8571428571429" style="217" customWidth="1"/>
    <col min="6450" max="6662" width="9.14285714285714" style="217"/>
    <col min="6663" max="6663" width="99.8571428571429" style="217" customWidth="1"/>
    <col min="6664" max="6664" width="18.8571428571429" style="217" customWidth="1"/>
    <col min="6665" max="6665" width="13.7142857142857" style="217" customWidth="1"/>
    <col min="6666" max="6666" width="12.8571428571429" style="217" customWidth="1"/>
    <col min="6667" max="6667" width="15.7142857142857" style="217" customWidth="1"/>
    <col min="6668" max="6668" width="11.2857142857143" style="217" customWidth="1"/>
    <col min="6669" max="6669" width="16.7142857142857" style="217" customWidth="1"/>
    <col min="6670" max="6670" width="10.7142857142857" style="217" customWidth="1"/>
    <col min="6671" max="6671" width="15" style="217" customWidth="1"/>
    <col min="6672" max="6672" width="14.8571428571429" style="217" customWidth="1"/>
    <col min="6673" max="6673" width="12.1428571428571" style="217" customWidth="1"/>
    <col min="6674" max="6674" width="18.1428571428571" style="217" customWidth="1"/>
    <col min="6675" max="6675" width="12.1428571428571" style="217" customWidth="1"/>
    <col min="6676" max="6676" width="14" style="217" customWidth="1"/>
    <col min="6677" max="6677" width="14.8571428571429" style="217" customWidth="1"/>
    <col min="6678" max="6678" width="17.5714285714286" style="217" customWidth="1"/>
    <col min="6679" max="6679" width="11.1428571428571" style="217" customWidth="1"/>
    <col min="6680" max="6680" width="14.8571428571429" style="217" customWidth="1"/>
    <col min="6681" max="6681" width="15.1428571428571" style="217" customWidth="1"/>
    <col min="6682" max="6682" width="17.7142857142857" style="217" customWidth="1"/>
    <col min="6683" max="6683" width="14" style="217" customWidth="1"/>
    <col min="6684" max="6684" width="16.8571428571429" style="217" customWidth="1"/>
    <col min="6685" max="6685" width="18.8571428571429" style="217" customWidth="1"/>
    <col min="6686" max="6686" width="22" style="217" customWidth="1"/>
    <col min="6687" max="6687" width="20" style="217" customWidth="1"/>
    <col min="6688" max="6688" width="17.1428571428571" style="217" customWidth="1"/>
    <col min="6689" max="6689" width="12.5714285714286" style="217" customWidth="1"/>
    <col min="6690" max="6690" width="20.7142857142857" style="217" customWidth="1"/>
    <col min="6691" max="6691" width="14" style="217" customWidth="1"/>
    <col min="6692" max="6692" width="15.8571428571429" style="217" customWidth="1"/>
    <col min="6693" max="6693" width="16.2857142857143" style="217" customWidth="1"/>
    <col min="6694" max="6694" width="19.7142857142857" style="217" customWidth="1"/>
    <col min="6695" max="6695" width="12.8571428571429" style="217" customWidth="1"/>
    <col min="6696" max="6697" width="15.8571428571429" style="217" customWidth="1"/>
    <col min="6698" max="6698" width="19.1428571428571" style="217" customWidth="1"/>
    <col min="6699" max="6699" width="12" style="217" customWidth="1"/>
    <col min="6700" max="6700" width="16.8571428571429" style="217" customWidth="1"/>
    <col min="6701" max="6701" width="19.5714285714286" style="217" customWidth="1"/>
    <col min="6702" max="6703" width="22.1428571428571" style="217" customWidth="1"/>
    <col min="6704" max="6704" width="21.1428571428571" style="217" customWidth="1"/>
    <col min="6705" max="6705" width="12.8571428571429" style="217" customWidth="1"/>
    <col min="6706" max="6918" width="9.14285714285714" style="217"/>
    <col min="6919" max="6919" width="99.8571428571429" style="217" customWidth="1"/>
    <col min="6920" max="6920" width="18.8571428571429" style="217" customWidth="1"/>
    <col min="6921" max="6921" width="13.7142857142857" style="217" customWidth="1"/>
    <col min="6922" max="6922" width="12.8571428571429" style="217" customWidth="1"/>
    <col min="6923" max="6923" width="15.7142857142857" style="217" customWidth="1"/>
    <col min="6924" max="6924" width="11.2857142857143" style="217" customWidth="1"/>
    <col min="6925" max="6925" width="16.7142857142857" style="217" customWidth="1"/>
    <col min="6926" max="6926" width="10.7142857142857" style="217" customWidth="1"/>
    <col min="6927" max="6927" width="15" style="217" customWidth="1"/>
    <col min="6928" max="6928" width="14.8571428571429" style="217" customWidth="1"/>
    <col min="6929" max="6929" width="12.1428571428571" style="217" customWidth="1"/>
    <col min="6930" max="6930" width="18.1428571428571" style="217" customWidth="1"/>
    <col min="6931" max="6931" width="12.1428571428571" style="217" customWidth="1"/>
    <col min="6932" max="6932" width="14" style="217" customWidth="1"/>
    <col min="6933" max="6933" width="14.8571428571429" style="217" customWidth="1"/>
    <col min="6934" max="6934" width="17.5714285714286" style="217" customWidth="1"/>
    <col min="6935" max="6935" width="11.1428571428571" style="217" customWidth="1"/>
    <col min="6936" max="6936" width="14.8571428571429" style="217" customWidth="1"/>
    <col min="6937" max="6937" width="15.1428571428571" style="217" customWidth="1"/>
    <col min="6938" max="6938" width="17.7142857142857" style="217" customWidth="1"/>
    <col min="6939" max="6939" width="14" style="217" customWidth="1"/>
    <col min="6940" max="6940" width="16.8571428571429" style="217" customWidth="1"/>
    <col min="6941" max="6941" width="18.8571428571429" style="217" customWidth="1"/>
    <col min="6942" max="6942" width="22" style="217" customWidth="1"/>
    <col min="6943" max="6943" width="20" style="217" customWidth="1"/>
    <col min="6944" max="6944" width="17.1428571428571" style="217" customWidth="1"/>
    <col min="6945" max="6945" width="12.5714285714286" style="217" customWidth="1"/>
    <col min="6946" max="6946" width="20.7142857142857" style="217" customWidth="1"/>
    <col min="6947" max="6947" width="14" style="217" customWidth="1"/>
    <col min="6948" max="6948" width="15.8571428571429" style="217" customWidth="1"/>
    <col min="6949" max="6949" width="16.2857142857143" style="217" customWidth="1"/>
    <col min="6950" max="6950" width="19.7142857142857" style="217" customWidth="1"/>
    <col min="6951" max="6951" width="12.8571428571429" style="217" customWidth="1"/>
    <col min="6952" max="6953" width="15.8571428571429" style="217" customWidth="1"/>
    <col min="6954" max="6954" width="19.1428571428571" style="217" customWidth="1"/>
    <col min="6955" max="6955" width="12" style="217" customWidth="1"/>
    <col min="6956" max="6956" width="16.8571428571429" style="217" customWidth="1"/>
    <col min="6957" max="6957" width="19.5714285714286" style="217" customWidth="1"/>
    <col min="6958" max="6959" width="22.1428571428571" style="217" customWidth="1"/>
    <col min="6960" max="6960" width="21.1428571428571" style="217" customWidth="1"/>
    <col min="6961" max="6961" width="12.8571428571429" style="217" customWidth="1"/>
    <col min="6962" max="7174" width="9.14285714285714" style="217"/>
    <col min="7175" max="7175" width="99.8571428571429" style="217" customWidth="1"/>
    <col min="7176" max="7176" width="18.8571428571429" style="217" customWidth="1"/>
    <col min="7177" max="7177" width="13.7142857142857" style="217" customWidth="1"/>
    <col min="7178" max="7178" width="12.8571428571429" style="217" customWidth="1"/>
    <col min="7179" max="7179" width="15.7142857142857" style="217" customWidth="1"/>
    <col min="7180" max="7180" width="11.2857142857143" style="217" customWidth="1"/>
    <col min="7181" max="7181" width="16.7142857142857" style="217" customWidth="1"/>
    <col min="7182" max="7182" width="10.7142857142857" style="217" customWidth="1"/>
    <col min="7183" max="7183" width="15" style="217" customWidth="1"/>
    <col min="7184" max="7184" width="14.8571428571429" style="217" customWidth="1"/>
    <col min="7185" max="7185" width="12.1428571428571" style="217" customWidth="1"/>
    <col min="7186" max="7186" width="18.1428571428571" style="217" customWidth="1"/>
    <col min="7187" max="7187" width="12.1428571428571" style="217" customWidth="1"/>
    <col min="7188" max="7188" width="14" style="217" customWidth="1"/>
    <col min="7189" max="7189" width="14.8571428571429" style="217" customWidth="1"/>
    <col min="7190" max="7190" width="17.5714285714286" style="217" customWidth="1"/>
    <col min="7191" max="7191" width="11.1428571428571" style="217" customWidth="1"/>
    <col min="7192" max="7192" width="14.8571428571429" style="217" customWidth="1"/>
    <col min="7193" max="7193" width="15.1428571428571" style="217" customWidth="1"/>
    <col min="7194" max="7194" width="17.7142857142857" style="217" customWidth="1"/>
    <col min="7195" max="7195" width="14" style="217" customWidth="1"/>
    <col min="7196" max="7196" width="16.8571428571429" style="217" customWidth="1"/>
    <col min="7197" max="7197" width="18.8571428571429" style="217" customWidth="1"/>
    <col min="7198" max="7198" width="22" style="217" customWidth="1"/>
    <col min="7199" max="7199" width="20" style="217" customWidth="1"/>
    <col min="7200" max="7200" width="17.1428571428571" style="217" customWidth="1"/>
    <col min="7201" max="7201" width="12.5714285714286" style="217" customWidth="1"/>
    <col min="7202" max="7202" width="20.7142857142857" style="217" customWidth="1"/>
    <col min="7203" max="7203" width="14" style="217" customWidth="1"/>
    <col min="7204" max="7204" width="15.8571428571429" style="217" customWidth="1"/>
    <col min="7205" max="7205" width="16.2857142857143" style="217" customWidth="1"/>
    <col min="7206" max="7206" width="19.7142857142857" style="217" customWidth="1"/>
    <col min="7207" max="7207" width="12.8571428571429" style="217" customWidth="1"/>
    <col min="7208" max="7209" width="15.8571428571429" style="217" customWidth="1"/>
    <col min="7210" max="7210" width="19.1428571428571" style="217" customWidth="1"/>
    <col min="7211" max="7211" width="12" style="217" customWidth="1"/>
    <col min="7212" max="7212" width="16.8571428571429" style="217" customWidth="1"/>
    <col min="7213" max="7213" width="19.5714285714286" style="217" customWidth="1"/>
    <col min="7214" max="7215" width="22.1428571428571" style="217" customWidth="1"/>
    <col min="7216" max="7216" width="21.1428571428571" style="217" customWidth="1"/>
    <col min="7217" max="7217" width="12.8571428571429" style="217" customWidth="1"/>
    <col min="7218" max="7430" width="9.14285714285714" style="217"/>
    <col min="7431" max="7431" width="99.8571428571429" style="217" customWidth="1"/>
    <col min="7432" max="7432" width="18.8571428571429" style="217" customWidth="1"/>
    <col min="7433" max="7433" width="13.7142857142857" style="217" customWidth="1"/>
    <col min="7434" max="7434" width="12.8571428571429" style="217" customWidth="1"/>
    <col min="7435" max="7435" width="15.7142857142857" style="217" customWidth="1"/>
    <col min="7436" max="7436" width="11.2857142857143" style="217" customWidth="1"/>
    <col min="7437" max="7437" width="16.7142857142857" style="217" customWidth="1"/>
    <col min="7438" max="7438" width="10.7142857142857" style="217" customWidth="1"/>
    <col min="7439" max="7439" width="15" style="217" customWidth="1"/>
    <col min="7440" max="7440" width="14.8571428571429" style="217" customWidth="1"/>
    <col min="7441" max="7441" width="12.1428571428571" style="217" customWidth="1"/>
    <col min="7442" max="7442" width="18.1428571428571" style="217" customWidth="1"/>
    <col min="7443" max="7443" width="12.1428571428571" style="217" customWidth="1"/>
    <col min="7444" max="7444" width="14" style="217" customWidth="1"/>
    <col min="7445" max="7445" width="14.8571428571429" style="217" customWidth="1"/>
    <col min="7446" max="7446" width="17.5714285714286" style="217" customWidth="1"/>
    <col min="7447" max="7447" width="11.1428571428571" style="217" customWidth="1"/>
    <col min="7448" max="7448" width="14.8571428571429" style="217" customWidth="1"/>
    <col min="7449" max="7449" width="15.1428571428571" style="217" customWidth="1"/>
    <col min="7450" max="7450" width="17.7142857142857" style="217" customWidth="1"/>
    <col min="7451" max="7451" width="14" style="217" customWidth="1"/>
    <col min="7452" max="7452" width="16.8571428571429" style="217" customWidth="1"/>
    <col min="7453" max="7453" width="18.8571428571429" style="217" customWidth="1"/>
    <col min="7454" max="7454" width="22" style="217" customWidth="1"/>
    <col min="7455" max="7455" width="20" style="217" customWidth="1"/>
    <col min="7456" max="7456" width="17.1428571428571" style="217" customWidth="1"/>
    <col min="7457" max="7457" width="12.5714285714286" style="217" customWidth="1"/>
    <col min="7458" max="7458" width="20.7142857142857" style="217" customWidth="1"/>
    <col min="7459" max="7459" width="14" style="217" customWidth="1"/>
    <col min="7460" max="7460" width="15.8571428571429" style="217" customWidth="1"/>
    <col min="7461" max="7461" width="16.2857142857143" style="217" customWidth="1"/>
    <col min="7462" max="7462" width="19.7142857142857" style="217" customWidth="1"/>
    <col min="7463" max="7463" width="12.8571428571429" style="217" customWidth="1"/>
    <col min="7464" max="7465" width="15.8571428571429" style="217" customWidth="1"/>
    <col min="7466" max="7466" width="19.1428571428571" style="217" customWidth="1"/>
    <col min="7467" max="7467" width="12" style="217" customWidth="1"/>
    <col min="7468" max="7468" width="16.8571428571429" style="217" customWidth="1"/>
    <col min="7469" max="7469" width="19.5714285714286" style="217" customWidth="1"/>
    <col min="7470" max="7471" width="22.1428571428571" style="217" customWidth="1"/>
    <col min="7472" max="7472" width="21.1428571428571" style="217" customWidth="1"/>
    <col min="7473" max="7473" width="12.8571428571429" style="217" customWidth="1"/>
    <col min="7474" max="7686" width="9.14285714285714" style="217"/>
    <col min="7687" max="7687" width="99.8571428571429" style="217" customWidth="1"/>
    <col min="7688" max="7688" width="18.8571428571429" style="217" customWidth="1"/>
    <col min="7689" max="7689" width="13.7142857142857" style="217" customWidth="1"/>
    <col min="7690" max="7690" width="12.8571428571429" style="217" customWidth="1"/>
    <col min="7691" max="7691" width="15.7142857142857" style="217" customWidth="1"/>
    <col min="7692" max="7692" width="11.2857142857143" style="217" customWidth="1"/>
    <col min="7693" max="7693" width="16.7142857142857" style="217" customWidth="1"/>
    <col min="7694" max="7694" width="10.7142857142857" style="217" customWidth="1"/>
    <col min="7695" max="7695" width="15" style="217" customWidth="1"/>
    <col min="7696" max="7696" width="14.8571428571429" style="217" customWidth="1"/>
    <col min="7697" max="7697" width="12.1428571428571" style="217" customWidth="1"/>
    <col min="7698" max="7698" width="18.1428571428571" style="217" customWidth="1"/>
    <col min="7699" max="7699" width="12.1428571428571" style="217" customWidth="1"/>
    <col min="7700" max="7700" width="14" style="217" customWidth="1"/>
    <col min="7701" max="7701" width="14.8571428571429" style="217" customWidth="1"/>
    <col min="7702" max="7702" width="17.5714285714286" style="217" customWidth="1"/>
    <col min="7703" max="7703" width="11.1428571428571" style="217" customWidth="1"/>
    <col min="7704" max="7704" width="14.8571428571429" style="217" customWidth="1"/>
    <col min="7705" max="7705" width="15.1428571428571" style="217" customWidth="1"/>
    <col min="7706" max="7706" width="17.7142857142857" style="217" customWidth="1"/>
    <col min="7707" max="7707" width="14" style="217" customWidth="1"/>
    <col min="7708" max="7708" width="16.8571428571429" style="217" customWidth="1"/>
    <col min="7709" max="7709" width="18.8571428571429" style="217" customWidth="1"/>
    <col min="7710" max="7710" width="22" style="217" customWidth="1"/>
    <col min="7711" max="7711" width="20" style="217" customWidth="1"/>
    <col min="7712" max="7712" width="17.1428571428571" style="217" customWidth="1"/>
    <col min="7713" max="7713" width="12.5714285714286" style="217" customWidth="1"/>
    <col min="7714" max="7714" width="20.7142857142857" style="217" customWidth="1"/>
    <col min="7715" max="7715" width="14" style="217" customWidth="1"/>
    <col min="7716" max="7716" width="15.8571428571429" style="217" customWidth="1"/>
    <col min="7717" max="7717" width="16.2857142857143" style="217" customWidth="1"/>
    <col min="7718" max="7718" width="19.7142857142857" style="217" customWidth="1"/>
    <col min="7719" max="7719" width="12.8571428571429" style="217" customWidth="1"/>
    <col min="7720" max="7721" width="15.8571428571429" style="217" customWidth="1"/>
    <col min="7722" max="7722" width="19.1428571428571" style="217" customWidth="1"/>
    <col min="7723" max="7723" width="12" style="217" customWidth="1"/>
    <col min="7724" max="7724" width="16.8571428571429" style="217" customWidth="1"/>
    <col min="7725" max="7725" width="19.5714285714286" style="217" customWidth="1"/>
    <col min="7726" max="7727" width="22.1428571428571" style="217" customWidth="1"/>
    <col min="7728" max="7728" width="21.1428571428571" style="217" customWidth="1"/>
    <col min="7729" max="7729" width="12.8571428571429" style="217" customWidth="1"/>
    <col min="7730" max="7942" width="9.14285714285714" style="217"/>
    <col min="7943" max="7943" width="99.8571428571429" style="217" customWidth="1"/>
    <col min="7944" max="7944" width="18.8571428571429" style="217" customWidth="1"/>
    <col min="7945" max="7945" width="13.7142857142857" style="217" customWidth="1"/>
    <col min="7946" max="7946" width="12.8571428571429" style="217" customWidth="1"/>
    <col min="7947" max="7947" width="15.7142857142857" style="217" customWidth="1"/>
    <col min="7948" max="7948" width="11.2857142857143" style="217" customWidth="1"/>
    <col min="7949" max="7949" width="16.7142857142857" style="217" customWidth="1"/>
    <col min="7950" max="7950" width="10.7142857142857" style="217" customWidth="1"/>
    <col min="7951" max="7951" width="15" style="217" customWidth="1"/>
    <col min="7952" max="7952" width="14.8571428571429" style="217" customWidth="1"/>
    <col min="7953" max="7953" width="12.1428571428571" style="217" customWidth="1"/>
    <col min="7954" max="7954" width="18.1428571428571" style="217" customWidth="1"/>
    <col min="7955" max="7955" width="12.1428571428571" style="217" customWidth="1"/>
    <col min="7956" max="7956" width="14" style="217" customWidth="1"/>
    <col min="7957" max="7957" width="14.8571428571429" style="217" customWidth="1"/>
    <col min="7958" max="7958" width="17.5714285714286" style="217" customWidth="1"/>
    <col min="7959" max="7959" width="11.1428571428571" style="217" customWidth="1"/>
    <col min="7960" max="7960" width="14.8571428571429" style="217" customWidth="1"/>
    <col min="7961" max="7961" width="15.1428571428571" style="217" customWidth="1"/>
    <col min="7962" max="7962" width="17.7142857142857" style="217" customWidth="1"/>
    <col min="7963" max="7963" width="14" style="217" customWidth="1"/>
    <col min="7964" max="7964" width="16.8571428571429" style="217" customWidth="1"/>
    <col min="7965" max="7965" width="18.8571428571429" style="217" customWidth="1"/>
    <col min="7966" max="7966" width="22" style="217" customWidth="1"/>
    <col min="7967" max="7967" width="20" style="217" customWidth="1"/>
    <col min="7968" max="7968" width="17.1428571428571" style="217" customWidth="1"/>
    <col min="7969" max="7969" width="12.5714285714286" style="217" customWidth="1"/>
    <col min="7970" max="7970" width="20.7142857142857" style="217" customWidth="1"/>
    <col min="7971" max="7971" width="14" style="217" customWidth="1"/>
    <col min="7972" max="7972" width="15.8571428571429" style="217" customWidth="1"/>
    <col min="7973" max="7973" width="16.2857142857143" style="217" customWidth="1"/>
    <col min="7974" max="7974" width="19.7142857142857" style="217" customWidth="1"/>
    <col min="7975" max="7975" width="12.8571428571429" style="217" customWidth="1"/>
    <col min="7976" max="7977" width="15.8571428571429" style="217" customWidth="1"/>
    <col min="7978" max="7978" width="19.1428571428571" style="217" customWidth="1"/>
    <col min="7979" max="7979" width="12" style="217" customWidth="1"/>
    <col min="7980" max="7980" width="16.8571428571429" style="217" customWidth="1"/>
    <col min="7981" max="7981" width="19.5714285714286" style="217" customWidth="1"/>
    <col min="7982" max="7983" width="22.1428571428571" style="217" customWidth="1"/>
    <col min="7984" max="7984" width="21.1428571428571" style="217" customWidth="1"/>
    <col min="7985" max="7985" width="12.8571428571429" style="217" customWidth="1"/>
    <col min="7986" max="8198" width="9.14285714285714" style="217"/>
    <col min="8199" max="8199" width="99.8571428571429" style="217" customWidth="1"/>
    <col min="8200" max="8200" width="18.8571428571429" style="217" customWidth="1"/>
    <col min="8201" max="8201" width="13.7142857142857" style="217" customWidth="1"/>
    <col min="8202" max="8202" width="12.8571428571429" style="217" customWidth="1"/>
    <col min="8203" max="8203" width="15.7142857142857" style="217" customWidth="1"/>
    <col min="8204" max="8204" width="11.2857142857143" style="217" customWidth="1"/>
    <col min="8205" max="8205" width="16.7142857142857" style="217" customWidth="1"/>
    <col min="8206" max="8206" width="10.7142857142857" style="217" customWidth="1"/>
    <col min="8207" max="8207" width="15" style="217" customWidth="1"/>
    <col min="8208" max="8208" width="14.8571428571429" style="217" customWidth="1"/>
    <col min="8209" max="8209" width="12.1428571428571" style="217" customWidth="1"/>
    <col min="8210" max="8210" width="18.1428571428571" style="217" customWidth="1"/>
    <col min="8211" max="8211" width="12.1428571428571" style="217" customWidth="1"/>
    <col min="8212" max="8212" width="14" style="217" customWidth="1"/>
    <col min="8213" max="8213" width="14.8571428571429" style="217" customWidth="1"/>
    <col min="8214" max="8214" width="17.5714285714286" style="217" customWidth="1"/>
    <col min="8215" max="8215" width="11.1428571428571" style="217" customWidth="1"/>
    <col min="8216" max="8216" width="14.8571428571429" style="217" customWidth="1"/>
    <col min="8217" max="8217" width="15.1428571428571" style="217" customWidth="1"/>
    <col min="8218" max="8218" width="17.7142857142857" style="217" customWidth="1"/>
    <col min="8219" max="8219" width="14" style="217" customWidth="1"/>
    <col min="8220" max="8220" width="16.8571428571429" style="217" customWidth="1"/>
    <col min="8221" max="8221" width="18.8571428571429" style="217" customWidth="1"/>
    <col min="8222" max="8222" width="22" style="217" customWidth="1"/>
    <col min="8223" max="8223" width="20" style="217" customWidth="1"/>
    <col min="8224" max="8224" width="17.1428571428571" style="217" customWidth="1"/>
    <col min="8225" max="8225" width="12.5714285714286" style="217" customWidth="1"/>
    <col min="8226" max="8226" width="20.7142857142857" style="217" customWidth="1"/>
    <col min="8227" max="8227" width="14" style="217" customWidth="1"/>
    <col min="8228" max="8228" width="15.8571428571429" style="217" customWidth="1"/>
    <col min="8229" max="8229" width="16.2857142857143" style="217" customWidth="1"/>
    <col min="8230" max="8230" width="19.7142857142857" style="217" customWidth="1"/>
    <col min="8231" max="8231" width="12.8571428571429" style="217" customWidth="1"/>
    <col min="8232" max="8233" width="15.8571428571429" style="217" customWidth="1"/>
    <col min="8234" max="8234" width="19.1428571428571" style="217" customWidth="1"/>
    <col min="8235" max="8235" width="12" style="217" customWidth="1"/>
    <col min="8236" max="8236" width="16.8571428571429" style="217" customWidth="1"/>
    <col min="8237" max="8237" width="19.5714285714286" style="217" customWidth="1"/>
    <col min="8238" max="8239" width="22.1428571428571" style="217" customWidth="1"/>
    <col min="8240" max="8240" width="21.1428571428571" style="217" customWidth="1"/>
    <col min="8241" max="8241" width="12.8571428571429" style="217" customWidth="1"/>
    <col min="8242" max="8454" width="9.14285714285714" style="217"/>
    <col min="8455" max="8455" width="99.8571428571429" style="217" customWidth="1"/>
    <col min="8456" max="8456" width="18.8571428571429" style="217" customWidth="1"/>
    <col min="8457" max="8457" width="13.7142857142857" style="217" customWidth="1"/>
    <col min="8458" max="8458" width="12.8571428571429" style="217" customWidth="1"/>
    <col min="8459" max="8459" width="15.7142857142857" style="217" customWidth="1"/>
    <col min="8460" max="8460" width="11.2857142857143" style="217" customWidth="1"/>
    <col min="8461" max="8461" width="16.7142857142857" style="217" customWidth="1"/>
    <col min="8462" max="8462" width="10.7142857142857" style="217" customWidth="1"/>
    <col min="8463" max="8463" width="15" style="217" customWidth="1"/>
    <col min="8464" max="8464" width="14.8571428571429" style="217" customWidth="1"/>
    <col min="8465" max="8465" width="12.1428571428571" style="217" customWidth="1"/>
    <col min="8466" max="8466" width="18.1428571428571" style="217" customWidth="1"/>
    <col min="8467" max="8467" width="12.1428571428571" style="217" customWidth="1"/>
    <col min="8468" max="8468" width="14" style="217" customWidth="1"/>
    <col min="8469" max="8469" width="14.8571428571429" style="217" customWidth="1"/>
    <col min="8470" max="8470" width="17.5714285714286" style="217" customWidth="1"/>
    <col min="8471" max="8471" width="11.1428571428571" style="217" customWidth="1"/>
    <col min="8472" max="8472" width="14.8571428571429" style="217" customWidth="1"/>
    <col min="8473" max="8473" width="15.1428571428571" style="217" customWidth="1"/>
    <col min="8474" max="8474" width="17.7142857142857" style="217" customWidth="1"/>
    <col min="8475" max="8475" width="14" style="217" customWidth="1"/>
    <col min="8476" max="8476" width="16.8571428571429" style="217" customWidth="1"/>
    <col min="8477" max="8477" width="18.8571428571429" style="217" customWidth="1"/>
    <col min="8478" max="8478" width="22" style="217" customWidth="1"/>
    <col min="8479" max="8479" width="20" style="217" customWidth="1"/>
    <col min="8480" max="8480" width="17.1428571428571" style="217" customWidth="1"/>
    <col min="8481" max="8481" width="12.5714285714286" style="217" customWidth="1"/>
    <col min="8482" max="8482" width="20.7142857142857" style="217" customWidth="1"/>
    <col min="8483" max="8483" width="14" style="217" customWidth="1"/>
    <col min="8484" max="8484" width="15.8571428571429" style="217" customWidth="1"/>
    <col min="8485" max="8485" width="16.2857142857143" style="217" customWidth="1"/>
    <col min="8486" max="8486" width="19.7142857142857" style="217" customWidth="1"/>
    <col min="8487" max="8487" width="12.8571428571429" style="217" customWidth="1"/>
    <col min="8488" max="8489" width="15.8571428571429" style="217" customWidth="1"/>
    <col min="8490" max="8490" width="19.1428571428571" style="217" customWidth="1"/>
    <col min="8491" max="8491" width="12" style="217" customWidth="1"/>
    <col min="8492" max="8492" width="16.8571428571429" style="217" customWidth="1"/>
    <col min="8493" max="8493" width="19.5714285714286" style="217" customWidth="1"/>
    <col min="8494" max="8495" width="22.1428571428571" style="217" customWidth="1"/>
    <col min="8496" max="8496" width="21.1428571428571" style="217" customWidth="1"/>
    <col min="8497" max="8497" width="12.8571428571429" style="217" customWidth="1"/>
    <col min="8498" max="8710" width="9.14285714285714" style="217"/>
    <col min="8711" max="8711" width="99.8571428571429" style="217" customWidth="1"/>
    <col min="8712" max="8712" width="18.8571428571429" style="217" customWidth="1"/>
    <col min="8713" max="8713" width="13.7142857142857" style="217" customWidth="1"/>
    <col min="8714" max="8714" width="12.8571428571429" style="217" customWidth="1"/>
    <col min="8715" max="8715" width="15.7142857142857" style="217" customWidth="1"/>
    <col min="8716" max="8716" width="11.2857142857143" style="217" customWidth="1"/>
    <col min="8717" max="8717" width="16.7142857142857" style="217" customWidth="1"/>
    <col min="8718" max="8718" width="10.7142857142857" style="217" customWidth="1"/>
    <col min="8719" max="8719" width="15" style="217" customWidth="1"/>
    <col min="8720" max="8720" width="14.8571428571429" style="217" customWidth="1"/>
    <col min="8721" max="8721" width="12.1428571428571" style="217" customWidth="1"/>
    <col min="8722" max="8722" width="18.1428571428571" style="217" customWidth="1"/>
    <col min="8723" max="8723" width="12.1428571428571" style="217" customWidth="1"/>
    <col min="8724" max="8724" width="14" style="217" customWidth="1"/>
    <col min="8725" max="8725" width="14.8571428571429" style="217" customWidth="1"/>
    <col min="8726" max="8726" width="17.5714285714286" style="217" customWidth="1"/>
    <col min="8727" max="8727" width="11.1428571428571" style="217" customWidth="1"/>
    <col min="8728" max="8728" width="14.8571428571429" style="217" customWidth="1"/>
    <col min="8729" max="8729" width="15.1428571428571" style="217" customWidth="1"/>
    <col min="8730" max="8730" width="17.7142857142857" style="217" customWidth="1"/>
    <col min="8731" max="8731" width="14" style="217" customWidth="1"/>
    <col min="8732" max="8732" width="16.8571428571429" style="217" customWidth="1"/>
    <col min="8733" max="8733" width="18.8571428571429" style="217" customWidth="1"/>
    <col min="8734" max="8734" width="22" style="217" customWidth="1"/>
    <col min="8735" max="8735" width="20" style="217" customWidth="1"/>
    <col min="8736" max="8736" width="17.1428571428571" style="217" customWidth="1"/>
    <col min="8737" max="8737" width="12.5714285714286" style="217" customWidth="1"/>
    <col min="8738" max="8738" width="20.7142857142857" style="217" customWidth="1"/>
    <col min="8739" max="8739" width="14" style="217" customWidth="1"/>
    <col min="8740" max="8740" width="15.8571428571429" style="217" customWidth="1"/>
    <col min="8741" max="8741" width="16.2857142857143" style="217" customWidth="1"/>
    <col min="8742" max="8742" width="19.7142857142857" style="217" customWidth="1"/>
    <col min="8743" max="8743" width="12.8571428571429" style="217" customWidth="1"/>
    <col min="8744" max="8745" width="15.8571428571429" style="217" customWidth="1"/>
    <col min="8746" max="8746" width="19.1428571428571" style="217" customWidth="1"/>
    <col min="8747" max="8747" width="12" style="217" customWidth="1"/>
    <col min="8748" max="8748" width="16.8571428571429" style="217" customWidth="1"/>
    <col min="8749" max="8749" width="19.5714285714286" style="217" customWidth="1"/>
    <col min="8750" max="8751" width="22.1428571428571" style="217" customWidth="1"/>
    <col min="8752" max="8752" width="21.1428571428571" style="217" customWidth="1"/>
    <col min="8753" max="8753" width="12.8571428571429" style="217" customWidth="1"/>
    <col min="8754" max="8966" width="9.14285714285714" style="217"/>
    <col min="8967" max="8967" width="99.8571428571429" style="217" customWidth="1"/>
    <col min="8968" max="8968" width="18.8571428571429" style="217" customWidth="1"/>
    <col min="8969" max="8969" width="13.7142857142857" style="217" customWidth="1"/>
    <col min="8970" max="8970" width="12.8571428571429" style="217" customWidth="1"/>
    <col min="8971" max="8971" width="15.7142857142857" style="217" customWidth="1"/>
    <col min="8972" max="8972" width="11.2857142857143" style="217" customWidth="1"/>
    <col min="8973" max="8973" width="16.7142857142857" style="217" customWidth="1"/>
    <col min="8974" max="8974" width="10.7142857142857" style="217" customWidth="1"/>
    <col min="8975" max="8975" width="15" style="217" customWidth="1"/>
    <col min="8976" max="8976" width="14.8571428571429" style="217" customWidth="1"/>
    <col min="8977" max="8977" width="12.1428571428571" style="217" customWidth="1"/>
    <col min="8978" max="8978" width="18.1428571428571" style="217" customWidth="1"/>
    <col min="8979" max="8979" width="12.1428571428571" style="217" customWidth="1"/>
    <col min="8980" max="8980" width="14" style="217" customWidth="1"/>
    <col min="8981" max="8981" width="14.8571428571429" style="217" customWidth="1"/>
    <col min="8982" max="8982" width="17.5714285714286" style="217" customWidth="1"/>
    <col min="8983" max="8983" width="11.1428571428571" style="217" customWidth="1"/>
    <col min="8984" max="8984" width="14.8571428571429" style="217" customWidth="1"/>
    <col min="8985" max="8985" width="15.1428571428571" style="217" customWidth="1"/>
    <col min="8986" max="8986" width="17.7142857142857" style="217" customWidth="1"/>
    <col min="8987" max="8987" width="14" style="217" customWidth="1"/>
    <col min="8988" max="8988" width="16.8571428571429" style="217" customWidth="1"/>
    <col min="8989" max="8989" width="18.8571428571429" style="217" customWidth="1"/>
    <col min="8990" max="8990" width="22" style="217" customWidth="1"/>
    <col min="8991" max="8991" width="20" style="217" customWidth="1"/>
    <col min="8992" max="8992" width="17.1428571428571" style="217" customWidth="1"/>
    <col min="8993" max="8993" width="12.5714285714286" style="217" customWidth="1"/>
    <col min="8994" max="8994" width="20.7142857142857" style="217" customWidth="1"/>
    <col min="8995" max="8995" width="14" style="217" customWidth="1"/>
    <col min="8996" max="8996" width="15.8571428571429" style="217" customWidth="1"/>
    <col min="8997" max="8997" width="16.2857142857143" style="217" customWidth="1"/>
    <col min="8998" max="8998" width="19.7142857142857" style="217" customWidth="1"/>
    <col min="8999" max="8999" width="12.8571428571429" style="217" customWidth="1"/>
    <col min="9000" max="9001" width="15.8571428571429" style="217" customWidth="1"/>
    <col min="9002" max="9002" width="19.1428571428571" style="217" customWidth="1"/>
    <col min="9003" max="9003" width="12" style="217" customWidth="1"/>
    <col min="9004" max="9004" width="16.8571428571429" style="217" customWidth="1"/>
    <col min="9005" max="9005" width="19.5714285714286" style="217" customWidth="1"/>
    <col min="9006" max="9007" width="22.1428571428571" style="217" customWidth="1"/>
    <col min="9008" max="9008" width="21.1428571428571" style="217" customWidth="1"/>
    <col min="9009" max="9009" width="12.8571428571429" style="217" customWidth="1"/>
    <col min="9010" max="9222" width="9.14285714285714" style="217"/>
    <col min="9223" max="9223" width="99.8571428571429" style="217" customWidth="1"/>
    <col min="9224" max="9224" width="18.8571428571429" style="217" customWidth="1"/>
    <col min="9225" max="9225" width="13.7142857142857" style="217" customWidth="1"/>
    <col min="9226" max="9226" width="12.8571428571429" style="217" customWidth="1"/>
    <col min="9227" max="9227" width="15.7142857142857" style="217" customWidth="1"/>
    <col min="9228" max="9228" width="11.2857142857143" style="217" customWidth="1"/>
    <col min="9229" max="9229" width="16.7142857142857" style="217" customWidth="1"/>
    <col min="9230" max="9230" width="10.7142857142857" style="217" customWidth="1"/>
    <col min="9231" max="9231" width="15" style="217" customWidth="1"/>
    <col min="9232" max="9232" width="14.8571428571429" style="217" customWidth="1"/>
    <col min="9233" max="9233" width="12.1428571428571" style="217" customWidth="1"/>
    <col min="9234" max="9234" width="18.1428571428571" style="217" customWidth="1"/>
    <col min="9235" max="9235" width="12.1428571428571" style="217" customWidth="1"/>
    <col min="9236" max="9236" width="14" style="217" customWidth="1"/>
    <col min="9237" max="9237" width="14.8571428571429" style="217" customWidth="1"/>
    <col min="9238" max="9238" width="17.5714285714286" style="217" customWidth="1"/>
    <col min="9239" max="9239" width="11.1428571428571" style="217" customWidth="1"/>
    <col min="9240" max="9240" width="14.8571428571429" style="217" customWidth="1"/>
    <col min="9241" max="9241" width="15.1428571428571" style="217" customWidth="1"/>
    <col min="9242" max="9242" width="17.7142857142857" style="217" customWidth="1"/>
    <col min="9243" max="9243" width="14" style="217" customWidth="1"/>
    <col min="9244" max="9244" width="16.8571428571429" style="217" customWidth="1"/>
    <col min="9245" max="9245" width="18.8571428571429" style="217" customWidth="1"/>
    <col min="9246" max="9246" width="22" style="217" customWidth="1"/>
    <col min="9247" max="9247" width="20" style="217" customWidth="1"/>
    <col min="9248" max="9248" width="17.1428571428571" style="217" customWidth="1"/>
    <col min="9249" max="9249" width="12.5714285714286" style="217" customWidth="1"/>
    <col min="9250" max="9250" width="20.7142857142857" style="217" customWidth="1"/>
    <col min="9251" max="9251" width="14" style="217" customWidth="1"/>
    <col min="9252" max="9252" width="15.8571428571429" style="217" customWidth="1"/>
    <col min="9253" max="9253" width="16.2857142857143" style="217" customWidth="1"/>
    <col min="9254" max="9254" width="19.7142857142857" style="217" customWidth="1"/>
    <col min="9255" max="9255" width="12.8571428571429" style="217" customWidth="1"/>
    <col min="9256" max="9257" width="15.8571428571429" style="217" customWidth="1"/>
    <col min="9258" max="9258" width="19.1428571428571" style="217" customWidth="1"/>
    <col min="9259" max="9259" width="12" style="217" customWidth="1"/>
    <col min="9260" max="9260" width="16.8571428571429" style="217" customWidth="1"/>
    <col min="9261" max="9261" width="19.5714285714286" style="217" customWidth="1"/>
    <col min="9262" max="9263" width="22.1428571428571" style="217" customWidth="1"/>
    <col min="9264" max="9264" width="21.1428571428571" style="217" customWidth="1"/>
    <col min="9265" max="9265" width="12.8571428571429" style="217" customWidth="1"/>
    <col min="9266" max="9478" width="9.14285714285714" style="217"/>
    <col min="9479" max="9479" width="99.8571428571429" style="217" customWidth="1"/>
    <col min="9480" max="9480" width="18.8571428571429" style="217" customWidth="1"/>
    <col min="9481" max="9481" width="13.7142857142857" style="217" customWidth="1"/>
    <col min="9482" max="9482" width="12.8571428571429" style="217" customWidth="1"/>
    <col min="9483" max="9483" width="15.7142857142857" style="217" customWidth="1"/>
    <col min="9484" max="9484" width="11.2857142857143" style="217" customWidth="1"/>
    <col min="9485" max="9485" width="16.7142857142857" style="217" customWidth="1"/>
    <col min="9486" max="9486" width="10.7142857142857" style="217" customWidth="1"/>
    <col min="9487" max="9487" width="15" style="217" customWidth="1"/>
    <col min="9488" max="9488" width="14.8571428571429" style="217" customWidth="1"/>
    <col min="9489" max="9489" width="12.1428571428571" style="217" customWidth="1"/>
    <col min="9490" max="9490" width="18.1428571428571" style="217" customWidth="1"/>
    <col min="9491" max="9491" width="12.1428571428571" style="217" customWidth="1"/>
    <col min="9492" max="9492" width="14" style="217" customWidth="1"/>
    <col min="9493" max="9493" width="14.8571428571429" style="217" customWidth="1"/>
    <col min="9494" max="9494" width="17.5714285714286" style="217" customWidth="1"/>
    <col min="9495" max="9495" width="11.1428571428571" style="217" customWidth="1"/>
    <col min="9496" max="9496" width="14.8571428571429" style="217" customWidth="1"/>
    <col min="9497" max="9497" width="15.1428571428571" style="217" customWidth="1"/>
    <col min="9498" max="9498" width="17.7142857142857" style="217" customWidth="1"/>
    <col min="9499" max="9499" width="14" style="217" customWidth="1"/>
    <col min="9500" max="9500" width="16.8571428571429" style="217" customWidth="1"/>
    <col min="9501" max="9501" width="18.8571428571429" style="217" customWidth="1"/>
    <col min="9502" max="9502" width="22" style="217" customWidth="1"/>
    <col min="9503" max="9503" width="20" style="217" customWidth="1"/>
    <col min="9504" max="9504" width="17.1428571428571" style="217" customWidth="1"/>
    <col min="9505" max="9505" width="12.5714285714286" style="217" customWidth="1"/>
    <col min="9506" max="9506" width="20.7142857142857" style="217" customWidth="1"/>
    <col min="9507" max="9507" width="14" style="217" customWidth="1"/>
    <col min="9508" max="9508" width="15.8571428571429" style="217" customWidth="1"/>
    <col min="9509" max="9509" width="16.2857142857143" style="217" customWidth="1"/>
    <col min="9510" max="9510" width="19.7142857142857" style="217" customWidth="1"/>
    <col min="9511" max="9511" width="12.8571428571429" style="217" customWidth="1"/>
    <col min="9512" max="9513" width="15.8571428571429" style="217" customWidth="1"/>
    <col min="9514" max="9514" width="19.1428571428571" style="217" customWidth="1"/>
    <col min="9515" max="9515" width="12" style="217" customWidth="1"/>
    <col min="9516" max="9516" width="16.8571428571429" style="217" customWidth="1"/>
    <col min="9517" max="9517" width="19.5714285714286" style="217" customWidth="1"/>
    <col min="9518" max="9519" width="22.1428571428571" style="217" customWidth="1"/>
    <col min="9520" max="9520" width="21.1428571428571" style="217" customWidth="1"/>
    <col min="9521" max="9521" width="12.8571428571429" style="217" customWidth="1"/>
    <col min="9522" max="9734" width="9.14285714285714" style="217"/>
    <col min="9735" max="9735" width="99.8571428571429" style="217" customWidth="1"/>
    <col min="9736" max="9736" width="18.8571428571429" style="217" customWidth="1"/>
    <col min="9737" max="9737" width="13.7142857142857" style="217" customWidth="1"/>
    <col min="9738" max="9738" width="12.8571428571429" style="217" customWidth="1"/>
    <col min="9739" max="9739" width="15.7142857142857" style="217" customWidth="1"/>
    <col min="9740" max="9740" width="11.2857142857143" style="217" customWidth="1"/>
    <col min="9741" max="9741" width="16.7142857142857" style="217" customWidth="1"/>
    <col min="9742" max="9742" width="10.7142857142857" style="217" customWidth="1"/>
    <col min="9743" max="9743" width="15" style="217" customWidth="1"/>
    <col min="9744" max="9744" width="14.8571428571429" style="217" customWidth="1"/>
    <col min="9745" max="9745" width="12.1428571428571" style="217" customWidth="1"/>
    <col min="9746" max="9746" width="18.1428571428571" style="217" customWidth="1"/>
    <col min="9747" max="9747" width="12.1428571428571" style="217" customWidth="1"/>
    <col min="9748" max="9748" width="14" style="217" customWidth="1"/>
    <col min="9749" max="9749" width="14.8571428571429" style="217" customWidth="1"/>
    <col min="9750" max="9750" width="17.5714285714286" style="217" customWidth="1"/>
    <col min="9751" max="9751" width="11.1428571428571" style="217" customWidth="1"/>
    <col min="9752" max="9752" width="14.8571428571429" style="217" customWidth="1"/>
    <col min="9753" max="9753" width="15.1428571428571" style="217" customWidth="1"/>
    <col min="9754" max="9754" width="17.7142857142857" style="217" customWidth="1"/>
    <col min="9755" max="9755" width="14" style="217" customWidth="1"/>
    <col min="9756" max="9756" width="16.8571428571429" style="217" customWidth="1"/>
    <col min="9757" max="9757" width="18.8571428571429" style="217" customWidth="1"/>
    <col min="9758" max="9758" width="22" style="217" customWidth="1"/>
    <col min="9759" max="9759" width="20" style="217" customWidth="1"/>
    <col min="9760" max="9760" width="17.1428571428571" style="217" customWidth="1"/>
    <col min="9761" max="9761" width="12.5714285714286" style="217" customWidth="1"/>
    <col min="9762" max="9762" width="20.7142857142857" style="217" customWidth="1"/>
    <col min="9763" max="9763" width="14" style="217" customWidth="1"/>
    <col min="9764" max="9764" width="15.8571428571429" style="217" customWidth="1"/>
    <col min="9765" max="9765" width="16.2857142857143" style="217" customWidth="1"/>
    <col min="9766" max="9766" width="19.7142857142857" style="217" customWidth="1"/>
    <col min="9767" max="9767" width="12.8571428571429" style="217" customWidth="1"/>
    <col min="9768" max="9769" width="15.8571428571429" style="217" customWidth="1"/>
    <col min="9770" max="9770" width="19.1428571428571" style="217" customWidth="1"/>
    <col min="9771" max="9771" width="12" style="217" customWidth="1"/>
    <col min="9772" max="9772" width="16.8571428571429" style="217" customWidth="1"/>
    <col min="9773" max="9773" width="19.5714285714286" style="217" customWidth="1"/>
    <col min="9774" max="9775" width="22.1428571428571" style="217" customWidth="1"/>
    <col min="9776" max="9776" width="21.1428571428571" style="217" customWidth="1"/>
    <col min="9777" max="9777" width="12.8571428571429" style="217" customWidth="1"/>
    <col min="9778" max="9990" width="9.14285714285714" style="217"/>
    <col min="9991" max="9991" width="99.8571428571429" style="217" customWidth="1"/>
    <col min="9992" max="9992" width="18.8571428571429" style="217" customWidth="1"/>
    <col min="9993" max="9993" width="13.7142857142857" style="217" customWidth="1"/>
    <col min="9994" max="9994" width="12.8571428571429" style="217" customWidth="1"/>
    <col min="9995" max="9995" width="15.7142857142857" style="217" customWidth="1"/>
    <col min="9996" max="9996" width="11.2857142857143" style="217" customWidth="1"/>
    <col min="9997" max="9997" width="16.7142857142857" style="217" customWidth="1"/>
    <col min="9998" max="9998" width="10.7142857142857" style="217" customWidth="1"/>
    <col min="9999" max="9999" width="15" style="217" customWidth="1"/>
    <col min="10000" max="10000" width="14.8571428571429" style="217" customWidth="1"/>
    <col min="10001" max="10001" width="12.1428571428571" style="217" customWidth="1"/>
    <col min="10002" max="10002" width="18.1428571428571" style="217" customWidth="1"/>
    <col min="10003" max="10003" width="12.1428571428571" style="217" customWidth="1"/>
    <col min="10004" max="10004" width="14" style="217" customWidth="1"/>
    <col min="10005" max="10005" width="14.8571428571429" style="217" customWidth="1"/>
    <col min="10006" max="10006" width="17.5714285714286" style="217" customWidth="1"/>
    <col min="10007" max="10007" width="11.1428571428571" style="217" customWidth="1"/>
    <col min="10008" max="10008" width="14.8571428571429" style="217" customWidth="1"/>
    <col min="10009" max="10009" width="15.1428571428571" style="217" customWidth="1"/>
    <col min="10010" max="10010" width="17.7142857142857" style="217" customWidth="1"/>
    <col min="10011" max="10011" width="14" style="217" customWidth="1"/>
    <col min="10012" max="10012" width="16.8571428571429" style="217" customWidth="1"/>
    <col min="10013" max="10013" width="18.8571428571429" style="217" customWidth="1"/>
    <col min="10014" max="10014" width="22" style="217" customWidth="1"/>
    <col min="10015" max="10015" width="20" style="217" customWidth="1"/>
    <col min="10016" max="10016" width="17.1428571428571" style="217" customWidth="1"/>
    <col min="10017" max="10017" width="12.5714285714286" style="217" customWidth="1"/>
    <col min="10018" max="10018" width="20.7142857142857" style="217" customWidth="1"/>
    <col min="10019" max="10019" width="14" style="217" customWidth="1"/>
    <col min="10020" max="10020" width="15.8571428571429" style="217" customWidth="1"/>
    <col min="10021" max="10021" width="16.2857142857143" style="217" customWidth="1"/>
    <col min="10022" max="10022" width="19.7142857142857" style="217" customWidth="1"/>
    <col min="10023" max="10023" width="12.8571428571429" style="217" customWidth="1"/>
    <col min="10024" max="10025" width="15.8571428571429" style="217" customWidth="1"/>
    <col min="10026" max="10026" width="19.1428571428571" style="217" customWidth="1"/>
    <col min="10027" max="10027" width="12" style="217" customWidth="1"/>
    <col min="10028" max="10028" width="16.8571428571429" style="217" customWidth="1"/>
    <col min="10029" max="10029" width="19.5714285714286" style="217" customWidth="1"/>
    <col min="10030" max="10031" width="22.1428571428571" style="217" customWidth="1"/>
    <col min="10032" max="10032" width="21.1428571428571" style="217" customWidth="1"/>
    <col min="10033" max="10033" width="12.8571428571429" style="217" customWidth="1"/>
    <col min="10034" max="10246" width="9.14285714285714" style="217"/>
    <col min="10247" max="10247" width="99.8571428571429" style="217" customWidth="1"/>
    <col min="10248" max="10248" width="18.8571428571429" style="217" customWidth="1"/>
    <col min="10249" max="10249" width="13.7142857142857" style="217" customWidth="1"/>
    <col min="10250" max="10250" width="12.8571428571429" style="217" customWidth="1"/>
    <col min="10251" max="10251" width="15.7142857142857" style="217" customWidth="1"/>
    <col min="10252" max="10252" width="11.2857142857143" style="217" customWidth="1"/>
    <col min="10253" max="10253" width="16.7142857142857" style="217" customWidth="1"/>
    <col min="10254" max="10254" width="10.7142857142857" style="217" customWidth="1"/>
    <col min="10255" max="10255" width="15" style="217" customWidth="1"/>
    <col min="10256" max="10256" width="14.8571428571429" style="217" customWidth="1"/>
    <col min="10257" max="10257" width="12.1428571428571" style="217" customWidth="1"/>
    <col min="10258" max="10258" width="18.1428571428571" style="217" customWidth="1"/>
    <col min="10259" max="10259" width="12.1428571428571" style="217" customWidth="1"/>
    <col min="10260" max="10260" width="14" style="217" customWidth="1"/>
    <col min="10261" max="10261" width="14.8571428571429" style="217" customWidth="1"/>
    <col min="10262" max="10262" width="17.5714285714286" style="217" customWidth="1"/>
    <col min="10263" max="10263" width="11.1428571428571" style="217" customWidth="1"/>
    <col min="10264" max="10264" width="14.8571428571429" style="217" customWidth="1"/>
    <col min="10265" max="10265" width="15.1428571428571" style="217" customWidth="1"/>
    <col min="10266" max="10266" width="17.7142857142857" style="217" customWidth="1"/>
    <col min="10267" max="10267" width="14" style="217" customWidth="1"/>
    <col min="10268" max="10268" width="16.8571428571429" style="217" customWidth="1"/>
    <col min="10269" max="10269" width="18.8571428571429" style="217" customWidth="1"/>
    <col min="10270" max="10270" width="22" style="217" customWidth="1"/>
    <col min="10271" max="10271" width="20" style="217" customWidth="1"/>
    <col min="10272" max="10272" width="17.1428571428571" style="217" customWidth="1"/>
    <col min="10273" max="10273" width="12.5714285714286" style="217" customWidth="1"/>
    <col min="10274" max="10274" width="20.7142857142857" style="217" customWidth="1"/>
    <col min="10275" max="10275" width="14" style="217" customWidth="1"/>
    <col min="10276" max="10276" width="15.8571428571429" style="217" customWidth="1"/>
    <col min="10277" max="10277" width="16.2857142857143" style="217" customWidth="1"/>
    <col min="10278" max="10278" width="19.7142857142857" style="217" customWidth="1"/>
    <col min="10279" max="10279" width="12.8571428571429" style="217" customWidth="1"/>
    <col min="10280" max="10281" width="15.8571428571429" style="217" customWidth="1"/>
    <col min="10282" max="10282" width="19.1428571428571" style="217" customWidth="1"/>
    <col min="10283" max="10283" width="12" style="217" customWidth="1"/>
    <col min="10284" max="10284" width="16.8571428571429" style="217" customWidth="1"/>
    <col min="10285" max="10285" width="19.5714285714286" style="217" customWidth="1"/>
    <col min="10286" max="10287" width="22.1428571428571" style="217" customWidth="1"/>
    <col min="10288" max="10288" width="21.1428571428571" style="217" customWidth="1"/>
    <col min="10289" max="10289" width="12.8571428571429" style="217" customWidth="1"/>
    <col min="10290" max="10502" width="9.14285714285714" style="217"/>
    <col min="10503" max="10503" width="99.8571428571429" style="217" customWidth="1"/>
    <col min="10504" max="10504" width="18.8571428571429" style="217" customWidth="1"/>
    <col min="10505" max="10505" width="13.7142857142857" style="217" customWidth="1"/>
    <col min="10506" max="10506" width="12.8571428571429" style="217" customWidth="1"/>
    <col min="10507" max="10507" width="15.7142857142857" style="217" customWidth="1"/>
    <col min="10508" max="10508" width="11.2857142857143" style="217" customWidth="1"/>
    <col min="10509" max="10509" width="16.7142857142857" style="217" customWidth="1"/>
    <col min="10510" max="10510" width="10.7142857142857" style="217" customWidth="1"/>
    <col min="10511" max="10511" width="15" style="217" customWidth="1"/>
    <col min="10512" max="10512" width="14.8571428571429" style="217" customWidth="1"/>
    <col min="10513" max="10513" width="12.1428571428571" style="217" customWidth="1"/>
    <col min="10514" max="10514" width="18.1428571428571" style="217" customWidth="1"/>
    <col min="10515" max="10515" width="12.1428571428571" style="217" customWidth="1"/>
    <col min="10516" max="10516" width="14" style="217" customWidth="1"/>
    <col min="10517" max="10517" width="14.8571428571429" style="217" customWidth="1"/>
    <col min="10518" max="10518" width="17.5714285714286" style="217" customWidth="1"/>
    <col min="10519" max="10519" width="11.1428571428571" style="217" customWidth="1"/>
    <col min="10520" max="10520" width="14.8571428571429" style="217" customWidth="1"/>
    <col min="10521" max="10521" width="15.1428571428571" style="217" customWidth="1"/>
    <col min="10522" max="10522" width="17.7142857142857" style="217" customWidth="1"/>
    <col min="10523" max="10523" width="14" style="217" customWidth="1"/>
    <col min="10524" max="10524" width="16.8571428571429" style="217" customWidth="1"/>
    <col min="10525" max="10525" width="18.8571428571429" style="217" customWidth="1"/>
    <col min="10526" max="10526" width="22" style="217" customWidth="1"/>
    <col min="10527" max="10527" width="20" style="217" customWidth="1"/>
    <col min="10528" max="10528" width="17.1428571428571" style="217" customWidth="1"/>
    <col min="10529" max="10529" width="12.5714285714286" style="217" customWidth="1"/>
    <col min="10530" max="10530" width="20.7142857142857" style="217" customWidth="1"/>
    <col min="10531" max="10531" width="14" style="217" customWidth="1"/>
    <col min="10532" max="10532" width="15.8571428571429" style="217" customWidth="1"/>
    <col min="10533" max="10533" width="16.2857142857143" style="217" customWidth="1"/>
    <col min="10534" max="10534" width="19.7142857142857" style="217" customWidth="1"/>
    <col min="10535" max="10535" width="12.8571428571429" style="217" customWidth="1"/>
    <col min="10536" max="10537" width="15.8571428571429" style="217" customWidth="1"/>
    <col min="10538" max="10538" width="19.1428571428571" style="217" customWidth="1"/>
    <col min="10539" max="10539" width="12" style="217" customWidth="1"/>
    <col min="10540" max="10540" width="16.8571428571429" style="217" customWidth="1"/>
    <col min="10541" max="10541" width="19.5714285714286" style="217" customWidth="1"/>
    <col min="10542" max="10543" width="22.1428571428571" style="217" customWidth="1"/>
    <col min="10544" max="10544" width="21.1428571428571" style="217" customWidth="1"/>
    <col min="10545" max="10545" width="12.8571428571429" style="217" customWidth="1"/>
    <col min="10546" max="10758" width="9.14285714285714" style="217"/>
    <col min="10759" max="10759" width="99.8571428571429" style="217" customWidth="1"/>
    <col min="10760" max="10760" width="18.8571428571429" style="217" customWidth="1"/>
    <col min="10761" max="10761" width="13.7142857142857" style="217" customWidth="1"/>
    <col min="10762" max="10762" width="12.8571428571429" style="217" customWidth="1"/>
    <col min="10763" max="10763" width="15.7142857142857" style="217" customWidth="1"/>
    <col min="10764" max="10764" width="11.2857142857143" style="217" customWidth="1"/>
    <col min="10765" max="10765" width="16.7142857142857" style="217" customWidth="1"/>
    <col min="10766" max="10766" width="10.7142857142857" style="217" customWidth="1"/>
    <col min="10767" max="10767" width="15" style="217" customWidth="1"/>
    <col min="10768" max="10768" width="14.8571428571429" style="217" customWidth="1"/>
    <col min="10769" max="10769" width="12.1428571428571" style="217" customWidth="1"/>
    <col min="10770" max="10770" width="18.1428571428571" style="217" customWidth="1"/>
    <col min="10771" max="10771" width="12.1428571428571" style="217" customWidth="1"/>
    <col min="10772" max="10772" width="14" style="217" customWidth="1"/>
    <col min="10773" max="10773" width="14.8571428571429" style="217" customWidth="1"/>
    <col min="10774" max="10774" width="17.5714285714286" style="217" customWidth="1"/>
    <col min="10775" max="10775" width="11.1428571428571" style="217" customWidth="1"/>
    <col min="10776" max="10776" width="14.8571428571429" style="217" customWidth="1"/>
    <col min="10777" max="10777" width="15.1428571428571" style="217" customWidth="1"/>
    <col min="10778" max="10778" width="17.7142857142857" style="217" customWidth="1"/>
    <col min="10779" max="10779" width="14" style="217" customWidth="1"/>
    <col min="10780" max="10780" width="16.8571428571429" style="217" customWidth="1"/>
    <col min="10781" max="10781" width="18.8571428571429" style="217" customWidth="1"/>
    <col min="10782" max="10782" width="22" style="217" customWidth="1"/>
    <col min="10783" max="10783" width="20" style="217" customWidth="1"/>
    <col min="10784" max="10784" width="17.1428571428571" style="217" customWidth="1"/>
    <col min="10785" max="10785" width="12.5714285714286" style="217" customWidth="1"/>
    <col min="10786" max="10786" width="20.7142857142857" style="217" customWidth="1"/>
    <col min="10787" max="10787" width="14" style="217" customWidth="1"/>
    <col min="10788" max="10788" width="15.8571428571429" style="217" customWidth="1"/>
    <col min="10789" max="10789" width="16.2857142857143" style="217" customWidth="1"/>
    <col min="10790" max="10790" width="19.7142857142857" style="217" customWidth="1"/>
    <col min="10791" max="10791" width="12.8571428571429" style="217" customWidth="1"/>
    <col min="10792" max="10793" width="15.8571428571429" style="217" customWidth="1"/>
    <col min="10794" max="10794" width="19.1428571428571" style="217" customWidth="1"/>
    <col min="10795" max="10795" width="12" style="217" customWidth="1"/>
    <col min="10796" max="10796" width="16.8571428571429" style="217" customWidth="1"/>
    <col min="10797" max="10797" width="19.5714285714286" style="217" customWidth="1"/>
    <col min="10798" max="10799" width="22.1428571428571" style="217" customWidth="1"/>
    <col min="10800" max="10800" width="21.1428571428571" style="217" customWidth="1"/>
    <col min="10801" max="10801" width="12.8571428571429" style="217" customWidth="1"/>
    <col min="10802" max="11014" width="9.14285714285714" style="217"/>
    <col min="11015" max="11015" width="99.8571428571429" style="217" customWidth="1"/>
    <col min="11016" max="11016" width="18.8571428571429" style="217" customWidth="1"/>
    <col min="11017" max="11017" width="13.7142857142857" style="217" customWidth="1"/>
    <col min="11018" max="11018" width="12.8571428571429" style="217" customWidth="1"/>
    <col min="11019" max="11019" width="15.7142857142857" style="217" customWidth="1"/>
    <col min="11020" max="11020" width="11.2857142857143" style="217" customWidth="1"/>
    <col min="11021" max="11021" width="16.7142857142857" style="217" customWidth="1"/>
    <col min="11022" max="11022" width="10.7142857142857" style="217" customWidth="1"/>
    <col min="11023" max="11023" width="15" style="217" customWidth="1"/>
    <col min="11024" max="11024" width="14.8571428571429" style="217" customWidth="1"/>
    <col min="11025" max="11025" width="12.1428571428571" style="217" customWidth="1"/>
    <col min="11026" max="11026" width="18.1428571428571" style="217" customWidth="1"/>
    <col min="11027" max="11027" width="12.1428571428571" style="217" customWidth="1"/>
    <col min="11028" max="11028" width="14" style="217" customWidth="1"/>
    <col min="11029" max="11029" width="14.8571428571429" style="217" customWidth="1"/>
    <col min="11030" max="11030" width="17.5714285714286" style="217" customWidth="1"/>
    <col min="11031" max="11031" width="11.1428571428571" style="217" customWidth="1"/>
    <col min="11032" max="11032" width="14.8571428571429" style="217" customWidth="1"/>
    <col min="11033" max="11033" width="15.1428571428571" style="217" customWidth="1"/>
    <col min="11034" max="11034" width="17.7142857142857" style="217" customWidth="1"/>
    <col min="11035" max="11035" width="14" style="217" customWidth="1"/>
    <col min="11036" max="11036" width="16.8571428571429" style="217" customWidth="1"/>
    <col min="11037" max="11037" width="18.8571428571429" style="217" customWidth="1"/>
    <col min="11038" max="11038" width="22" style="217" customWidth="1"/>
    <col min="11039" max="11039" width="20" style="217" customWidth="1"/>
    <col min="11040" max="11040" width="17.1428571428571" style="217" customWidth="1"/>
    <col min="11041" max="11041" width="12.5714285714286" style="217" customWidth="1"/>
    <col min="11042" max="11042" width="20.7142857142857" style="217" customWidth="1"/>
    <col min="11043" max="11043" width="14" style="217" customWidth="1"/>
    <col min="11044" max="11044" width="15.8571428571429" style="217" customWidth="1"/>
    <col min="11045" max="11045" width="16.2857142857143" style="217" customWidth="1"/>
    <col min="11046" max="11046" width="19.7142857142857" style="217" customWidth="1"/>
    <col min="11047" max="11047" width="12.8571428571429" style="217" customWidth="1"/>
    <col min="11048" max="11049" width="15.8571428571429" style="217" customWidth="1"/>
    <col min="11050" max="11050" width="19.1428571428571" style="217" customWidth="1"/>
    <col min="11051" max="11051" width="12" style="217" customWidth="1"/>
    <col min="11052" max="11052" width="16.8571428571429" style="217" customWidth="1"/>
    <col min="11053" max="11053" width="19.5714285714286" style="217" customWidth="1"/>
    <col min="11054" max="11055" width="22.1428571428571" style="217" customWidth="1"/>
    <col min="11056" max="11056" width="21.1428571428571" style="217" customWidth="1"/>
    <col min="11057" max="11057" width="12.8571428571429" style="217" customWidth="1"/>
    <col min="11058" max="11270" width="9.14285714285714" style="217"/>
    <col min="11271" max="11271" width="99.8571428571429" style="217" customWidth="1"/>
    <col min="11272" max="11272" width="18.8571428571429" style="217" customWidth="1"/>
    <col min="11273" max="11273" width="13.7142857142857" style="217" customWidth="1"/>
    <col min="11274" max="11274" width="12.8571428571429" style="217" customWidth="1"/>
    <col min="11275" max="11275" width="15.7142857142857" style="217" customWidth="1"/>
    <col min="11276" max="11276" width="11.2857142857143" style="217" customWidth="1"/>
    <col min="11277" max="11277" width="16.7142857142857" style="217" customWidth="1"/>
    <col min="11278" max="11278" width="10.7142857142857" style="217" customWidth="1"/>
    <col min="11279" max="11279" width="15" style="217" customWidth="1"/>
    <col min="11280" max="11280" width="14.8571428571429" style="217" customWidth="1"/>
    <col min="11281" max="11281" width="12.1428571428571" style="217" customWidth="1"/>
    <col min="11282" max="11282" width="18.1428571428571" style="217" customWidth="1"/>
    <col min="11283" max="11283" width="12.1428571428571" style="217" customWidth="1"/>
    <col min="11284" max="11284" width="14" style="217" customWidth="1"/>
    <col min="11285" max="11285" width="14.8571428571429" style="217" customWidth="1"/>
    <col min="11286" max="11286" width="17.5714285714286" style="217" customWidth="1"/>
    <col min="11287" max="11287" width="11.1428571428571" style="217" customWidth="1"/>
    <col min="11288" max="11288" width="14.8571428571429" style="217" customWidth="1"/>
    <col min="11289" max="11289" width="15.1428571428571" style="217" customWidth="1"/>
    <col min="11290" max="11290" width="17.7142857142857" style="217" customWidth="1"/>
    <col min="11291" max="11291" width="14" style="217" customWidth="1"/>
    <col min="11292" max="11292" width="16.8571428571429" style="217" customWidth="1"/>
    <col min="11293" max="11293" width="18.8571428571429" style="217" customWidth="1"/>
    <col min="11294" max="11294" width="22" style="217" customWidth="1"/>
    <col min="11295" max="11295" width="20" style="217" customWidth="1"/>
    <col min="11296" max="11296" width="17.1428571428571" style="217" customWidth="1"/>
    <col min="11297" max="11297" width="12.5714285714286" style="217" customWidth="1"/>
    <col min="11298" max="11298" width="20.7142857142857" style="217" customWidth="1"/>
    <col min="11299" max="11299" width="14" style="217" customWidth="1"/>
    <col min="11300" max="11300" width="15.8571428571429" style="217" customWidth="1"/>
    <col min="11301" max="11301" width="16.2857142857143" style="217" customWidth="1"/>
    <col min="11302" max="11302" width="19.7142857142857" style="217" customWidth="1"/>
    <col min="11303" max="11303" width="12.8571428571429" style="217" customWidth="1"/>
    <col min="11304" max="11305" width="15.8571428571429" style="217" customWidth="1"/>
    <col min="11306" max="11306" width="19.1428571428571" style="217" customWidth="1"/>
    <col min="11307" max="11307" width="12" style="217" customWidth="1"/>
    <col min="11308" max="11308" width="16.8571428571429" style="217" customWidth="1"/>
    <col min="11309" max="11309" width="19.5714285714286" style="217" customWidth="1"/>
    <col min="11310" max="11311" width="22.1428571428571" style="217" customWidth="1"/>
    <col min="11312" max="11312" width="21.1428571428571" style="217" customWidth="1"/>
    <col min="11313" max="11313" width="12.8571428571429" style="217" customWidth="1"/>
    <col min="11314" max="11526" width="9.14285714285714" style="217"/>
    <col min="11527" max="11527" width="99.8571428571429" style="217" customWidth="1"/>
    <col min="11528" max="11528" width="18.8571428571429" style="217" customWidth="1"/>
    <col min="11529" max="11529" width="13.7142857142857" style="217" customWidth="1"/>
    <col min="11530" max="11530" width="12.8571428571429" style="217" customWidth="1"/>
    <col min="11531" max="11531" width="15.7142857142857" style="217" customWidth="1"/>
    <col min="11532" max="11532" width="11.2857142857143" style="217" customWidth="1"/>
    <col min="11533" max="11533" width="16.7142857142857" style="217" customWidth="1"/>
    <col min="11534" max="11534" width="10.7142857142857" style="217" customWidth="1"/>
    <col min="11535" max="11535" width="15" style="217" customWidth="1"/>
    <col min="11536" max="11536" width="14.8571428571429" style="217" customWidth="1"/>
    <col min="11537" max="11537" width="12.1428571428571" style="217" customWidth="1"/>
    <col min="11538" max="11538" width="18.1428571428571" style="217" customWidth="1"/>
    <col min="11539" max="11539" width="12.1428571428571" style="217" customWidth="1"/>
    <col min="11540" max="11540" width="14" style="217" customWidth="1"/>
    <col min="11541" max="11541" width="14.8571428571429" style="217" customWidth="1"/>
    <col min="11542" max="11542" width="17.5714285714286" style="217" customWidth="1"/>
    <col min="11543" max="11543" width="11.1428571428571" style="217" customWidth="1"/>
    <col min="11544" max="11544" width="14.8571428571429" style="217" customWidth="1"/>
    <col min="11545" max="11545" width="15.1428571428571" style="217" customWidth="1"/>
    <col min="11546" max="11546" width="17.7142857142857" style="217" customWidth="1"/>
    <col min="11547" max="11547" width="14" style="217" customWidth="1"/>
    <col min="11548" max="11548" width="16.8571428571429" style="217" customWidth="1"/>
    <col min="11549" max="11549" width="18.8571428571429" style="217" customWidth="1"/>
    <col min="11550" max="11550" width="22" style="217" customWidth="1"/>
    <col min="11551" max="11551" width="20" style="217" customWidth="1"/>
    <col min="11552" max="11552" width="17.1428571428571" style="217" customWidth="1"/>
    <col min="11553" max="11553" width="12.5714285714286" style="217" customWidth="1"/>
    <col min="11554" max="11554" width="20.7142857142857" style="217" customWidth="1"/>
    <col min="11555" max="11555" width="14" style="217" customWidth="1"/>
    <col min="11556" max="11556" width="15.8571428571429" style="217" customWidth="1"/>
    <col min="11557" max="11557" width="16.2857142857143" style="217" customWidth="1"/>
    <col min="11558" max="11558" width="19.7142857142857" style="217" customWidth="1"/>
    <col min="11559" max="11559" width="12.8571428571429" style="217" customWidth="1"/>
    <col min="11560" max="11561" width="15.8571428571429" style="217" customWidth="1"/>
    <col min="11562" max="11562" width="19.1428571428571" style="217" customWidth="1"/>
    <col min="11563" max="11563" width="12" style="217" customWidth="1"/>
    <col min="11564" max="11564" width="16.8571428571429" style="217" customWidth="1"/>
    <col min="11565" max="11565" width="19.5714285714286" style="217" customWidth="1"/>
    <col min="11566" max="11567" width="22.1428571428571" style="217" customWidth="1"/>
    <col min="11568" max="11568" width="21.1428571428571" style="217" customWidth="1"/>
    <col min="11569" max="11569" width="12.8571428571429" style="217" customWidth="1"/>
    <col min="11570" max="11782" width="9.14285714285714" style="217"/>
    <col min="11783" max="11783" width="99.8571428571429" style="217" customWidth="1"/>
    <col min="11784" max="11784" width="18.8571428571429" style="217" customWidth="1"/>
    <col min="11785" max="11785" width="13.7142857142857" style="217" customWidth="1"/>
    <col min="11786" max="11786" width="12.8571428571429" style="217" customWidth="1"/>
    <col min="11787" max="11787" width="15.7142857142857" style="217" customWidth="1"/>
    <col min="11788" max="11788" width="11.2857142857143" style="217" customWidth="1"/>
    <col min="11789" max="11789" width="16.7142857142857" style="217" customWidth="1"/>
    <col min="11790" max="11790" width="10.7142857142857" style="217" customWidth="1"/>
    <col min="11791" max="11791" width="15" style="217" customWidth="1"/>
    <col min="11792" max="11792" width="14.8571428571429" style="217" customWidth="1"/>
    <col min="11793" max="11793" width="12.1428571428571" style="217" customWidth="1"/>
    <col min="11794" max="11794" width="18.1428571428571" style="217" customWidth="1"/>
    <col min="11795" max="11795" width="12.1428571428571" style="217" customWidth="1"/>
    <col min="11796" max="11796" width="14" style="217" customWidth="1"/>
    <col min="11797" max="11797" width="14.8571428571429" style="217" customWidth="1"/>
    <col min="11798" max="11798" width="17.5714285714286" style="217" customWidth="1"/>
    <col min="11799" max="11799" width="11.1428571428571" style="217" customWidth="1"/>
    <col min="11800" max="11800" width="14.8571428571429" style="217" customWidth="1"/>
    <col min="11801" max="11801" width="15.1428571428571" style="217" customWidth="1"/>
    <col min="11802" max="11802" width="17.7142857142857" style="217" customWidth="1"/>
    <col min="11803" max="11803" width="14" style="217" customWidth="1"/>
    <col min="11804" max="11804" width="16.8571428571429" style="217" customWidth="1"/>
    <col min="11805" max="11805" width="18.8571428571429" style="217" customWidth="1"/>
    <col min="11806" max="11806" width="22" style="217" customWidth="1"/>
    <col min="11807" max="11807" width="20" style="217" customWidth="1"/>
    <col min="11808" max="11808" width="17.1428571428571" style="217" customWidth="1"/>
    <col min="11809" max="11809" width="12.5714285714286" style="217" customWidth="1"/>
    <col min="11810" max="11810" width="20.7142857142857" style="217" customWidth="1"/>
    <col min="11811" max="11811" width="14" style="217" customWidth="1"/>
    <col min="11812" max="11812" width="15.8571428571429" style="217" customWidth="1"/>
    <col min="11813" max="11813" width="16.2857142857143" style="217" customWidth="1"/>
    <col min="11814" max="11814" width="19.7142857142857" style="217" customWidth="1"/>
    <col min="11815" max="11815" width="12.8571428571429" style="217" customWidth="1"/>
    <col min="11816" max="11817" width="15.8571428571429" style="217" customWidth="1"/>
    <col min="11818" max="11818" width="19.1428571428571" style="217" customWidth="1"/>
    <col min="11819" max="11819" width="12" style="217" customWidth="1"/>
    <col min="11820" max="11820" width="16.8571428571429" style="217" customWidth="1"/>
    <col min="11821" max="11821" width="19.5714285714286" style="217" customWidth="1"/>
    <col min="11822" max="11823" width="22.1428571428571" style="217" customWidth="1"/>
    <col min="11824" max="11824" width="21.1428571428571" style="217" customWidth="1"/>
    <col min="11825" max="11825" width="12.8571428571429" style="217" customWidth="1"/>
    <col min="11826" max="12038" width="9.14285714285714" style="217"/>
    <col min="12039" max="12039" width="99.8571428571429" style="217" customWidth="1"/>
    <col min="12040" max="12040" width="18.8571428571429" style="217" customWidth="1"/>
    <col min="12041" max="12041" width="13.7142857142857" style="217" customWidth="1"/>
    <col min="12042" max="12042" width="12.8571428571429" style="217" customWidth="1"/>
    <col min="12043" max="12043" width="15.7142857142857" style="217" customWidth="1"/>
    <col min="12044" max="12044" width="11.2857142857143" style="217" customWidth="1"/>
    <col min="12045" max="12045" width="16.7142857142857" style="217" customWidth="1"/>
    <col min="12046" max="12046" width="10.7142857142857" style="217" customWidth="1"/>
    <col min="12047" max="12047" width="15" style="217" customWidth="1"/>
    <col min="12048" max="12048" width="14.8571428571429" style="217" customWidth="1"/>
    <col min="12049" max="12049" width="12.1428571428571" style="217" customWidth="1"/>
    <col min="12050" max="12050" width="18.1428571428571" style="217" customWidth="1"/>
    <col min="12051" max="12051" width="12.1428571428571" style="217" customWidth="1"/>
    <col min="12052" max="12052" width="14" style="217" customWidth="1"/>
    <col min="12053" max="12053" width="14.8571428571429" style="217" customWidth="1"/>
    <col min="12054" max="12054" width="17.5714285714286" style="217" customWidth="1"/>
    <col min="12055" max="12055" width="11.1428571428571" style="217" customWidth="1"/>
    <col min="12056" max="12056" width="14.8571428571429" style="217" customWidth="1"/>
    <col min="12057" max="12057" width="15.1428571428571" style="217" customWidth="1"/>
    <col min="12058" max="12058" width="17.7142857142857" style="217" customWidth="1"/>
    <col min="12059" max="12059" width="14" style="217" customWidth="1"/>
    <col min="12060" max="12060" width="16.8571428571429" style="217" customWidth="1"/>
    <col min="12061" max="12061" width="18.8571428571429" style="217" customWidth="1"/>
    <col min="12062" max="12062" width="22" style="217" customWidth="1"/>
    <col min="12063" max="12063" width="20" style="217" customWidth="1"/>
    <col min="12064" max="12064" width="17.1428571428571" style="217" customWidth="1"/>
    <col min="12065" max="12065" width="12.5714285714286" style="217" customWidth="1"/>
    <col min="12066" max="12066" width="20.7142857142857" style="217" customWidth="1"/>
    <col min="12067" max="12067" width="14" style="217" customWidth="1"/>
    <col min="12068" max="12068" width="15.8571428571429" style="217" customWidth="1"/>
    <col min="12069" max="12069" width="16.2857142857143" style="217" customWidth="1"/>
    <col min="12070" max="12070" width="19.7142857142857" style="217" customWidth="1"/>
    <col min="12071" max="12071" width="12.8571428571429" style="217" customWidth="1"/>
    <col min="12072" max="12073" width="15.8571428571429" style="217" customWidth="1"/>
    <col min="12074" max="12074" width="19.1428571428571" style="217" customWidth="1"/>
    <col min="12075" max="12075" width="12" style="217" customWidth="1"/>
    <col min="12076" max="12076" width="16.8571428571429" style="217" customWidth="1"/>
    <col min="12077" max="12077" width="19.5714285714286" style="217" customWidth="1"/>
    <col min="12078" max="12079" width="22.1428571428571" style="217" customWidth="1"/>
    <col min="12080" max="12080" width="21.1428571428571" style="217" customWidth="1"/>
    <col min="12081" max="12081" width="12.8571428571429" style="217" customWidth="1"/>
    <col min="12082" max="12294" width="9.14285714285714" style="217"/>
    <col min="12295" max="12295" width="99.8571428571429" style="217" customWidth="1"/>
    <col min="12296" max="12296" width="18.8571428571429" style="217" customWidth="1"/>
    <col min="12297" max="12297" width="13.7142857142857" style="217" customWidth="1"/>
    <col min="12298" max="12298" width="12.8571428571429" style="217" customWidth="1"/>
    <col min="12299" max="12299" width="15.7142857142857" style="217" customWidth="1"/>
    <col min="12300" max="12300" width="11.2857142857143" style="217" customWidth="1"/>
    <col min="12301" max="12301" width="16.7142857142857" style="217" customWidth="1"/>
    <col min="12302" max="12302" width="10.7142857142857" style="217" customWidth="1"/>
    <col min="12303" max="12303" width="15" style="217" customWidth="1"/>
    <col min="12304" max="12304" width="14.8571428571429" style="217" customWidth="1"/>
    <col min="12305" max="12305" width="12.1428571428571" style="217" customWidth="1"/>
    <col min="12306" max="12306" width="18.1428571428571" style="217" customWidth="1"/>
    <col min="12307" max="12307" width="12.1428571428571" style="217" customWidth="1"/>
    <col min="12308" max="12308" width="14" style="217" customWidth="1"/>
    <col min="12309" max="12309" width="14.8571428571429" style="217" customWidth="1"/>
    <col min="12310" max="12310" width="17.5714285714286" style="217" customWidth="1"/>
    <col min="12311" max="12311" width="11.1428571428571" style="217" customWidth="1"/>
    <col min="12312" max="12312" width="14.8571428571429" style="217" customWidth="1"/>
    <col min="12313" max="12313" width="15.1428571428571" style="217" customWidth="1"/>
    <col min="12314" max="12314" width="17.7142857142857" style="217" customWidth="1"/>
    <col min="12315" max="12315" width="14" style="217" customWidth="1"/>
    <col min="12316" max="12316" width="16.8571428571429" style="217" customWidth="1"/>
    <col min="12317" max="12317" width="18.8571428571429" style="217" customWidth="1"/>
    <col min="12318" max="12318" width="22" style="217" customWidth="1"/>
    <col min="12319" max="12319" width="20" style="217" customWidth="1"/>
    <col min="12320" max="12320" width="17.1428571428571" style="217" customWidth="1"/>
    <col min="12321" max="12321" width="12.5714285714286" style="217" customWidth="1"/>
    <col min="12322" max="12322" width="20.7142857142857" style="217" customWidth="1"/>
    <col min="12323" max="12323" width="14" style="217" customWidth="1"/>
    <col min="12324" max="12324" width="15.8571428571429" style="217" customWidth="1"/>
    <col min="12325" max="12325" width="16.2857142857143" style="217" customWidth="1"/>
    <col min="12326" max="12326" width="19.7142857142857" style="217" customWidth="1"/>
    <col min="12327" max="12327" width="12.8571428571429" style="217" customWidth="1"/>
    <col min="12328" max="12329" width="15.8571428571429" style="217" customWidth="1"/>
    <col min="12330" max="12330" width="19.1428571428571" style="217" customWidth="1"/>
    <col min="12331" max="12331" width="12" style="217" customWidth="1"/>
    <col min="12332" max="12332" width="16.8571428571429" style="217" customWidth="1"/>
    <col min="12333" max="12333" width="19.5714285714286" style="217" customWidth="1"/>
    <col min="12334" max="12335" width="22.1428571428571" style="217" customWidth="1"/>
    <col min="12336" max="12336" width="21.1428571428571" style="217" customWidth="1"/>
    <col min="12337" max="12337" width="12.8571428571429" style="217" customWidth="1"/>
    <col min="12338" max="12550" width="9.14285714285714" style="217"/>
    <col min="12551" max="12551" width="99.8571428571429" style="217" customWidth="1"/>
    <col min="12552" max="12552" width="18.8571428571429" style="217" customWidth="1"/>
    <col min="12553" max="12553" width="13.7142857142857" style="217" customWidth="1"/>
    <col min="12554" max="12554" width="12.8571428571429" style="217" customWidth="1"/>
    <col min="12555" max="12555" width="15.7142857142857" style="217" customWidth="1"/>
    <col min="12556" max="12556" width="11.2857142857143" style="217" customWidth="1"/>
    <col min="12557" max="12557" width="16.7142857142857" style="217" customWidth="1"/>
    <col min="12558" max="12558" width="10.7142857142857" style="217" customWidth="1"/>
    <col min="12559" max="12559" width="15" style="217" customWidth="1"/>
    <col min="12560" max="12560" width="14.8571428571429" style="217" customWidth="1"/>
    <col min="12561" max="12561" width="12.1428571428571" style="217" customWidth="1"/>
    <col min="12562" max="12562" width="18.1428571428571" style="217" customWidth="1"/>
    <col min="12563" max="12563" width="12.1428571428571" style="217" customWidth="1"/>
    <col min="12564" max="12564" width="14" style="217" customWidth="1"/>
    <col min="12565" max="12565" width="14.8571428571429" style="217" customWidth="1"/>
    <col min="12566" max="12566" width="17.5714285714286" style="217" customWidth="1"/>
    <col min="12567" max="12567" width="11.1428571428571" style="217" customWidth="1"/>
    <col min="12568" max="12568" width="14.8571428571429" style="217" customWidth="1"/>
    <col min="12569" max="12569" width="15.1428571428571" style="217" customWidth="1"/>
    <col min="12570" max="12570" width="17.7142857142857" style="217" customWidth="1"/>
    <col min="12571" max="12571" width="14" style="217" customWidth="1"/>
    <col min="12572" max="12572" width="16.8571428571429" style="217" customWidth="1"/>
    <col min="12573" max="12573" width="18.8571428571429" style="217" customWidth="1"/>
    <col min="12574" max="12574" width="22" style="217" customWidth="1"/>
    <col min="12575" max="12575" width="20" style="217" customWidth="1"/>
    <col min="12576" max="12576" width="17.1428571428571" style="217" customWidth="1"/>
    <col min="12577" max="12577" width="12.5714285714286" style="217" customWidth="1"/>
    <col min="12578" max="12578" width="20.7142857142857" style="217" customWidth="1"/>
    <col min="12579" max="12579" width="14" style="217" customWidth="1"/>
    <col min="12580" max="12580" width="15.8571428571429" style="217" customWidth="1"/>
    <col min="12581" max="12581" width="16.2857142857143" style="217" customWidth="1"/>
    <col min="12582" max="12582" width="19.7142857142857" style="217" customWidth="1"/>
    <col min="12583" max="12583" width="12.8571428571429" style="217" customWidth="1"/>
    <col min="12584" max="12585" width="15.8571428571429" style="217" customWidth="1"/>
    <col min="12586" max="12586" width="19.1428571428571" style="217" customWidth="1"/>
    <col min="12587" max="12587" width="12" style="217" customWidth="1"/>
    <col min="12588" max="12588" width="16.8571428571429" style="217" customWidth="1"/>
    <col min="12589" max="12589" width="19.5714285714286" style="217" customWidth="1"/>
    <col min="12590" max="12591" width="22.1428571428571" style="217" customWidth="1"/>
    <col min="12592" max="12592" width="21.1428571428571" style="217" customWidth="1"/>
    <col min="12593" max="12593" width="12.8571428571429" style="217" customWidth="1"/>
    <col min="12594" max="12806" width="9.14285714285714" style="217"/>
    <col min="12807" max="12807" width="99.8571428571429" style="217" customWidth="1"/>
    <col min="12808" max="12808" width="18.8571428571429" style="217" customWidth="1"/>
    <col min="12809" max="12809" width="13.7142857142857" style="217" customWidth="1"/>
    <col min="12810" max="12810" width="12.8571428571429" style="217" customWidth="1"/>
    <col min="12811" max="12811" width="15.7142857142857" style="217" customWidth="1"/>
    <col min="12812" max="12812" width="11.2857142857143" style="217" customWidth="1"/>
    <col min="12813" max="12813" width="16.7142857142857" style="217" customWidth="1"/>
    <col min="12814" max="12814" width="10.7142857142857" style="217" customWidth="1"/>
    <col min="12815" max="12815" width="15" style="217" customWidth="1"/>
    <col min="12816" max="12816" width="14.8571428571429" style="217" customWidth="1"/>
    <col min="12817" max="12817" width="12.1428571428571" style="217" customWidth="1"/>
    <col min="12818" max="12818" width="18.1428571428571" style="217" customWidth="1"/>
    <col min="12819" max="12819" width="12.1428571428571" style="217" customWidth="1"/>
    <col min="12820" max="12820" width="14" style="217" customWidth="1"/>
    <col min="12821" max="12821" width="14.8571428571429" style="217" customWidth="1"/>
    <col min="12822" max="12822" width="17.5714285714286" style="217" customWidth="1"/>
    <col min="12823" max="12823" width="11.1428571428571" style="217" customWidth="1"/>
    <col min="12824" max="12824" width="14.8571428571429" style="217" customWidth="1"/>
    <col min="12825" max="12825" width="15.1428571428571" style="217" customWidth="1"/>
    <col min="12826" max="12826" width="17.7142857142857" style="217" customWidth="1"/>
    <col min="12827" max="12827" width="14" style="217" customWidth="1"/>
    <col min="12828" max="12828" width="16.8571428571429" style="217" customWidth="1"/>
    <col min="12829" max="12829" width="18.8571428571429" style="217" customWidth="1"/>
    <col min="12830" max="12830" width="22" style="217" customWidth="1"/>
    <col min="12831" max="12831" width="20" style="217" customWidth="1"/>
    <col min="12832" max="12832" width="17.1428571428571" style="217" customWidth="1"/>
    <col min="12833" max="12833" width="12.5714285714286" style="217" customWidth="1"/>
    <col min="12834" max="12834" width="20.7142857142857" style="217" customWidth="1"/>
    <col min="12835" max="12835" width="14" style="217" customWidth="1"/>
    <col min="12836" max="12836" width="15.8571428571429" style="217" customWidth="1"/>
    <col min="12837" max="12837" width="16.2857142857143" style="217" customWidth="1"/>
    <col min="12838" max="12838" width="19.7142857142857" style="217" customWidth="1"/>
    <col min="12839" max="12839" width="12.8571428571429" style="217" customWidth="1"/>
    <col min="12840" max="12841" width="15.8571428571429" style="217" customWidth="1"/>
    <col min="12842" max="12842" width="19.1428571428571" style="217" customWidth="1"/>
    <col min="12843" max="12843" width="12" style="217" customWidth="1"/>
    <col min="12844" max="12844" width="16.8571428571429" style="217" customWidth="1"/>
    <col min="12845" max="12845" width="19.5714285714286" style="217" customWidth="1"/>
    <col min="12846" max="12847" width="22.1428571428571" style="217" customWidth="1"/>
    <col min="12848" max="12848" width="21.1428571428571" style="217" customWidth="1"/>
    <col min="12849" max="12849" width="12.8571428571429" style="217" customWidth="1"/>
    <col min="12850" max="13062" width="9.14285714285714" style="217"/>
    <col min="13063" max="13063" width="99.8571428571429" style="217" customWidth="1"/>
    <col min="13064" max="13064" width="18.8571428571429" style="217" customWidth="1"/>
    <col min="13065" max="13065" width="13.7142857142857" style="217" customWidth="1"/>
    <col min="13066" max="13066" width="12.8571428571429" style="217" customWidth="1"/>
    <col min="13067" max="13067" width="15.7142857142857" style="217" customWidth="1"/>
    <col min="13068" max="13068" width="11.2857142857143" style="217" customWidth="1"/>
    <col min="13069" max="13069" width="16.7142857142857" style="217" customWidth="1"/>
    <col min="13070" max="13070" width="10.7142857142857" style="217" customWidth="1"/>
    <col min="13071" max="13071" width="15" style="217" customWidth="1"/>
    <col min="13072" max="13072" width="14.8571428571429" style="217" customWidth="1"/>
    <col min="13073" max="13073" width="12.1428571428571" style="217" customWidth="1"/>
    <col min="13074" max="13074" width="18.1428571428571" style="217" customWidth="1"/>
    <col min="13075" max="13075" width="12.1428571428571" style="217" customWidth="1"/>
    <col min="13076" max="13076" width="14" style="217" customWidth="1"/>
    <col min="13077" max="13077" width="14.8571428571429" style="217" customWidth="1"/>
    <col min="13078" max="13078" width="17.5714285714286" style="217" customWidth="1"/>
    <col min="13079" max="13079" width="11.1428571428571" style="217" customWidth="1"/>
    <col min="13080" max="13080" width="14.8571428571429" style="217" customWidth="1"/>
    <col min="13081" max="13081" width="15.1428571428571" style="217" customWidth="1"/>
    <col min="13082" max="13082" width="17.7142857142857" style="217" customWidth="1"/>
    <col min="13083" max="13083" width="14" style="217" customWidth="1"/>
    <col min="13084" max="13084" width="16.8571428571429" style="217" customWidth="1"/>
    <col min="13085" max="13085" width="18.8571428571429" style="217" customWidth="1"/>
    <col min="13086" max="13086" width="22" style="217" customWidth="1"/>
    <col min="13087" max="13087" width="20" style="217" customWidth="1"/>
    <col min="13088" max="13088" width="17.1428571428571" style="217" customWidth="1"/>
    <col min="13089" max="13089" width="12.5714285714286" style="217" customWidth="1"/>
    <col min="13090" max="13090" width="20.7142857142857" style="217" customWidth="1"/>
    <col min="13091" max="13091" width="14" style="217" customWidth="1"/>
    <col min="13092" max="13092" width="15.8571428571429" style="217" customWidth="1"/>
    <col min="13093" max="13093" width="16.2857142857143" style="217" customWidth="1"/>
    <col min="13094" max="13094" width="19.7142857142857" style="217" customWidth="1"/>
    <col min="13095" max="13095" width="12.8571428571429" style="217" customWidth="1"/>
    <col min="13096" max="13097" width="15.8571428571429" style="217" customWidth="1"/>
    <col min="13098" max="13098" width="19.1428571428571" style="217" customWidth="1"/>
    <col min="13099" max="13099" width="12" style="217" customWidth="1"/>
    <col min="13100" max="13100" width="16.8571428571429" style="217" customWidth="1"/>
    <col min="13101" max="13101" width="19.5714285714286" style="217" customWidth="1"/>
    <col min="13102" max="13103" width="22.1428571428571" style="217" customWidth="1"/>
    <col min="13104" max="13104" width="21.1428571428571" style="217" customWidth="1"/>
    <col min="13105" max="13105" width="12.8571428571429" style="217" customWidth="1"/>
    <col min="13106" max="13318" width="9.14285714285714" style="217"/>
    <col min="13319" max="13319" width="99.8571428571429" style="217" customWidth="1"/>
    <col min="13320" max="13320" width="18.8571428571429" style="217" customWidth="1"/>
    <col min="13321" max="13321" width="13.7142857142857" style="217" customWidth="1"/>
    <col min="13322" max="13322" width="12.8571428571429" style="217" customWidth="1"/>
    <col min="13323" max="13323" width="15.7142857142857" style="217" customWidth="1"/>
    <col min="13324" max="13324" width="11.2857142857143" style="217" customWidth="1"/>
    <col min="13325" max="13325" width="16.7142857142857" style="217" customWidth="1"/>
    <col min="13326" max="13326" width="10.7142857142857" style="217" customWidth="1"/>
    <col min="13327" max="13327" width="15" style="217" customWidth="1"/>
    <col min="13328" max="13328" width="14.8571428571429" style="217" customWidth="1"/>
    <col min="13329" max="13329" width="12.1428571428571" style="217" customWidth="1"/>
    <col min="13330" max="13330" width="18.1428571428571" style="217" customWidth="1"/>
    <col min="13331" max="13331" width="12.1428571428571" style="217" customWidth="1"/>
    <col min="13332" max="13332" width="14" style="217" customWidth="1"/>
    <col min="13333" max="13333" width="14.8571428571429" style="217" customWidth="1"/>
    <col min="13334" max="13334" width="17.5714285714286" style="217" customWidth="1"/>
    <col min="13335" max="13335" width="11.1428571428571" style="217" customWidth="1"/>
    <col min="13336" max="13336" width="14.8571428571429" style="217" customWidth="1"/>
    <col min="13337" max="13337" width="15.1428571428571" style="217" customWidth="1"/>
    <col min="13338" max="13338" width="17.7142857142857" style="217" customWidth="1"/>
    <col min="13339" max="13339" width="14" style="217" customWidth="1"/>
    <col min="13340" max="13340" width="16.8571428571429" style="217" customWidth="1"/>
    <col min="13341" max="13341" width="18.8571428571429" style="217" customWidth="1"/>
    <col min="13342" max="13342" width="22" style="217" customWidth="1"/>
    <col min="13343" max="13343" width="20" style="217" customWidth="1"/>
    <col min="13344" max="13344" width="17.1428571428571" style="217" customWidth="1"/>
    <col min="13345" max="13345" width="12.5714285714286" style="217" customWidth="1"/>
    <col min="13346" max="13346" width="20.7142857142857" style="217" customWidth="1"/>
    <col min="13347" max="13347" width="14" style="217" customWidth="1"/>
    <col min="13348" max="13348" width="15.8571428571429" style="217" customWidth="1"/>
    <col min="13349" max="13349" width="16.2857142857143" style="217" customWidth="1"/>
    <col min="13350" max="13350" width="19.7142857142857" style="217" customWidth="1"/>
    <col min="13351" max="13351" width="12.8571428571429" style="217" customWidth="1"/>
    <col min="13352" max="13353" width="15.8571428571429" style="217" customWidth="1"/>
    <col min="13354" max="13354" width="19.1428571428571" style="217" customWidth="1"/>
    <col min="13355" max="13355" width="12" style="217" customWidth="1"/>
    <col min="13356" max="13356" width="16.8571428571429" style="217" customWidth="1"/>
    <col min="13357" max="13357" width="19.5714285714286" style="217" customWidth="1"/>
    <col min="13358" max="13359" width="22.1428571428571" style="217" customWidth="1"/>
    <col min="13360" max="13360" width="21.1428571428571" style="217" customWidth="1"/>
    <col min="13361" max="13361" width="12.8571428571429" style="217" customWidth="1"/>
    <col min="13362" max="13574" width="9.14285714285714" style="217"/>
    <col min="13575" max="13575" width="99.8571428571429" style="217" customWidth="1"/>
    <col min="13576" max="13576" width="18.8571428571429" style="217" customWidth="1"/>
    <col min="13577" max="13577" width="13.7142857142857" style="217" customWidth="1"/>
    <col min="13578" max="13578" width="12.8571428571429" style="217" customWidth="1"/>
    <col min="13579" max="13579" width="15.7142857142857" style="217" customWidth="1"/>
    <col min="13580" max="13580" width="11.2857142857143" style="217" customWidth="1"/>
    <col min="13581" max="13581" width="16.7142857142857" style="217" customWidth="1"/>
    <col min="13582" max="13582" width="10.7142857142857" style="217" customWidth="1"/>
    <col min="13583" max="13583" width="15" style="217" customWidth="1"/>
    <col min="13584" max="13584" width="14.8571428571429" style="217" customWidth="1"/>
    <col min="13585" max="13585" width="12.1428571428571" style="217" customWidth="1"/>
    <col min="13586" max="13586" width="18.1428571428571" style="217" customWidth="1"/>
    <col min="13587" max="13587" width="12.1428571428571" style="217" customWidth="1"/>
    <col min="13588" max="13588" width="14" style="217" customWidth="1"/>
    <col min="13589" max="13589" width="14.8571428571429" style="217" customWidth="1"/>
    <col min="13590" max="13590" width="17.5714285714286" style="217" customWidth="1"/>
    <col min="13591" max="13591" width="11.1428571428571" style="217" customWidth="1"/>
    <col min="13592" max="13592" width="14.8571428571429" style="217" customWidth="1"/>
    <col min="13593" max="13593" width="15.1428571428571" style="217" customWidth="1"/>
    <col min="13594" max="13594" width="17.7142857142857" style="217" customWidth="1"/>
    <col min="13595" max="13595" width="14" style="217" customWidth="1"/>
    <col min="13596" max="13596" width="16.8571428571429" style="217" customWidth="1"/>
    <col min="13597" max="13597" width="18.8571428571429" style="217" customWidth="1"/>
    <col min="13598" max="13598" width="22" style="217" customWidth="1"/>
    <col min="13599" max="13599" width="20" style="217" customWidth="1"/>
    <col min="13600" max="13600" width="17.1428571428571" style="217" customWidth="1"/>
    <col min="13601" max="13601" width="12.5714285714286" style="217" customWidth="1"/>
    <col min="13602" max="13602" width="20.7142857142857" style="217" customWidth="1"/>
    <col min="13603" max="13603" width="14" style="217" customWidth="1"/>
    <col min="13604" max="13604" width="15.8571428571429" style="217" customWidth="1"/>
    <col min="13605" max="13605" width="16.2857142857143" style="217" customWidth="1"/>
    <col min="13606" max="13606" width="19.7142857142857" style="217" customWidth="1"/>
    <col min="13607" max="13607" width="12.8571428571429" style="217" customWidth="1"/>
    <col min="13608" max="13609" width="15.8571428571429" style="217" customWidth="1"/>
    <col min="13610" max="13610" width="19.1428571428571" style="217" customWidth="1"/>
    <col min="13611" max="13611" width="12" style="217" customWidth="1"/>
    <col min="13612" max="13612" width="16.8571428571429" style="217" customWidth="1"/>
    <col min="13613" max="13613" width="19.5714285714286" style="217" customWidth="1"/>
    <col min="13614" max="13615" width="22.1428571428571" style="217" customWidth="1"/>
    <col min="13616" max="13616" width="21.1428571428571" style="217" customWidth="1"/>
    <col min="13617" max="13617" width="12.8571428571429" style="217" customWidth="1"/>
    <col min="13618" max="13830" width="9.14285714285714" style="217"/>
    <col min="13831" max="13831" width="99.8571428571429" style="217" customWidth="1"/>
    <col min="13832" max="13832" width="18.8571428571429" style="217" customWidth="1"/>
    <col min="13833" max="13833" width="13.7142857142857" style="217" customWidth="1"/>
    <col min="13834" max="13834" width="12.8571428571429" style="217" customWidth="1"/>
    <col min="13835" max="13835" width="15.7142857142857" style="217" customWidth="1"/>
    <col min="13836" max="13836" width="11.2857142857143" style="217" customWidth="1"/>
    <col min="13837" max="13837" width="16.7142857142857" style="217" customWidth="1"/>
    <col min="13838" max="13838" width="10.7142857142857" style="217" customWidth="1"/>
    <col min="13839" max="13839" width="15" style="217" customWidth="1"/>
    <col min="13840" max="13840" width="14.8571428571429" style="217" customWidth="1"/>
    <col min="13841" max="13841" width="12.1428571428571" style="217" customWidth="1"/>
    <col min="13842" max="13842" width="18.1428571428571" style="217" customWidth="1"/>
    <col min="13843" max="13843" width="12.1428571428571" style="217" customWidth="1"/>
    <col min="13844" max="13844" width="14" style="217" customWidth="1"/>
    <col min="13845" max="13845" width="14.8571428571429" style="217" customWidth="1"/>
    <col min="13846" max="13846" width="17.5714285714286" style="217" customWidth="1"/>
    <col min="13847" max="13847" width="11.1428571428571" style="217" customWidth="1"/>
    <col min="13848" max="13848" width="14.8571428571429" style="217" customWidth="1"/>
    <col min="13849" max="13849" width="15.1428571428571" style="217" customWidth="1"/>
    <col min="13850" max="13850" width="17.7142857142857" style="217" customWidth="1"/>
    <col min="13851" max="13851" width="14" style="217" customWidth="1"/>
    <col min="13852" max="13852" width="16.8571428571429" style="217" customWidth="1"/>
    <col min="13853" max="13853" width="18.8571428571429" style="217" customWidth="1"/>
    <col min="13854" max="13854" width="22" style="217" customWidth="1"/>
    <col min="13855" max="13855" width="20" style="217" customWidth="1"/>
    <col min="13856" max="13856" width="17.1428571428571" style="217" customWidth="1"/>
    <col min="13857" max="13857" width="12.5714285714286" style="217" customWidth="1"/>
    <col min="13858" max="13858" width="20.7142857142857" style="217" customWidth="1"/>
    <col min="13859" max="13859" width="14" style="217" customWidth="1"/>
    <col min="13860" max="13860" width="15.8571428571429" style="217" customWidth="1"/>
    <col min="13861" max="13861" width="16.2857142857143" style="217" customWidth="1"/>
    <col min="13862" max="13862" width="19.7142857142857" style="217" customWidth="1"/>
    <col min="13863" max="13863" width="12.8571428571429" style="217" customWidth="1"/>
    <col min="13864" max="13865" width="15.8571428571429" style="217" customWidth="1"/>
    <col min="13866" max="13866" width="19.1428571428571" style="217" customWidth="1"/>
    <col min="13867" max="13867" width="12" style="217" customWidth="1"/>
    <col min="13868" max="13868" width="16.8571428571429" style="217" customWidth="1"/>
    <col min="13869" max="13869" width="19.5714285714286" style="217" customWidth="1"/>
    <col min="13870" max="13871" width="22.1428571428571" style="217" customWidth="1"/>
    <col min="13872" max="13872" width="21.1428571428571" style="217" customWidth="1"/>
    <col min="13873" max="13873" width="12.8571428571429" style="217" customWidth="1"/>
    <col min="13874" max="14086" width="9.14285714285714" style="217"/>
    <col min="14087" max="14087" width="99.8571428571429" style="217" customWidth="1"/>
    <col min="14088" max="14088" width="18.8571428571429" style="217" customWidth="1"/>
    <col min="14089" max="14089" width="13.7142857142857" style="217" customWidth="1"/>
    <col min="14090" max="14090" width="12.8571428571429" style="217" customWidth="1"/>
    <col min="14091" max="14091" width="15.7142857142857" style="217" customWidth="1"/>
    <col min="14092" max="14092" width="11.2857142857143" style="217" customWidth="1"/>
    <col min="14093" max="14093" width="16.7142857142857" style="217" customWidth="1"/>
    <col min="14094" max="14094" width="10.7142857142857" style="217" customWidth="1"/>
    <col min="14095" max="14095" width="15" style="217" customWidth="1"/>
    <col min="14096" max="14096" width="14.8571428571429" style="217" customWidth="1"/>
    <col min="14097" max="14097" width="12.1428571428571" style="217" customWidth="1"/>
    <col min="14098" max="14098" width="18.1428571428571" style="217" customWidth="1"/>
    <col min="14099" max="14099" width="12.1428571428571" style="217" customWidth="1"/>
    <col min="14100" max="14100" width="14" style="217" customWidth="1"/>
    <col min="14101" max="14101" width="14.8571428571429" style="217" customWidth="1"/>
    <col min="14102" max="14102" width="17.5714285714286" style="217" customWidth="1"/>
    <col min="14103" max="14103" width="11.1428571428571" style="217" customWidth="1"/>
    <col min="14104" max="14104" width="14.8571428571429" style="217" customWidth="1"/>
    <col min="14105" max="14105" width="15.1428571428571" style="217" customWidth="1"/>
    <col min="14106" max="14106" width="17.7142857142857" style="217" customWidth="1"/>
    <col min="14107" max="14107" width="14" style="217" customWidth="1"/>
    <col min="14108" max="14108" width="16.8571428571429" style="217" customWidth="1"/>
    <col min="14109" max="14109" width="18.8571428571429" style="217" customWidth="1"/>
    <col min="14110" max="14110" width="22" style="217" customWidth="1"/>
    <col min="14111" max="14111" width="20" style="217" customWidth="1"/>
    <col min="14112" max="14112" width="17.1428571428571" style="217" customWidth="1"/>
    <col min="14113" max="14113" width="12.5714285714286" style="217" customWidth="1"/>
    <col min="14114" max="14114" width="20.7142857142857" style="217" customWidth="1"/>
    <col min="14115" max="14115" width="14" style="217" customWidth="1"/>
    <col min="14116" max="14116" width="15.8571428571429" style="217" customWidth="1"/>
    <col min="14117" max="14117" width="16.2857142857143" style="217" customWidth="1"/>
    <col min="14118" max="14118" width="19.7142857142857" style="217" customWidth="1"/>
    <col min="14119" max="14119" width="12.8571428571429" style="217" customWidth="1"/>
    <col min="14120" max="14121" width="15.8571428571429" style="217" customWidth="1"/>
    <col min="14122" max="14122" width="19.1428571428571" style="217" customWidth="1"/>
    <col min="14123" max="14123" width="12" style="217" customWidth="1"/>
    <col min="14124" max="14124" width="16.8571428571429" style="217" customWidth="1"/>
    <col min="14125" max="14125" width="19.5714285714286" style="217" customWidth="1"/>
    <col min="14126" max="14127" width="22.1428571428571" style="217" customWidth="1"/>
    <col min="14128" max="14128" width="21.1428571428571" style="217" customWidth="1"/>
    <col min="14129" max="14129" width="12.8571428571429" style="217" customWidth="1"/>
    <col min="14130" max="14342" width="9.14285714285714" style="217"/>
    <col min="14343" max="14343" width="99.8571428571429" style="217" customWidth="1"/>
    <col min="14344" max="14344" width="18.8571428571429" style="217" customWidth="1"/>
    <col min="14345" max="14345" width="13.7142857142857" style="217" customWidth="1"/>
    <col min="14346" max="14346" width="12.8571428571429" style="217" customWidth="1"/>
    <col min="14347" max="14347" width="15.7142857142857" style="217" customWidth="1"/>
    <col min="14348" max="14348" width="11.2857142857143" style="217" customWidth="1"/>
    <col min="14349" max="14349" width="16.7142857142857" style="217" customWidth="1"/>
    <col min="14350" max="14350" width="10.7142857142857" style="217" customWidth="1"/>
    <col min="14351" max="14351" width="15" style="217" customWidth="1"/>
    <col min="14352" max="14352" width="14.8571428571429" style="217" customWidth="1"/>
    <col min="14353" max="14353" width="12.1428571428571" style="217" customWidth="1"/>
    <col min="14354" max="14354" width="18.1428571428571" style="217" customWidth="1"/>
    <col min="14355" max="14355" width="12.1428571428571" style="217" customWidth="1"/>
    <col min="14356" max="14356" width="14" style="217" customWidth="1"/>
    <col min="14357" max="14357" width="14.8571428571429" style="217" customWidth="1"/>
    <col min="14358" max="14358" width="17.5714285714286" style="217" customWidth="1"/>
    <col min="14359" max="14359" width="11.1428571428571" style="217" customWidth="1"/>
    <col min="14360" max="14360" width="14.8571428571429" style="217" customWidth="1"/>
    <col min="14361" max="14361" width="15.1428571428571" style="217" customWidth="1"/>
    <col min="14362" max="14362" width="17.7142857142857" style="217" customWidth="1"/>
    <col min="14363" max="14363" width="14" style="217" customWidth="1"/>
    <col min="14364" max="14364" width="16.8571428571429" style="217" customWidth="1"/>
    <col min="14365" max="14365" width="18.8571428571429" style="217" customWidth="1"/>
    <col min="14366" max="14366" width="22" style="217" customWidth="1"/>
    <col min="14367" max="14367" width="20" style="217" customWidth="1"/>
    <col min="14368" max="14368" width="17.1428571428571" style="217" customWidth="1"/>
    <col min="14369" max="14369" width="12.5714285714286" style="217" customWidth="1"/>
    <col min="14370" max="14370" width="20.7142857142857" style="217" customWidth="1"/>
    <col min="14371" max="14371" width="14" style="217" customWidth="1"/>
    <col min="14372" max="14372" width="15.8571428571429" style="217" customWidth="1"/>
    <col min="14373" max="14373" width="16.2857142857143" style="217" customWidth="1"/>
    <col min="14374" max="14374" width="19.7142857142857" style="217" customWidth="1"/>
    <col min="14375" max="14375" width="12.8571428571429" style="217" customWidth="1"/>
    <col min="14376" max="14377" width="15.8571428571429" style="217" customWidth="1"/>
    <col min="14378" max="14378" width="19.1428571428571" style="217" customWidth="1"/>
    <col min="14379" max="14379" width="12" style="217" customWidth="1"/>
    <col min="14380" max="14380" width="16.8571428571429" style="217" customWidth="1"/>
    <col min="14381" max="14381" width="19.5714285714286" style="217" customWidth="1"/>
    <col min="14382" max="14383" width="22.1428571428571" style="217" customWidth="1"/>
    <col min="14384" max="14384" width="21.1428571428571" style="217" customWidth="1"/>
    <col min="14385" max="14385" width="12.8571428571429" style="217" customWidth="1"/>
    <col min="14386" max="14598" width="9.14285714285714" style="217"/>
    <col min="14599" max="14599" width="99.8571428571429" style="217" customWidth="1"/>
    <col min="14600" max="14600" width="18.8571428571429" style="217" customWidth="1"/>
    <col min="14601" max="14601" width="13.7142857142857" style="217" customWidth="1"/>
    <col min="14602" max="14602" width="12.8571428571429" style="217" customWidth="1"/>
    <col min="14603" max="14603" width="15.7142857142857" style="217" customWidth="1"/>
    <col min="14604" max="14604" width="11.2857142857143" style="217" customWidth="1"/>
    <col min="14605" max="14605" width="16.7142857142857" style="217" customWidth="1"/>
    <col min="14606" max="14606" width="10.7142857142857" style="217" customWidth="1"/>
    <col min="14607" max="14607" width="15" style="217" customWidth="1"/>
    <col min="14608" max="14608" width="14.8571428571429" style="217" customWidth="1"/>
    <col min="14609" max="14609" width="12.1428571428571" style="217" customWidth="1"/>
    <col min="14610" max="14610" width="18.1428571428571" style="217" customWidth="1"/>
    <col min="14611" max="14611" width="12.1428571428571" style="217" customWidth="1"/>
    <col min="14612" max="14612" width="14" style="217" customWidth="1"/>
    <col min="14613" max="14613" width="14.8571428571429" style="217" customWidth="1"/>
    <col min="14614" max="14614" width="17.5714285714286" style="217" customWidth="1"/>
    <col min="14615" max="14615" width="11.1428571428571" style="217" customWidth="1"/>
    <col min="14616" max="14616" width="14.8571428571429" style="217" customWidth="1"/>
    <col min="14617" max="14617" width="15.1428571428571" style="217" customWidth="1"/>
    <col min="14618" max="14618" width="17.7142857142857" style="217" customWidth="1"/>
    <col min="14619" max="14619" width="14" style="217" customWidth="1"/>
    <col min="14620" max="14620" width="16.8571428571429" style="217" customWidth="1"/>
    <col min="14621" max="14621" width="18.8571428571429" style="217" customWidth="1"/>
    <col min="14622" max="14622" width="22" style="217" customWidth="1"/>
    <col min="14623" max="14623" width="20" style="217" customWidth="1"/>
    <col min="14624" max="14624" width="17.1428571428571" style="217" customWidth="1"/>
    <col min="14625" max="14625" width="12.5714285714286" style="217" customWidth="1"/>
    <col min="14626" max="14626" width="20.7142857142857" style="217" customWidth="1"/>
    <col min="14627" max="14627" width="14" style="217" customWidth="1"/>
    <col min="14628" max="14628" width="15.8571428571429" style="217" customWidth="1"/>
    <col min="14629" max="14629" width="16.2857142857143" style="217" customWidth="1"/>
    <col min="14630" max="14630" width="19.7142857142857" style="217" customWidth="1"/>
    <col min="14631" max="14631" width="12.8571428571429" style="217" customWidth="1"/>
    <col min="14632" max="14633" width="15.8571428571429" style="217" customWidth="1"/>
    <col min="14634" max="14634" width="19.1428571428571" style="217" customWidth="1"/>
    <col min="14635" max="14635" width="12" style="217" customWidth="1"/>
    <col min="14636" max="14636" width="16.8571428571429" style="217" customWidth="1"/>
    <col min="14637" max="14637" width="19.5714285714286" style="217" customWidth="1"/>
    <col min="14638" max="14639" width="22.1428571428571" style="217" customWidth="1"/>
    <col min="14640" max="14640" width="21.1428571428571" style="217" customWidth="1"/>
    <col min="14641" max="14641" width="12.8571428571429" style="217" customWidth="1"/>
    <col min="14642" max="14854" width="9.14285714285714" style="217"/>
    <col min="14855" max="14855" width="99.8571428571429" style="217" customWidth="1"/>
    <col min="14856" max="14856" width="18.8571428571429" style="217" customWidth="1"/>
    <col min="14857" max="14857" width="13.7142857142857" style="217" customWidth="1"/>
    <col min="14858" max="14858" width="12.8571428571429" style="217" customWidth="1"/>
    <col min="14859" max="14859" width="15.7142857142857" style="217" customWidth="1"/>
    <col min="14860" max="14860" width="11.2857142857143" style="217" customWidth="1"/>
    <col min="14861" max="14861" width="16.7142857142857" style="217" customWidth="1"/>
    <col min="14862" max="14862" width="10.7142857142857" style="217" customWidth="1"/>
    <col min="14863" max="14863" width="15" style="217" customWidth="1"/>
    <col min="14864" max="14864" width="14.8571428571429" style="217" customWidth="1"/>
    <col min="14865" max="14865" width="12.1428571428571" style="217" customWidth="1"/>
    <col min="14866" max="14866" width="18.1428571428571" style="217" customWidth="1"/>
    <col min="14867" max="14867" width="12.1428571428571" style="217" customWidth="1"/>
    <col min="14868" max="14868" width="14" style="217" customWidth="1"/>
    <col min="14869" max="14869" width="14.8571428571429" style="217" customWidth="1"/>
    <col min="14870" max="14870" width="17.5714285714286" style="217" customWidth="1"/>
    <col min="14871" max="14871" width="11.1428571428571" style="217" customWidth="1"/>
    <col min="14872" max="14872" width="14.8571428571429" style="217" customWidth="1"/>
    <col min="14873" max="14873" width="15.1428571428571" style="217" customWidth="1"/>
    <col min="14874" max="14874" width="17.7142857142857" style="217" customWidth="1"/>
    <col min="14875" max="14875" width="14" style="217" customWidth="1"/>
    <col min="14876" max="14876" width="16.8571428571429" style="217" customWidth="1"/>
    <col min="14877" max="14877" width="18.8571428571429" style="217" customWidth="1"/>
    <col min="14878" max="14878" width="22" style="217" customWidth="1"/>
    <col min="14879" max="14879" width="20" style="217" customWidth="1"/>
    <col min="14880" max="14880" width="17.1428571428571" style="217" customWidth="1"/>
    <col min="14881" max="14881" width="12.5714285714286" style="217" customWidth="1"/>
    <col min="14882" max="14882" width="20.7142857142857" style="217" customWidth="1"/>
    <col min="14883" max="14883" width="14" style="217" customWidth="1"/>
    <col min="14884" max="14884" width="15.8571428571429" style="217" customWidth="1"/>
    <col min="14885" max="14885" width="16.2857142857143" style="217" customWidth="1"/>
    <col min="14886" max="14886" width="19.7142857142857" style="217" customWidth="1"/>
    <col min="14887" max="14887" width="12.8571428571429" style="217" customWidth="1"/>
    <col min="14888" max="14889" width="15.8571428571429" style="217" customWidth="1"/>
    <col min="14890" max="14890" width="19.1428571428571" style="217" customWidth="1"/>
    <col min="14891" max="14891" width="12" style="217" customWidth="1"/>
    <col min="14892" max="14892" width="16.8571428571429" style="217" customWidth="1"/>
    <col min="14893" max="14893" width="19.5714285714286" style="217" customWidth="1"/>
    <col min="14894" max="14895" width="22.1428571428571" style="217" customWidth="1"/>
    <col min="14896" max="14896" width="21.1428571428571" style="217" customWidth="1"/>
    <col min="14897" max="14897" width="12.8571428571429" style="217" customWidth="1"/>
    <col min="14898" max="15110" width="9.14285714285714" style="217"/>
    <col min="15111" max="15111" width="99.8571428571429" style="217" customWidth="1"/>
    <col min="15112" max="15112" width="18.8571428571429" style="217" customWidth="1"/>
    <col min="15113" max="15113" width="13.7142857142857" style="217" customWidth="1"/>
    <col min="15114" max="15114" width="12.8571428571429" style="217" customWidth="1"/>
    <col min="15115" max="15115" width="15.7142857142857" style="217" customWidth="1"/>
    <col min="15116" max="15116" width="11.2857142857143" style="217" customWidth="1"/>
    <col min="15117" max="15117" width="16.7142857142857" style="217" customWidth="1"/>
    <col min="15118" max="15118" width="10.7142857142857" style="217" customWidth="1"/>
    <col min="15119" max="15119" width="15" style="217" customWidth="1"/>
    <col min="15120" max="15120" width="14.8571428571429" style="217" customWidth="1"/>
    <col min="15121" max="15121" width="12.1428571428571" style="217" customWidth="1"/>
    <col min="15122" max="15122" width="18.1428571428571" style="217" customWidth="1"/>
    <col min="15123" max="15123" width="12.1428571428571" style="217" customWidth="1"/>
    <col min="15124" max="15124" width="14" style="217" customWidth="1"/>
    <col min="15125" max="15125" width="14.8571428571429" style="217" customWidth="1"/>
    <col min="15126" max="15126" width="17.5714285714286" style="217" customWidth="1"/>
    <col min="15127" max="15127" width="11.1428571428571" style="217" customWidth="1"/>
    <col min="15128" max="15128" width="14.8571428571429" style="217" customWidth="1"/>
    <col min="15129" max="15129" width="15.1428571428571" style="217" customWidth="1"/>
    <col min="15130" max="15130" width="17.7142857142857" style="217" customWidth="1"/>
    <col min="15131" max="15131" width="14" style="217" customWidth="1"/>
    <col min="15132" max="15132" width="16.8571428571429" style="217" customWidth="1"/>
    <col min="15133" max="15133" width="18.8571428571429" style="217" customWidth="1"/>
    <col min="15134" max="15134" width="22" style="217" customWidth="1"/>
    <col min="15135" max="15135" width="20" style="217" customWidth="1"/>
    <col min="15136" max="15136" width="17.1428571428571" style="217" customWidth="1"/>
    <col min="15137" max="15137" width="12.5714285714286" style="217" customWidth="1"/>
    <col min="15138" max="15138" width="20.7142857142857" style="217" customWidth="1"/>
    <col min="15139" max="15139" width="14" style="217" customWidth="1"/>
    <col min="15140" max="15140" width="15.8571428571429" style="217" customWidth="1"/>
    <col min="15141" max="15141" width="16.2857142857143" style="217" customWidth="1"/>
    <col min="15142" max="15142" width="19.7142857142857" style="217" customWidth="1"/>
    <col min="15143" max="15143" width="12.8571428571429" style="217" customWidth="1"/>
    <col min="15144" max="15145" width="15.8571428571429" style="217" customWidth="1"/>
    <col min="15146" max="15146" width="19.1428571428571" style="217" customWidth="1"/>
    <col min="15147" max="15147" width="12" style="217" customWidth="1"/>
    <col min="15148" max="15148" width="16.8571428571429" style="217" customWidth="1"/>
    <col min="15149" max="15149" width="19.5714285714286" style="217" customWidth="1"/>
    <col min="15150" max="15151" width="22.1428571428571" style="217" customWidth="1"/>
    <col min="15152" max="15152" width="21.1428571428571" style="217" customWidth="1"/>
    <col min="15153" max="15153" width="12.8571428571429" style="217" customWidth="1"/>
    <col min="15154" max="15366" width="9.14285714285714" style="217"/>
    <col min="15367" max="15367" width="99.8571428571429" style="217" customWidth="1"/>
    <col min="15368" max="15368" width="18.8571428571429" style="217" customWidth="1"/>
    <col min="15369" max="15369" width="13.7142857142857" style="217" customWidth="1"/>
    <col min="15370" max="15370" width="12.8571428571429" style="217" customWidth="1"/>
    <col min="15371" max="15371" width="15.7142857142857" style="217" customWidth="1"/>
    <col min="15372" max="15372" width="11.2857142857143" style="217" customWidth="1"/>
    <col min="15373" max="15373" width="16.7142857142857" style="217" customWidth="1"/>
    <col min="15374" max="15374" width="10.7142857142857" style="217" customWidth="1"/>
    <col min="15375" max="15375" width="15" style="217" customWidth="1"/>
    <col min="15376" max="15376" width="14.8571428571429" style="217" customWidth="1"/>
    <col min="15377" max="15377" width="12.1428571428571" style="217" customWidth="1"/>
    <col min="15378" max="15378" width="18.1428571428571" style="217" customWidth="1"/>
    <col min="15379" max="15379" width="12.1428571428571" style="217" customWidth="1"/>
    <col min="15380" max="15380" width="14" style="217" customWidth="1"/>
    <col min="15381" max="15381" width="14.8571428571429" style="217" customWidth="1"/>
    <col min="15382" max="15382" width="17.5714285714286" style="217" customWidth="1"/>
    <col min="15383" max="15383" width="11.1428571428571" style="217" customWidth="1"/>
    <col min="15384" max="15384" width="14.8571428571429" style="217" customWidth="1"/>
    <col min="15385" max="15385" width="15.1428571428571" style="217" customWidth="1"/>
    <col min="15386" max="15386" width="17.7142857142857" style="217" customWidth="1"/>
    <col min="15387" max="15387" width="14" style="217" customWidth="1"/>
    <col min="15388" max="15388" width="16.8571428571429" style="217" customWidth="1"/>
    <col min="15389" max="15389" width="18.8571428571429" style="217" customWidth="1"/>
    <col min="15390" max="15390" width="22" style="217" customWidth="1"/>
    <col min="15391" max="15391" width="20" style="217" customWidth="1"/>
    <col min="15392" max="15392" width="17.1428571428571" style="217" customWidth="1"/>
    <col min="15393" max="15393" width="12.5714285714286" style="217" customWidth="1"/>
    <col min="15394" max="15394" width="20.7142857142857" style="217" customWidth="1"/>
    <col min="15395" max="15395" width="14" style="217" customWidth="1"/>
    <col min="15396" max="15396" width="15.8571428571429" style="217" customWidth="1"/>
    <col min="15397" max="15397" width="16.2857142857143" style="217" customWidth="1"/>
    <col min="15398" max="15398" width="19.7142857142857" style="217" customWidth="1"/>
    <col min="15399" max="15399" width="12.8571428571429" style="217" customWidth="1"/>
    <col min="15400" max="15401" width="15.8571428571429" style="217" customWidth="1"/>
    <col min="15402" max="15402" width="19.1428571428571" style="217" customWidth="1"/>
    <col min="15403" max="15403" width="12" style="217" customWidth="1"/>
    <col min="15404" max="15404" width="16.8571428571429" style="217" customWidth="1"/>
    <col min="15405" max="15405" width="19.5714285714286" style="217" customWidth="1"/>
    <col min="15406" max="15407" width="22.1428571428571" style="217" customWidth="1"/>
    <col min="15408" max="15408" width="21.1428571428571" style="217" customWidth="1"/>
    <col min="15409" max="15409" width="12.8571428571429" style="217" customWidth="1"/>
    <col min="15410" max="15622" width="9.14285714285714" style="217"/>
    <col min="15623" max="15623" width="99.8571428571429" style="217" customWidth="1"/>
    <col min="15624" max="15624" width="18.8571428571429" style="217" customWidth="1"/>
    <col min="15625" max="15625" width="13.7142857142857" style="217" customWidth="1"/>
    <col min="15626" max="15626" width="12.8571428571429" style="217" customWidth="1"/>
    <col min="15627" max="15627" width="15.7142857142857" style="217" customWidth="1"/>
    <col min="15628" max="15628" width="11.2857142857143" style="217" customWidth="1"/>
    <col min="15629" max="15629" width="16.7142857142857" style="217" customWidth="1"/>
    <col min="15630" max="15630" width="10.7142857142857" style="217" customWidth="1"/>
    <col min="15631" max="15631" width="15" style="217" customWidth="1"/>
    <col min="15632" max="15632" width="14.8571428571429" style="217" customWidth="1"/>
    <col min="15633" max="15633" width="12.1428571428571" style="217" customWidth="1"/>
    <col min="15634" max="15634" width="18.1428571428571" style="217" customWidth="1"/>
    <col min="15635" max="15635" width="12.1428571428571" style="217" customWidth="1"/>
    <col min="15636" max="15636" width="14" style="217" customWidth="1"/>
    <col min="15637" max="15637" width="14.8571428571429" style="217" customWidth="1"/>
    <col min="15638" max="15638" width="17.5714285714286" style="217" customWidth="1"/>
    <col min="15639" max="15639" width="11.1428571428571" style="217" customWidth="1"/>
    <col min="15640" max="15640" width="14.8571428571429" style="217" customWidth="1"/>
    <col min="15641" max="15641" width="15.1428571428571" style="217" customWidth="1"/>
    <col min="15642" max="15642" width="17.7142857142857" style="217" customWidth="1"/>
    <col min="15643" max="15643" width="14" style="217" customWidth="1"/>
    <col min="15644" max="15644" width="16.8571428571429" style="217" customWidth="1"/>
    <col min="15645" max="15645" width="18.8571428571429" style="217" customWidth="1"/>
    <col min="15646" max="15646" width="22" style="217" customWidth="1"/>
    <col min="15647" max="15647" width="20" style="217" customWidth="1"/>
    <col min="15648" max="15648" width="17.1428571428571" style="217" customWidth="1"/>
    <col min="15649" max="15649" width="12.5714285714286" style="217" customWidth="1"/>
    <col min="15650" max="15650" width="20.7142857142857" style="217" customWidth="1"/>
    <col min="15651" max="15651" width="14" style="217" customWidth="1"/>
    <col min="15652" max="15652" width="15.8571428571429" style="217" customWidth="1"/>
    <col min="15653" max="15653" width="16.2857142857143" style="217" customWidth="1"/>
    <col min="15654" max="15654" width="19.7142857142857" style="217" customWidth="1"/>
    <col min="15655" max="15655" width="12.8571428571429" style="217" customWidth="1"/>
    <col min="15656" max="15657" width="15.8571428571429" style="217" customWidth="1"/>
    <col min="15658" max="15658" width="19.1428571428571" style="217" customWidth="1"/>
    <col min="15659" max="15659" width="12" style="217" customWidth="1"/>
    <col min="15660" max="15660" width="16.8571428571429" style="217" customWidth="1"/>
    <col min="15661" max="15661" width="19.5714285714286" style="217" customWidth="1"/>
    <col min="15662" max="15663" width="22.1428571428571" style="217" customWidth="1"/>
    <col min="15664" max="15664" width="21.1428571428571" style="217" customWidth="1"/>
    <col min="15665" max="15665" width="12.8571428571429" style="217" customWidth="1"/>
    <col min="15666" max="15878" width="9.14285714285714" style="217"/>
    <col min="15879" max="15879" width="99.8571428571429" style="217" customWidth="1"/>
    <col min="15880" max="15880" width="18.8571428571429" style="217" customWidth="1"/>
    <col min="15881" max="15881" width="13.7142857142857" style="217" customWidth="1"/>
    <col min="15882" max="15882" width="12.8571428571429" style="217" customWidth="1"/>
    <col min="15883" max="15883" width="15.7142857142857" style="217" customWidth="1"/>
    <col min="15884" max="15884" width="11.2857142857143" style="217" customWidth="1"/>
    <col min="15885" max="15885" width="16.7142857142857" style="217" customWidth="1"/>
    <col min="15886" max="15886" width="10.7142857142857" style="217" customWidth="1"/>
    <col min="15887" max="15887" width="15" style="217" customWidth="1"/>
    <col min="15888" max="15888" width="14.8571428571429" style="217" customWidth="1"/>
    <col min="15889" max="15889" width="12.1428571428571" style="217" customWidth="1"/>
    <col min="15890" max="15890" width="18.1428571428571" style="217" customWidth="1"/>
    <col min="15891" max="15891" width="12.1428571428571" style="217" customWidth="1"/>
    <col min="15892" max="15892" width="14" style="217" customWidth="1"/>
    <col min="15893" max="15893" width="14.8571428571429" style="217" customWidth="1"/>
    <col min="15894" max="15894" width="17.5714285714286" style="217" customWidth="1"/>
    <col min="15895" max="15895" width="11.1428571428571" style="217" customWidth="1"/>
    <col min="15896" max="15896" width="14.8571428571429" style="217" customWidth="1"/>
    <col min="15897" max="15897" width="15.1428571428571" style="217" customWidth="1"/>
    <col min="15898" max="15898" width="17.7142857142857" style="217" customWidth="1"/>
    <col min="15899" max="15899" width="14" style="217" customWidth="1"/>
    <col min="15900" max="15900" width="16.8571428571429" style="217" customWidth="1"/>
    <col min="15901" max="15901" width="18.8571428571429" style="217" customWidth="1"/>
    <col min="15902" max="15902" width="22" style="217" customWidth="1"/>
    <col min="15903" max="15903" width="20" style="217" customWidth="1"/>
    <col min="15904" max="15904" width="17.1428571428571" style="217" customWidth="1"/>
    <col min="15905" max="15905" width="12.5714285714286" style="217" customWidth="1"/>
    <col min="15906" max="15906" width="20.7142857142857" style="217" customWidth="1"/>
    <col min="15907" max="15907" width="14" style="217" customWidth="1"/>
    <col min="15908" max="15908" width="15.8571428571429" style="217" customWidth="1"/>
    <col min="15909" max="15909" width="16.2857142857143" style="217" customWidth="1"/>
    <col min="15910" max="15910" width="19.7142857142857" style="217" customWidth="1"/>
    <col min="15911" max="15911" width="12.8571428571429" style="217" customWidth="1"/>
    <col min="15912" max="15913" width="15.8571428571429" style="217" customWidth="1"/>
    <col min="15914" max="15914" width="19.1428571428571" style="217" customWidth="1"/>
    <col min="15915" max="15915" width="12" style="217" customWidth="1"/>
    <col min="15916" max="15916" width="16.8571428571429" style="217" customWidth="1"/>
    <col min="15917" max="15917" width="19.5714285714286" style="217" customWidth="1"/>
    <col min="15918" max="15919" width="22.1428571428571" style="217" customWidth="1"/>
    <col min="15920" max="15920" width="21.1428571428571" style="217" customWidth="1"/>
    <col min="15921" max="15921" width="12.8571428571429" style="217" customWidth="1"/>
    <col min="15922" max="16134" width="9.14285714285714" style="217"/>
    <col min="16135" max="16135" width="99.8571428571429" style="217" customWidth="1"/>
    <col min="16136" max="16136" width="18.8571428571429" style="217" customWidth="1"/>
    <col min="16137" max="16137" width="13.7142857142857" style="217" customWidth="1"/>
    <col min="16138" max="16138" width="12.8571428571429" style="217" customWidth="1"/>
    <col min="16139" max="16139" width="15.7142857142857" style="217" customWidth="1"/>
    <col min="16140" max="16140" width="11.2857142857143" style="217" customWidth="1"/>
    <col min="16141" max="16141" width="16.7142857142857" style="217" customWidth="1"/>
    <col min="16142" max="16142" width="10.7142857142857" style="217" customWidth="1"/>
    <col min="16143" max="16143" width="15" style="217" customWidth="1"/>
    <col min="16144" max="16144" width="14.8571428571429" style="217" customWidth="1"/>
    <col min="16145" max="16145" width="12.1428571428571" style="217" customWidth="1"/>
    <col min="16146" max="16146" width="18.1428571428571" style="217" customWidth="1"/>
    <col min="16147" max="16147" width="12.1428571428571" style="217" customWidth="1"/>
    <col min="16148" max="16148" width="14" style="217" customWidth="1"/>
    <col min="16149" max="16149" width="14.8571428571429" style="217" customWidth="1"/>
    <col min="16150" max="16150" width="17.5714285714286" style="217" customWidth="1"/>
    <col min="16151" max="16151" width="11.1428571428571" style="217" customWidth="1"/>
    <col min="16152" max="16152" width="14.8571428571429" style="217" customWidth="1"/>
    <col min="16153" max="16153" width="15.1428571428571" style="217" customWidth="1"/>
    <col min="16154" max="16154" width="17.7142857142857" style="217" customWidth="1"/>
    <col min="16155" max="16155" width="14" style="217" customWidth="1"/>
    <col min="16156" max="16156" width="16.8571428571429" style="217" customWidth="1"/>
    <col min="16157" max="16157" width="18.8571428571429" style="217" customWidth="1"/>
    <col min="16158" max="16158" width="22" style="217" customWidth="1"/>
    <col min="16159" max="16159" width="20" style="217" customWidth="1"/>
    <col min="16160" max="16160" width="17.1428571428571" style="217" customWidth="1"/>
    <col min="16161" max="16161" width="12.5714285714286" style="217" customWidth="1"/>
    <col min="16162" max="16162" width="20.7142857142857" style="217" customWidth="1"/>
    <col min="16163" max="16163" width="14" style="217" customWidth="1"/>
    <col min="16164" max="16164" width="15.8571428571429" style="217" customWidth="1"/>
    <col min="16165" max="16165" width="16.2857142857143" style="217" customWidth="1"/>
    <col min="16166" max="16166" width="19.7142857142857" style="217" customWidth="1"/>
    <col min="16167" max="16167" width="12.8571428571429" style="217" customWidth="1"/>
    <col min="16168" max="16169" width="15.8571428571429" style="217" customWidth="1"/>
    <col min="16170" max="16170" width="19.1428571428571" style="217" customWidth="1"/>
    <col min="16171" max="16171" width="12" style="217" customWidth="1"/>
    <col min="16172" max="16172" width="16.8571428571429" style="217" customWidth="1"/>
    <col min="16173" max="16173" width="19.5714285714286" style="217" customWidth="1"/>
    <col min="16174" max="16175" width="22.1428571428571" style="217" customWidth="1"/>
    <col min="16176" max="16176" width="21.1428571428571" style="217" customWidth="1"/>
    <col min="16177" max="16177" width="12.8571428571429" style="217" customWidth="1"/>
    <col min="16178" max="16384" width="9.14285714285714" style="217"/>
  </cols>
  <sheetData>
    <row r="1" spans="1:64" ht="31.5" customHeight="1">
      <c r="A1" s="214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6" t="s">
        <v>126</v>
      </c>
      <c r="N1" s="215"/>
      <c r="O1" s="215"/>
      <c r="P1" s="215"/>
      <c r="Q1" s="215"/>
      <c r="R1" s="215"/>
      <c r="S1" s="215"/>
      <c r="U1" s="215"/>
      <c r="V1" s="215"/>
      <c r="X1" s="215"/>
      <c r="Y1" s="215"/>
      <c r="Z1" s="215"/>
      <c r="AA1" s="215"/>
      <c r="AB1" s="215"/>
      <c r="AC1" s="215"/>
      <c r="AD1" s="215"/>
      <c r="AE1" s="215"/>
      <c r="AF1" s="215"/>
      <c r="AG1" s="218"/>
      <c r="AH1" s="218"/>
      <c r="AI1" s="218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</row>
    <row r="2" spans="1:64" ht="16.5" customHeight="1">
      <c r="A2" s="214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9" t="s">
        <v>127</v>
      </c>
      <c r="N2" s="215"/>
      <c r="O2" s="215"/>
      <c r="P2" s="215"/>
      <c r="Q2" s="215"/>
      <c r="R2" s="215"/>
      <c r="S2" s="215"/>
      <c r="U2" s="215"/>
      <c r="V2" s="220"/>
      <c r="X2" s="215"/>
      <c r="Y2" s="215"/>
      <c r="Z2" s="215"/>
      <c r="AA2" s="215"/>
      <c r="AC2" s="219"/>
      <c r="AD2" s="219"/>
      <c r="AE2" s="219"/>
      <c r="AF2" s="219" t="s">
        <v>128</v>
      </c>
      <c r="AG2" s="218"/>
      <c r="AH2" s="218"/>
      <c r="AI2" s="218"/>
      <c r="AJ2" s="215"/>
      <c r="AK2" s="215"/>
      <c r="AL2" s="215"/>
      <c r="AM2" s="215"/>
      <c r="AN2" s="215"/>
      <c r="AO2" s="215"/>
      <c r="AQ2" s="215"/>
      <c r="AS2" s="215"/>
      <c r="AT2" s="215"/>
      <c r="AV2" s="219"/>
      <c r="AW2" s="219"/>
      <c r="AY2" s="219" t="s">
        <v>129</v>
      </c>
      <c r="AZ2" s="219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9"/>
    </row>
    <row r="3" spans="1:44" ht="44.25" customHeight="1">
      <c r="A3" s="221"/>
      <c r="B3" s="1137" t="s">
        <v>130</v>
      </c>
      <c r="C3" s="1137"/>
      <c r="D3" s="1137"/>
      <c r="E3" s="1137"/>
      <c r="F3" s="1137"/>
      <c r="G3" s="1137"/>
      <c r="H3" s="1137"/>
      <c r="I3" s="1137"/>
      <c r="J3" s="1137"/>
      <c r="K3" s="1137"/>
      <c r="L3" s="1137"/>
      <c r="M3" s="1137"/>
      <c r="N3" s="222"/>
      <c r="O3" s="222"/>
      <c r="P3" s="222"/>
      <c r="Q3" s="222"/>
      <c r="R3" s="222"/>
      <c r="S3" s="222"/>
      <c r="T3" s="223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</row>
    <row r="4" spans="1:44" ht="18.75" customHeight="1" thickBot="1">
      <c r="A4" s="224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</row>
    <row r="5" spans="1:52" s="227" customFormat="1" ht="16.5" customHeight="1">
      <c r="A5" s="225"/>
      <c r="B5" s="1138" t="s">
        <v>131</v>
      </c>
      <c r="C5" s="1139"/>
      <c r="D5" s="1139"/>
      <c r="E5" s="1139"/>
      <c r="F5" s="1140"/>
      <c r="G5" s="13" t="s">
        <v>30</v>
      </c>
      <c r="H5" s="14"/>
      <c r="I5" s="15"/>
      <c r="J5" s="1147" t="s">
        <v>132</v>
      </c>
      <c r="K5" s="1148"/>
      <c r="L5" s="1148"/>
      <c r="M5" s="1149"/>
      <c r="N5" s="1147" t="s">
        <v>133</v>
      </c>
      <c r="O5" s="1148"/>
      <c r="P5" s="1148"/>
      <c r="Q5" s="1149"/>
      <c r="R5" s="1147" t="s">
        <v>134</v>
      </c>
      <c r="S5" s="1148"/>
      <c r="T5" s="1149"/>
      <c r="U5" s="1138" t="s">
        <v>135</v>
      </c>
      <c r="V5" s="1139"/>
      <c r="W5" s="1139"/>
      <c r="X5" s="1139"/>
      <c r="Y5" s="1140"/>
      <c r="Z5" s="13" t="s">
        <v>30</v>
      </c>
      <c r="AA5" s="14"/>
      <c r="AB5" s="15"/>
      <c r="AC5" s="1128" t="s">
        <v>136</v>
      </c>
      <c r="AD5" s="1129"/>
      <c r="AE5" s="1129"/>
      <c r="AF5" s="1130"/>
      <c r="AG5" s="1147" t="s">
        <v>137</v>
      </c>
      <c r="AH5" s="1148"/>
      <c r="AI5" s="1148"/>
      <c r="AJ5" s="1149"/>
      <c r="AK5" s="1147" t="s">
        <v>138</v>
      </c>
      <c r="AL5" s="1148"/>
      <c r="AM5" s="1149"/>
      <c r="AN5" s="1138" t="s">
        <v>139</v>
      </c>
      <c r="AO5" s="1139"/>
      <c r="AP5" s="1139"/>
      <c r="AQ5" s="1139"/>
      <c r="AR5" s="1140"/>
      <c r="AS5" s="13" t="s">
        <v>30</v>
      </c>
      <c r="AT5" s="14"/>
      <c r="AU5" s="15"/>
      <c r="AV5" s="1128" t="s">
        <v>140</v>
      </c>
      <c r="AW5" s="1129"/>
      <c r="AX5" s="1129"/>
      <c r="AY5" s="1130"/>
      <c r="AZ5" s="226"/>
    </row>
    <row r="6" spans="1:52" s="227" customFormat="1" ht="36" customHeight="1">
      <c r="A6" s="228"/>
      <c r="B6" s="1141"/>
      <c r="C6" s="1142"/>
      <c r="D6" s="1142"/>
      <c r="E6" s="1142"/>
      <c r="F6" s="1143"/>
      <c r="G6" s="1101" t="s">
        <v>47</v>
      </c>
      <c r="H6" s="1102"/>
      <c r="I6" s="1103"/>
      <c r="J6" s="1150"/>
      <c r="K6" s="1151"/>
      <c r="L6" s="1151"/>
      <c r="M6" s="1152"/>
      <c r="N6" s="1150"/>
      <c r="O6" s="1151"/>
      <c r="P6" s="1151"/>
      <c r="Q6" s="1152"/>
      <c r="R6" s="1150"/>
      <c r="S6" s="1151"/>
      <c r="T6" s="1152"/>
      <c r="U6" s="1141"/>
      <c r="V6" s="1142"/>
      <c r="W6" s="1142"/>
      <c r="X6" s="1142"/>
      <c r="Y6" s="1143"/>
      <c r="Z6" s="1101" t="s">
        <v>47</v>
      </c>
      <c r="AA6" s="1102"/>
      <c r="AB6" s="1103"/>
      <c r="AC6" s="1131"/>
      <c r="AD6" s="1132"/>
      <c r="AE6" s="1132"/>
      <c r="AF6" s="1133"/>
      <c r="AG6" s="1150"/>
      <c r="AH6" s="1151"/>
      <c r="AI6" s="1151"/>
      <c r="AJ6" s="1152"/>
      <c r="AK6" s="1150"/>
      <c r="AL6" s="1151"/>
      <c r="AM6" s="1152"/>
      <c r="AN6" s="1141"/>
      <c r="AO6" s="1142"/>
      <c r="AP6" s="1142"/>
      <c r="AQ6" s="1142"/>
      <c r="AR6" s="1143"/>
      <c r="AS6" s="1101" t="s">
        <v>47</v>
      </c>
      <c r="AT6" s="1102"/>
      <c r="AU6" s="1103"/>
      <c r="AV6" s="1131"/>
      <c r="AW6" s="1132"/>
      <c r="AX6" s="1132"/>
      <c r="AY6" s="1133"/>
      <c r="AZ6" s="229"/>
    </row>
    <row r="7" spans="1:52" s="227" customFormat="1" ht="30.75" customHeight="1" thickBot="1">
      <c r="A7" s="228"/>
      <c r="B7" s="1144"/>
      <c r="C7" s="1145"/>
      <c r="D7" s="1145"/>
      <c r="E7" s="1145"/>
      <c r="F7" s="1146"/>
      <c r="G7" s="1104"/>
      <c r="H7" s="1105"/>
      <c r="I7" s="1106"/>
      <c r="J7" s="1153"/>
      <c r="K7" s="1154"/>
      <c r="L7" s="1154"/>
      <c r="M7" s="1155"/>
      <c r="N7" s="1153"/>
      <c r="O7" s="1154"/>
      <c r="P7" s="1154"/>
      <c r="Q7" s="1155"/>
      <c r="R7" s="1153"/>
      <c r="S7" s="1154"/>
      <c r="T7" s="1155"/>
      <c r="U7" s="1144"/>
      <c r="V7" s="1145"/>
      <c r="W7" s="1145"/>
      <c r="X7" s="1145"/>
      <c r="Y7" s="1146"/>
      <c r="Z7" s="1104"/>
      <c r="AA7" s="1105"/>
      <c r="AB7" s="1106"/>
      <c r="AC7" s="1134"/>
      <c r="AD7" s="1135"/>
      <c r="AE7" s="1135"/>
      <c r="AF7" s="1136"/>
      <c r="AG7" s="1153"/>
      <c r="AH7" s="1154"/>
      <c r="AI7" s="1154"/>
      <c r="AJ7" s="1155"/>
      <c r="AK7" s="1153"/>
      <c r="AL7" s="1154"/>
      <c r="AM7" s="1155"/>
      <c r="AN7" s="1144"/>
      <c r="AO7" s="1145"/>
      <c r="AP7" s="1145"/>
      <c r="AQ7" s="1145"/>
      <c r="AR7" s="1146"/>
      <c r="AS7" s="1104"/>
      <c r="AT7" s="1105"/>
      <c r="AU7" s="1106"/>
      <c r="AV7" s="1134"/>
      <c r="AW7" s="1135"/>
      <c r="AX7" s="1135"/>
      <c r="AY7" s="1136"/>
      <c r="AZ7" s="229"/>
    </row>
    <row r="8" spans="1:52" ht="20.25" customHeight="1">
      <c r="A8" s="230"/>
      <c r="B8" s="19" t="s">
        <v>48</v>
      </c>
      <c r="C8" s="231"/>
      <c r="D8" s="232"/>
      <c r="E8" s="233" t="s">
        <v>49</v>
      </c>
      <c r="F8" s="233"/>
      <c r="G8" s="19" t="s">
        <v>48</v>
      </c>
      <c r="H8" s="20"/>
      <c r="I8" s="38"/>
      <c r="J8" s="19" t="s">
        <v>48</v>
      </c>
      <c r="K8" s="231"/>
      <c r="L8" s="232"/>
      <c r="M8" s="233" t="s">
        <v>49</v>
      </c>
      <c r="N8" s="19" t="s">
        <v>48</v>
      </c>
      <c r="O8" s="231"/>
      <c r="P8" s="232"/>
      <c r="Q8" s="233" t="s">
        <v>49</v>
      </c>
      <c r="R8" s="19" t="s">
        <v>48</v>
      </c>
      <c r="S8" s="231"/>
      <c r="T8" s="234"/>
      <c r="U8" s="19" t="s">
        <v>48</v>
      </c>
      <c r="V8" s="235"/>
      <c r="W8" s="232"/>
      <c r="X8" s="236" t="s">
        <v>49</v>
      </c>
      <c r="Y8" s="237"/>
      <c r="Z8" s="19" t="s">
        <v>48</v>
      </c>
      <c r="AA8" s="20"/>
      <c r="AB8" s="38"/>
      <c r="AC8" s="19" t="s">
        <v>5</v>
      </c>
      <c r="AD8" s="29" t="s">
        <v>50</v>
      </c>
      <c r="AE8" s="30"/>
      <c r="AF8" s="31"/>
      <c r="AG8" s="19" t="s">
        <v>48</v>
      </c>
      <c r="AH8" s="231"/>
      <c r="AI8" s="232"/>
      <c r="AJ8" s="233" t="s">
        <v>49</v>
      </c>
      <c r="AK8" s="19" t="s">
        <v>48</v>
      </c>
      <c r="AL8" s="231"/>
      <c r="AM8" s="232"/>
      <c r="AN8" s="19" t="s">
        <v>48</v>
      </c>
      <c r="AO8" s="235"/>
      <c r="AP8" s="232"/>
      <c r="AQ8" s="236" t="s">
        <v>49</v>
      </c>
      <c r="AR8" s="237"/>
      <c r="AS8" s="19" t="s">
        <v>48</v>
      </c>
      <c r="AT8" s="20"/>
      <c r="AU8" s="45"/>
      <c r="AV8" s="19" t="s">
        <v>5</v>
      </c>
      <c r="AW8" s="238" t="s">
        <v>50</v>
      </c>
      <c r="AX8" s="239"/>
      <c r="AY8" s="240"/>
      <c r="AZ8" s="241"/>
    </row>
    <row r="9" spans="1:52" ht="12.95" customHeight="1">
      <c r="A9" s="242"/>
      <c r="B9" s="37" t="s">
        <v>51</v>
      </c>
      <c r="C9" s="235" t="s">
        <v>21</v>
      </c>
      <c r="D9" s="232" t="s">
        <v>52</v>
      </c>
      <c r="E9" s="243" t="s">
        <v>53</v>
      </c>
      <c r="F9" s="243" t="s">
        <v>54</v>
      </c>
      <c r="G9" s="37" t="s">
        <v>51</v>
      </c>
      <c r="H9" s="26" t="s">
        <v>21</v>
      </c>
      <c r="I9" s="38" t="s">
        <v>52</v>
      </c>
      <c r="J9" s="37" t="s">
        <v>51</v>
      </c>
      <c r="K9" s="235" t="s">
        <v>21</v>
      </c>
      <c r="L9" s="232" t="s">
        <v>52</v>
      </c>
      <c r="M9" s="243" t="s">
        <v>53</v>
      </c>
      <c r="N9" s="37" t="s">
        <v>51</v>
      </c>
      <c r="O9" s="235" t="s">
        <v>21</v>
      </c>
      <c r="P9" s="232" t="s">
        <v>52</v>
      </c>
      <c r="Q9" s="243" t="s">
        <v>53</v>
      </c>
      <c r="R9" s="37" t="s">
        <v>51</v>
      </c>
      <c r="S9" s="235" t="s">
        <v>21</v>
      </c>
      <c r="T9" s="244" t="s">
        <v>52</v>
      </c>
      <c r="U9" s="37" t="s">
        <v>51</v>
      </c>
      <c r="V9" s="235" t="s">
        <v>21</v>
      </c>
      <c r="W9" s="232" t="s">
        <v>52</v>
      </c>
      <c r="X9" s="245" t="s">
        <v>53</v>
      </c>
      <c r="Y9" s="246" t="s">
        <v>54</v>
      </c>
      <c r="Z9" s="37" t="s">
        <v>51</v>
      </c>
      <c r="AA9" s="26" t="s">
        <v>21</v>
      </c>
      <c r="AB9" s="38" t="s">
        <v>52</v>
      </c>
      <c r="AC9" s="37"/>
      <c r="AD9" s="46" t="s">
        <v>55</v>
      </c>
      <c r="AE9" s="47" t="s">
        <v>56</v>
      </c>
      <c r="AF9" s="48"/>
      <c r="AG9" s="37" t="s">
        <v>51</v>
      </c>
      <c r="AH9" s="235" t="s">
        <v>21</v>
      </c>
      <c r="AI9" s="232" t="s">
        <v>52</v>
      </c>
      <c r="AJ9" s="243" t="s">
        <v>53</v>
      </c>
      <c r="AK9" s="37" t="s">
        <v>51</v>
      </c>
      <c r="AL9" s="235" t="s">
        <v>21</v>
      </c>
      <c r="AM9" s="232" t="s">
        <v>52</v>
      </c>
      <c r="AN9" s="37" t="s">
        <v>51</v>
      </c>
      <c r="AO9" s="235" t="s">
        <v>21</v>
      </c>
      <c r="AP9" s="232" t="s">
        <v>52</v>
      </c>
      <c r="AQ9" s="245" t="s">
        <v>53</v>
      </c>
      <c r="AR9" s="246" t="s">
        <v>54</v>
      </c>
      <c r="AS9" s="37" t="s">
        <v>51</v>
      </c>
      <c r="AT9" s="26" t="s">
        <v>21</v>
      </c>
      <c r="AU9" s="45" t="s">
        <v>52</v>
      </c>
      <c r="AV9" s="37"/>
      <c r="AW9" s="26" t="s">
        <v>55</v>
      </c>
      <c r="AX9" s="50" t="s">
        <v>56</v>
      </c>
      <c r="AY9" s="48"/>
      <c r="AZ9" s="241"/>
    </row>
    <row r="10" spans="1:52" ht="12.95" customHeight="1">
      <c r="A10" s="242"/>
      <c r="B10" s="37" t="s">
        <v>57</v>
      </c>
      <c r="C10" s="235"/>
      <c r="D10" s="232" t="s">
        <v>51</v>
      </c>
      <c r="E10" s="243" t="s">
        <v>58</v>
      </c>
      <c r="F10" s="243" t="s">
        <v>59</v>
      </c>
      <c r="G10" s="37" t="s">
        <v>57</v>
      </c>
      <c r="H10" s="26"/>
      <c r="I10" s="38" t="s">
        <v>51</v>
      </c>
      <c r="J10" s="37" t="s">
        <v>57</v>
      </c>
      <c r="K10" s="235"/>
      <c r="L10" s="232" t="s">
        <v>51</v>
      </c>
      <c r="M10" s="243" t="s">
        <v>58</v>
      </c>
      <c r="N10" s="37" t="s">
        <v>57</v>
      </c>
      <c r="O10" s="235"/>
      <c r="P10" s="232" t="s">
        <v>51</v>
      </c>
      <c r="Q10" s="243" t="s">
        <v>58</v>
      </c>
      <c r="R10" s="37" t="s">
        <v>57</v>
      </c>
      <c r="S10" s="235"/>
      <c r="T10" s="244" t="s">
        <v>51</v>
      </c>
      <c r="U10" s="37" t="s">
        <v>57</v>
      </c>
      <c r="V10" s="235"/>
      <c r="W10" s="232" t="s">
        <v>51</v>
      </c>
      <c r="X10" s="245" t="s">
        <v>58</v>
      </c>
      <c r="Y10" s="246" t="s">
        <v>59</v>
      </c>
      <c r="Z10" s="37" t="s">
        <v>57</v>
      </c>
      <c r="AA10" s="26"/>
      <c r="AB10" s="38" t="s">
        <v>51</v>
      </c>
      <c r="AC10" s="37" t="s">
        <v>60</v>
      </c>
      <c r="AD10" s="51" t="s">
        <v>61</v>
      </c>
      <c r="AE10" s="50" t="s">
        <v>141</v>
      </c>
      <c r="AF10" s="42" t="s">
        <v>62</v>
      </c>
      <c r="AG10" s="37" t="s">
        <v>57</v>
      </c>
      <c r="AH10" s="235"/>
      <c r="AI10" s="232" t="s">
        <v>51</v>
      </c>
      <c r="AJ10" s="243" t="s">
        <v>58</v>
      </c>
      <c r="AK10" s="37" t="s">
        <v>57</v>
      </c>
      <c r="AL10" s="235"/>
      <c r="AM10" s="232" t="s">
        <v>51</v>
      </c>
      <c r="AN10" s="37" t="s">
        <v>57</v>
      </c>
      <c r="AO10" s="235"/>
      <c r="AP10" s="232" t="s">
        <v>51</v>
      </c>
      <c r="AQ10" s="245" t="s">
        <v>58</v>
      </c>
      <c r="AR10" s="246" t="s">
        <v>59</v>
      </c>
      <c r="AS10" s="37" t="s">
        <v>57</v>
      </c>
      <c r="AT10" s="26"/>
      <c r="AU10" s="45" t="s">
        <v>51</v>
      </c>
      <c r="AV10" s="37" t="s">
        <v>60</v>
      </c>
      <c r="AW10" s="26" t="s">
        <v>61</v>
      </c>
      <c r="AX10" s="50" t="s">
        <v>61</v>
      </c>
      <c r="AY10" s="42" t="s">
        <v>62</v>
      </c>
      <c r="AZ10" s="241"/>
    </row>
    <row r="11" spans="1:52" ht="12.95" customHeight="1">
      <c r="A11" s="242"/>
      <c r="B11" s="37"/>
      <c r="C11" s="235"/>
      <c r="E11" s="243" t="s">
        <v>63</v>
      </c>
      <c r="F11" s="243"/>
      <c r="G11" s="37"/>
      <c r="H11" s="26"/>
      <c r="I11" s="3"/>
      <c r="J11" s="37"/>
      <c r="K11" s="235"/>
      <c r="M11" s="243" t="s">
        <v>63</v>
      </c>
      <c r="N11" s="37"/>
      <c r="O11" s="235"/>
      <c r="Q11" s="243" t="s">
        <v>63</v>
      </c>
      <c r="R11" s="37"/>
      <c r="S11" s="235"/>
      <c r="T11" s="247"/>
      <c r="U11" s="37"/>
      <c r="V11" s="235"/>
      <c r="X11" s="245" t="s">
        <v>63</v>
      </c>
      <c r="Y11" s="246"/>
      <c r="Z11" s="37"/>
      <c r="AA11" s="26"/>
      <c r="AB11" s="3"/>
      <c r="AC11" s="37"/>
      <c r="AD11" s="26"/>
      <c r="AE11" s="52"/>
      <c r="AF11" s="248"/>
      <c r="AG11" s="26"/>
      <c r="AH11" s="235"/>
      <c r="AJ11" s="243" t="s">
        <v>63</v>
      </c>
      <c r="AK11" s="37"/>
      <c r="AL11" s="235"/>
      <c r="AN11" s="37"/>
      <c r="AO11" s="235"/>
      <c r="AQ11" s="245" t="s">
        <v>63</v>
      </c>
      <c r="AR11" s="246"/>
      <c r="AS11" s="37"/>
      <c r="AT11" s="26"/>
      <c r="AU11" s="249"/>
      <c r="AV11" s="37"/>
      <c r="AW11" s="26"/>
      <c r="AX11" s="52"/>
      <c r="AY11" s="248"/>
      <c r="AZ11" s="250"/>
    </row>
    <row r="12" spans="1:52" s="259" customFormat="1" ht="15" customHeight="1" thickBot="1">
      <c r="A12" s="251"/>
      <c r="B12" s="56" t="s">
        <v>3</v>
      </c>
      <c r="C12" s="252" t="s">
        <v>3</v>
      </c>
      <c r="D12" s="253" t="s">
        <v>3</v>
      </c>
      <c r="E12" s="254"/>
      <c r="F12" s="254" t="s">
        <v>3</v>
      </c>
      <c r="G12" s="56" t="s">
        <v>3</v>
      </c>
      <c r="H12" s="57" t="s">
        <v>3</v>
      </c>
      <c r="I12" s="58" t="s">
        <v>3</v>
      </c>
      <c r="J12" s="56" t="s">
        <v>3</v>
      </c>
      <c r="K12" s="252" t="s">
        <v>3</v>
      </c>
      <c r="L12" s="253" t="s">
        <v>3</v>
      </c>
      <c r="M12" s="254"/>
      <c r="N12" s="56" t="s">
        <v>3</v>
      </c>
      <c r="O12" s="252" t="s">
        <v>3</v>
      </c>
      <c r="P12" s="253" t="s">
        <v>3</v>
      </c>
      <c r="Q12" s="254"/>
      <c r="R12" s="56" t="s">
        <v>3</v>
      </c>
      <c r="S12" s="252" t="s">
        <v>3</v>
      </c>
      <c r="T12" s="255" t="s">
        <v>3</v>
      </c>
      <c r="U12" s="56" t="s">
        <v>3</v>
      </c>
      <c r="V12" s="253" t="s">
        <v>3</v>
      </c>
      <c r="W12" s="253" t="s">
        <v>3</v>
      </c>
      <c r="X12" s="256"/>
      <c r="Y12" s="257" t="s">
        <v>3</v>
      </c>
      <c r="Z12" s="56" t="s">
        <v>3</v>
      </c>
      <c r="AA12" s="57" t="s">
        <v>3</v>
      </c>
      <c r="AB12" s="58" t="s">
        <v>3</v>
      </c>
      <c r="AC12" s="56" t="s">
        <v>3</v>
      </c>
      <c r="AD12" s="58" t="s">
        <v>3</v>
      </c>
      <c r="AE12" s="69" t="s">
        <v>3</v>
      </c>
      <c r="AF12" s="258" t="s">
        <v>3</v>
      </c>
      <c r="AG12" s="57" t="s">
        <v>3</v>
      </c>
      <c r="AH12" s="252" t="s">
        <v>3</v>
      </c>
      <c r="AI12" s="253" t="s">
        <v>3</v>
      </c>
      <c r="AJ12" s="254"/>
      <c r="AK12" s="56" t="s">
        <v>3</v>
      </c>
      <c r="AL12" s="252" t="s">
        <v>3</v>
      </c>
      <c r="AM12" s="255" t="s">
        <v>3</v>
      </c>
      <c r="AN12" s="56" t="s">
        <v>3</v>
      </c>
      <c r="AO12" s="253" t="s">
        <v>3</v>
      </c>
      <c r="AP12" s="253" t="s">
        <v>3</v>
      </c>
      <c r="AQ12" s="256"/>
      <c r="AR12" s="257" t="s">
        <v>3</v>
      </c>
      <c r="AS12" s="56" t="s">
        <v>3</v>
      </c>
      <c r="AT12" s="57" t="s">
        <v>3</v>
      </c>
      <c r="AU12" s="67" t="s">
        <v>3</v>
      </c>
      <c r="AV12" s="56" t="s">
        <v>3</v>
      </c>
      <c r="AW12" s="58" t="s">
        <v>3</v>
      </c>
      <c r="AX12" s="69" t="s">
        <v>3</v>
      </c>
      <c r="AY12" s="258" t="s">
        <v>3</v>
      </c>
      <c r="AZ12" s="241"/>
    </row>
    <row r="13" spans="1:52" s="267" customFormat="1" ht="34.5" customHeight="1" thickBot="1">
      <c r="A13" s="260" t="s">
        <v>64</v>
      </c>
      <c r="B13" s="261" t="s">
        <v>65</v>
      </c>
      <c r="C13" s="262">
        <v>2</v>
      </c>
      <c r="D13" s="263">
        <v>3</v>
      </c>
      <c r="E13" s="263">
        <v>4</v>
      </c>
      <c r="F13" s="264">
        <v>5</v>
      </c>
      <c r="G13" s="261" t="s">
        <v>66</v>
      </c>
      <c r="H13" s="262">
        <v>7</v>
      </c>
      <c r="I13" s="263">
        <v>8</v>
      </c>
      <c r="J13" s="261" t="s">
        <v>142</v>
      </c>
      <c r="K13" s="262">
        <v>10</v>
      </c>
      <c r="L13" s="263">
        <v>11</v>
      </c>
      <c r="M13" s="263">
        <v>12</v>
      </c>
      <c r="N13" s="261" t="s">
        <v>68</v>
      </c>
      <c r="O13" s="262">
        <v>14</v>
      </c>
      <c r="P13" s="263">
        <v>15</v>
      </c>
      <c r="Q13" s="263">
        <v>16</v>
      </c>
      <c r="R13" s="261" t="s">
        <v>69</v>
      </c>
      <c r="S13" s="263">
        <v>18</v>
      </c>
      <c r="T13" s="264">
        <v>19</v>
      </c>
      <c r="U13" s="261" t="s">
        <v>143</v>
      </c>
      <c r="V13" s="265" t="s">
        <v>144</v>
      </c>
      <c r="W13" s="265" t="s">
        <v>145</v>
      </c>
      <c r="X13" s="263" t="s">
        <v>146</v>
      </c>
      <c r="Y13" s="264">
        <v>24</v>
      </c>
      <c r="Z13" s="261" t="s">
        <v>147</v>
      </c>
      <c r="AA13" s="262">
        <v>26</v>
      </c>
      <c r="AB13" s="263">
        <v>27</v>
      </c>
      <c r="AC13" s="73" t="s">
        <v>148</v>
      </c>
      <c r="AD13" s="75">
        <v>29</v>
      </c>
      <c r="AE13" s="77">
        <v>30</v>
      </c>
      <c r="AF13" s="76">
        <v>31</v>
      </c>
      <c r="AG13" s="262" t="s">
        <v>149</v>
      </c>
      <c r="AH13" s="262">
        <v>33</v>
      </c>
      <c r="AI13" s="263">
        <v>34</v>
      </c>
      <c r="AJ13" s="263">
        <v>35</v>
      </c>
      <c r="AK13" s="261" t="s">
        <v>150</v>
      </c>
      <c r="AL13" s="263">
        <v>37</v>
      </c>
      <c r="AM13" s="263">
        <v>38</v>
      </c>
      <c r="AN13" s="261" t="s">
        <v>74</v>
      </c>
      <c r="AO13" s="265" t="s">
        <v>151</v>
      </c>
      <c r="AP13" s="265" t="s">
        <v>152</v>
      </c>
      <c r="AQ13" s="263" t="s">
        <v>153</v>
      </c>
      <c r="AR13" s="264">
        <v>43</v>
      </c>
      <c r="AS13" s="261" t="s">
        <v>154</v>
      </c>
      <c r="AT13" s="262">
        <v>45</v>
      </c>
      <c r="AU13" s="264">
        <v>46</v>
      </c>
      <c r="AV13" s="73" t="s">
        <v>76</v>
      </c>
      <c r="AW13" s="75">
        <v>48</v>
      </c>
      <c r="AX13" s="77">
        <v>49</v>
      </c>
      <c r="AY13" s="76">
        <v>50</v>
      </c>
      <c r="AZ13" s="266"/>
    </row>
    <row r="14" spans="1:52" s="259" customFormat="1" ht="27.75" customHeight="1">
      <c r="A14" s="268" t="s">
        <v>83</v>
      </c>
      <c r="B14" s="269"/>
      <c r="C14" s="270"/>
      <c r="D14" s="270"/>
      <c r="E14" s="270"/>
      <c r="F14" s="271"/>
      <c r="G14" s="269"/>
      <c r="H14" s="270"/>
      <c r="I14" s="270"/>
      <c r="J14" s="269"/>
      <c r="K14" s="270"/>
      <c r="L14" s="270"/>
      <c r="M14" s="270"/>
      <c r="N14" s="269"/>
      <c r="O14" s="270"/>
      <c r="P14" s="270"/>
      <c r="Q14" s="272"/>
      <c r="R14" s="269"/>
      <c r="S14" s="273"/>
      <c r="T14" s="274"/>
      <c r="U14" s="269"/>
      <c r="V14" s="270"/>
      <c r="W14" s="270"/>
      <c r="X14" s="270"/>
      <c r="Y14" s="271"/>
      <c r="Z14" s="269"/>
      <c r="AA14" s="270"/>
      <c r="AB14" s="270"/>
      <c r="AC14" s="83"/>
      <c r="AD14" s="84"/>
      <c r="AE14" s="87"/>
      <c r="AF14" s="86"/>
      <c r="AG14" s="273"/>
      <c r="AH14" s="270"/>
      <c r="AI14" s="270"/>
      <c r="AJ14" s="272"/>
      <c r="AK14" s="269"/>
      <c r="AL14" s="273"/>
      <c r="AM14" s="273"/>
      <c r="AN14" s="269"/>
      <c r="AO14" s="270"/>
      <c r="AP14" s="270"/>
      <c r="AQ14" s="270"/>
      <c r="AR14" s="271"/>
      <c r="AS14" s="269"/>
      <c r="AT14" s="270"/>
      <c r="AU14" s="275"/>
      <c r="AV14" s="83"/>
      <c r="AW14" s="84"/>
      <c r="AX14" s="87"/>
      <c r="AY14" s="86"/>
      <c r="AZ14" s="276"/>
    </row>
    <row r="15" spans="1:52" ht="18" customHeight="1" hidden="1">
      <c r="A15" s="277" t="s">
        <v>84</v>
      </c>
      <c r="B15" s="278"/>
      <c r="C15" s="279"/>
      <c r="D15" s="279"/>
      <c r="E15" s="279"/>
      <c r="F15" s="280"/>
      <c r="G15" s="278"/>
      <c r="H15" s="279"/>
      <c r="I15" s="279"/>
      <c r="J15" s="278"/>
      <c r="K15" s="279"/>
      <c r="L15" s="279"/>
      <c r="M15" s="279"/>
      <c r="N15" s="278"/>
      <c r="O15" s="279"/>
      <c r="P15" s="279"/>
      <c r="Q15" s="281"/>
      <c r="R15" s="282"/>
      <c r="S15" s="283"/>
      <c r="T15" s="284"/>
      <c r="U15" s="278"/>
      <c r="V15" s="279"/>
      <c r="W15" s="279"/>
      <c r="X15" s="279"/>
      <c r="Y15" s="280"/>
      <c r="Z15" s="278"/>
      <c r="AA15" s="279"/>
      <c r="AB15" s="279"/>
      <c r="AC15" s="92"/>
      <c r="AD15" s="93"/>
      <c r="AE15" s="95"/>
      <c r="AF15" s="96"/>
      <c r="AG15" s="285"/>
      <c r="AH15" s="279"/>
      <c r="AI15" s="279"/>
      <c r="AJ15" s="281"/>
      <c r="AK15" s="282"/>
      <c r="AL15" s="283"/>
      <c r="AM15" s="283"/>
      <c r="AN15" s="278"/>
      <c r="AO15" s="279"/>
      <c r="AP15" s="279"/>
      <c r="AQ15" s="279"/>
      <c r="AR15" s="280"/>
      <c r="AS15" s="278"/>
      <c r="AT15" s="279"/>
      <c r="AU15" s="286"/>
      <c r="AV15" s="92"/>
      <c r="AW15" s="93"/>
      <c r="AX15" s="95"/>
      <c r="AY15" s="96"/>
      <c r="AZ15" s="287"/>
    </row>
    <row r="16" spans="1:52" ht="15.75" customHeight="1" hidden="1">
      <c r="A16" s="288" t="s">
        <v>85</v>
      </c>
      <c r="B16" s="278"/>
      <c r="C16" s="289"/>
      <c r="D16" s="289"/>
      <c r="E16" s="289"/>
      <c r="F16" s="280"/>
      <c r="G16" s="278"/>
      <c r="H16" s="289"/>
      <c r="I16" s="289"/>
      <c r="J16" s="278"/>
      <c r="K16" s="289"/>
      <c r="L16" s="289"/>
      <c r="M16" s="289"/>
      <c r="N16" s="278"/>
      <c r="O16" s="289"/>
      <c r="P16" s="289"/>
      <c r="Q16" s="290"/>
      <c r="R16" s="278"/>
      <c r="S16" s="285"/>
      <c r="T16" s="291"/>
      <c r="U16" s="278"/>
      <c r="V16" s="289"/>
      <c r="W16" s="289"/>
      <c r="X16" s="289"/>
      <c r="Y16" s="280"/>
      <c r="Z16" s="278"/>
      <c r="AA16" s="289"/>
      <c r="AB16" s="289"/>
      <c r="AC16" s="92"/>
      <c r="AD16" s="100"/>
      <c r="AE16" s="102"/>
      <c r="AF16" s="101"/>
      <c r="AG16" s="285"/>
      <c r="AH16" s="289"/>
      <c r="AI16" s="289"/>
      <c r="AJ16" s="290"/>
      <c r="AK16" s="278"/>
      <c r="AL16" s="285"/>
      <c r="AM16" s="285"/>
      <c r="AN16" s="278"/>
      <c r="AO16" s="289"/>
      <c r="AP16" s="289"/>
      <c r="AQ16" s="289"/>
      <c r="AR16" s="280"/>
      <c r="AS16" s="278"/>
      <c r="AT16" s="289"/>
      <c r="AU16" s="292"/>
      <c r="AV16" s="92"/>
      <c r="AW16" s="100"/>
      <c r="AX16" s="102"/>
      <c r="AY16" s="101"/>
      <c r="AZ16" s="293"/>
    </row>
    <row r="17" spans="1:52" ht="15.75" customHeight="1" hidden="1">
      <c r="A17" s="288" t="s">
        <v>86</v>
      </c>
      <c r="B17" s="278"/>
      <c r="C17" s="289"/>
      <c r="D17" s="289"/>
      <c r="E17" s="289"/>
      <c r="F17" s="280"/>
      <c r="G17" s="278"/>
      <c r="H17" s="289"/>
      <c r="I17" s="289"/>
      <c r="J17" s="278"/>
      <c r="K17" s="289"/>
      <c r="L17" s="289"/>
      <c r="M17" s="289"/>
      <c r="N17" s="278"/>
      <c r="O17" s="289"/>
      <c r="P17" s="289"/>
      <c r="Q17" s="290"/>
      <c r="R17" s="278"/>
      <c r="S17" s="285"/>
      <c r="T17" s="291"/>
      <c r="U17" s="278"/>
      <c r="V17" s="289"/>
      <c r="W17" s="289"/>
      <c r="X17" s="289"/>
      <c r="Y17" s="280"/>
      <c r="Z17" s="278"/>
      <c r="AA17" s="289"/>
      <c r="AB17" s="289"/>
      <c r="AC17" s="92"/>
      <c r="AD17" s="100"/>
      <c r="AE17" s="102"/>
      <c r="AF17" s="101"/>
      <c r="AG17" s="285"/>
      <c r="AH17" s="289"/>
      <c r="AI17" s="289"/>
      <c r="AJ17" s="290"/>
      <c r="AK17" s="278"/>
      <c r="AL17" s="285"/>
      <c r="AM17" s="285"/>
      <c r="AN17" s="278"/>
      <c r="AO17" s="289"/>
      <c r="AP17" s="289"/>
      <c r="AQ17" s="289"/>
      <c r="AR17" s="280"/>
      <c r="AS17" s="278"/>
      <c r="AT17" s="289"/>
      <c r="AU17" s="292"/>
      <c r="AV17" s="92"/>
      <c r="AW17" s="100"/>
      <c r="AX17" s="102"/>
      <c r="AY17" s="101"/>
      <c r="AZ17" s="293"/>
    </row>
    <row r="18" spans="1:52" ht="15.75" customHeight="1" hidden="1">
      <c r="A18" s="288" t="s">
        <v>87</v>
      </c>
      <c r="B18" s="278"/>
      <c r="C18" s="289"/>
      <c r="D18" s="289"/>
      <c r="E18" s="289"/>
      <c r="F18" s="280"/>
      <c r="G18" s="278"/>
      <c r="H18" s="289"/>
      <c r="I18" s="289"/>
      <c r="J18" s="278"/>
      <c r="K18" s="289"/>
      <c r="L18" s="289"/>
      <c r="M18" s="289"/>
      <c r="N18" s="278"/>
      <c r="O18" s="289"/>
      <c r="P18" s="289"/>
      <c r="Q18" s="290"/>
      <c r="R18" s="278"/>
      <c r="S18" s="285"/>
      <c r="T18" s="291"/>
      <c r="U18" s="278"/>
      <c r="V18" s="289"/>
      <c r="W18" s="289"/>
      <c r="X18" s="289"/>
      <c r="Y18" s="280"/>
      <c r="Z18" s="278"/>
      <c r="AA18" s="289"/>
      <c r="AB18" s="289"/>
      <c r="AC18" s="92"/>
      <c r="AD18" s="100"/>
      <c r="AE18" s="102"/>
      <c r="AF18" s="101"/>
      <c r="AG18" s="285"/>
      <c r="AH18" s="289"/>
      <c r="AI18" s="289"/>
      <c r="AJ18" s="290"/>
      <c r="AK18" s="278"/>
      <c r="AL18" s="285"/>
      <c r="AM18" s="285"/>
      <c r="AN18" s="278"/>
      <c r="AO18" s="289"/>
      <c r="AP18" s="289"/>
      <c r="AQ18" s="289"/>
      <c r="AR18" s="280"/>
      <c r="AS18" s="278"/>
      <c r="AT18" s="289"/>
      <c r="AU18" s="292"/>
      <c r="AV18" s="92"/>
      <c r="AW18" s="100"/>
      <c r="AX18" s="102"/>
      <c r="AY18" s="101"/>
      <c r="AZ18" s="293"/>
    </row>
    <row r="19" spans="1:52" ht="15.75" customHeight="1" hidden="1">
      <c r="A19" s="288" t="s">
        <v>88</v>
      </c>
      <c r="B19" s="278"/>
      <c r="C19" s="289"/>
      <c r="D19" s="289"/>
      <c r="E19" s="289"/>
      <c r="F19" s="280"/>
      <c r="G19" s="278"/>
      <c r="H19" s="289"/>
      <c r="I19" s="289"/>
      <c r="J19" s="278"/>
      <c r="K19" s="289"/>
      <c r="L19" s="289"/>
      <c r="M19" s="289"/>
      <c r="N19" s="278"/>
      <c r="O19" s="289"/>
      <c r="P19" s="289"/>
      <c r="Q19" s="290"/>
      <c r="R19" s="278"/>
      <c r="S19" s="285"/>
      <c r="T19" s="291"/>
      <c r="U19" s="278"/>
      <c r="V19" s="289"/>
      <c r="W19" s="289"/>
      <c r="X19" s="289"/>
      <c r="Y19" s="280"/>
      <c r="Z19" s="278"/>
      <c r="AA19" s="289"/>
      <c r="AB19" s="289"/>
      <c r="AC19" s="92"/>
      <c r="AD19" s="100"/>
      <c r="AE19" s="102"/>
      <c r="AF19" s="101"/>
      <c r="AG19" s="285"/>
      <c r="AH19" s="289"/>
      <c r="AI19" s="289"/>
      <c r="AJ19" s="290"/>
      <c r="AK19" s="278"/>
      <c r="AL19" s="285"/>
      <c r="AM19" s="285"/>
      <c r="AN19" s="278"/>
      <c r="AO19" s="289"/>
      <c r="AP19" s="289"/>
      <c r="AQ19" s="289"/>
      <c r="AR19" s="280"/>
      <c r="AS19" s="278"/>
      <c r="AT19" s="289"/>
      <c r="AU19" s="292"/>
      <c r="AV19" s="92"/>
      <c r="AW19" s="100"/>
      <c r="AX19" s="102"/>
      <c r="AY19" s="101"/>
      <c r="AZ19" s="293"/>
    </row>
    <row r="20" spans="1:52" ht="15.75" customHeight="1" hidden="1">
      <c r="A20" s="288" t="s">
        <v>89</v>
      </c>
      <c r="B20" s="278"/>
      <c r="C20" s="289"/>
      <c r="D20" s="289"/>
      <c r="E20" s="289"/>
      <c r="F20" s="280"/>
      <c r="G20" s="278"/>
      <c r="H20" s="289"/>
      <c r="I20" s="289"/>
      <c r="J20" s="278"/>
      <c r="K20" s="289"/>
      <c r="L20" s="289"/>
      <c r="M20" s="289"/>
      <c r="N20" s="278"/>
      <c r="O20" s="289"/>
      <c r="P20" s="289"/>
      <c r="Q20" s="290"/>
      <c r="R20" s="278"/>
      <c r="S20" s="285"/>
      <c r="T20" s="291"/>
      <c r="U20" s="278"/>
      <c r="V20" s="289"/>
      <c r="W20" s="289"/>
      <c r="X20" s="289"/>
      <c r="Y20" s="280"/>
      <c r="Z20" s="278"/>
      <c r="AA20" s="289"/>
      <c r="AB20" s="289"/>
      <c r="AC20" s="92"/>
      <c r="AD20" s="100"/>
      <c r="AE20" s="102"/>
      <c r="AF20" s="101"/>
      <c r="AG20" s="285"/>
      <c r="AH20" s="289"/>
      <c r="AI20" s="289"/>
      <c r="AJ20" s="290"/>
      <c r="AK20" s="278"/>
      <c r="AL20" s="285"/>
      <c r="AM20" s="285"/>
      <c r="AN20" s="278"/>
      <c r="AO20" s="289"/>
      <c r="AP20" s="289"/>
      <c r="AQ20" s="289"/>
      <c r="AR20" s="280"/>
      <c r="AS20" s="278"/>
      <c r="AT20" s="289"/>
      <c r="AU20" s="292"/>
      <c r="AV20" s="92"/>
      <c r="AW20" s="100"/>
      <c r="AX20" s="102"/>
      <c r="AY20" s="101"/>
      <c r="AZ20" s="293"/>
    </row>
    <row r="21" spans="1:52" ht="18" customHeight="1" hidden="1">
      <c r="A21" s="288" t="s">
        <v>90</v>
      </c>
      <c r="B21" s="278"/>
      <c r="C21" s="289"/>
      <c r="D21" s="289"/>
      <c r="E21" s="289"/>
      <c r="F21" s="280"/>
      <c r="G21" s="278"/>
      <c r="H21" s="289"/>
      <c r="I21" s="289"/>
      <c r="J21" s="278"/>
      <c r="K21" s="289"/>
      <c r="L21" s="289"/>
      <c r="M21" s="289"/>
      <c r="N21" s="278"/>
      <c r="O21" s="289"/>
      <c r="P21" s="289"/>
      <c r="Q21" s="290"/>
      <c r="R21" s="278"/>
      <c r="S21" s="285"/>
      <c r="T21" s="291"/>
      <c r="U21" s="278"/>
      <c r="V21" s="289"/>
      <c r="W21" s="289"/>
      <c r="X21" s="289"/>
      <c r="Y21" s="280"/>
      <c r="Z21" s="278"/>
      <c r="AA21" s="289"/>
      <c r="AB21" s="289"/>
      <c r="AC21" s="92"/>
      <c r="AD21" s="100"/>
      <c r="AE21" s="102"/>
      <c r="AF21" s="101"/>
      <c r="AG21" s="285"/>
      <c r="AH21" s="289"/>
      <c r="AI21" s="289"/>
      <c r="AJ21" s="290"/>
      <c r="AK21" s="278"/>
      <c r="AL21" s="285"/>
      <c r="AM21" s="285"/>
      <c r="AN21" s="278"/>
      <c r="AO21" s="289"/>
      <c r="AP21" s="289"/>
      <c r="AQ21" s="289"/>
      <c r="AR21" s="280"/>
      <c r="AS21" s="278"/>
      <c r="AT21" s="289"/>
      <c r="AU21" s="292"/>
      <c r="AV21" s="92"/>
      <c r="AW21" s="100"/>
      <c r="AX21" s="102"/>
      <c r="AY21" s="101"/>
      <c r="AZ21" s="293"/>
    </row>
    <row r="22" spans="1:52" ht="15" customHeight="1">
      <c r="A22" s="277" t="s">
        <v>50</v>
      </c>
      <c r="B22" s="278"/>
      <c r="C22" s="289"/>
      <c r="D22" s="289"/>
      <c r="E22" s="289"/>
      <c r="F22" s="292"/>
      <c r="G22" s="278"/>
      <c r="H22" s="289"/>
      <c r="I22" s="289"/>
      <c r="J22" s="278"/>
      <c r="K22" s="289"/>
      <c r="L22" s="289"/>
      <c r="M22" s="289"/>
      <c r="N22" s="278"/>
      <c r="O22" s="289"/>
      <c r="P22" s="289"/>
      <c r="Q22" s="290"/>
      <c r="R22" s="278"/>
      <c r="S22" s="285"/>
      <c r="T22" s="291"/>
      <c r="U22" s="278"/>
      <c r="V22" s="289"/>
      <c r="W22" s="289"/>
      <c r="X22" s="289"/>
      <c r="Y22" s="292"/>
      <c r="Z22" s="278"/>
      <c r="AA22" s="289"/>
      <c r="AB22" s="289"/>
      <c r="AC22" s="92"/>
      <c r="AD22" s="100"/>
      <c r="AE22" s="102"/>
      <c r="AF22" s="101"/>
      <c r="AG22" s="285"/>
      <c r="AH22" s="289"/>
      <c r="AI22" s="289"/>
      <c r="AJ22" s="290"/>
      <c r="AK22" s="278"/>
      <c r="AL22" s="285"/>
      <c r="AM22" s="285"/>
      <c r="AN22" s="278"/>
      <c r="AO22" s="289"/>
      <c r="AP22" s="289"/>
      <c r="AQ22" s="289"/>
      <c r="AR22" s="292"/>
      <c r="AS22" s="278"/>
      <c r="AT22" s="289"/>
      <c r="AU22" s="292"/>
      <c r="AV22" s="92"/>
      <c r="AW22" s="100"/>
      <c r="AX22" s="102"/>
      <c r="AY22" s="101"/>
      <c r="AZ22" s="293"/>
    </row>
    <row r="23" spans="1:52" s="259" customFormat="1" ht="19.5" customHeight="1">
      <c r="A23" s="294" t="s">
        <v>91</v>
      </c>
      <c r="B23" s="295"/>
      <c r="C23" s="296"/>
      <c r="D23" s="296"/>
      <c r="E23" s="296"/>
      <c r="F23" s="297"/>
      <c r="G23" s="295"/>
      <c r="H23" s="296"/>
      <c r="I23" s="296"/>
      <c r="J23" s="295"/>
      <c r="K23" s="296"/>
      <c r="L23" s="296"/>
      <c r="M23" s="296"/>
      <c r="N23" s="295"/>
      <c r="O23" s="296"/>
      <c r="P23" s="296"/>
      <c r="Q23" s="298"/>
      <c r="R23" s="295"/>
      <c r="S23" s="299"/>
      <c r="T23" s="300"/>
      <c r="U23" s="295"/>
      <c r="V23" s="296"/>
      <c r="W23" s="296"/>
      <c r="X23" s="296"/>
      <c r="Y23" s="297"/>
      <c r="Z23" s="295"/>
      <c r="AA23" s="296"/>
      <c r="AB23" s="296"/>
      <c r="AC23" s="106"/>
      <c r="AD23" s="107"/>
      <c r="AE23" s="110"/>
      <c r="AF23" s="109"/>
      <c r="AG23" s="299"/>
      <c r="AH23" s="296"/>
      <c r="AI23" s="296"/>
      <c r="AJ23" s="298"/>
      <c r="AK23" s="295"/>
      <c r="AL23" s="299"/>
      <c r="AM23" s="299"/>
      <c r="AN23" s="295"/>
      <c r="AO23" s="296"/>
      <c r="AP23" s="296"/>
      <c r="AQ23" s="296"/>
      <c r="AR23" s="297"/>
      <c r="AS23" s="295"/>
      <c r="AT23" s="296"/>
      <c r="AU23" s="301"/>
      <c r="AV23" s="106"/>
      <c r="AW23" s="107"/>
      <c r="AX23" s="110"/>
      <c r="AY23" s="109"/>
      <c r="AZ23" s="276"/>
    </row>
    <row r="24" spans="1:52" ht="15.75" customHeight="1" hidden="1">
      <c r="A24" s="277" t="s">
        <v>84</v>
      </c>
      <c r="B24" s="278"/>
      <c r="C24" s="279"/>
      <c r="D24" s="279"/>
      <c r="E24" s="279"/>
      <c r="F24" s="280"/>
      <c r="G24" s="278"/>
      <c r="H24" s="279"/>
      <c r="I24" s="279"/>
      <c r="J24" s="278"/>
      <c r="K24" s="279"/>
      <c r="L24" s="279"/>
      <c r="M24" s="279"/>
      <c r="N24" s="278"/>
      <c r="O24" s="279"/>
      <c r="P24" s="279"/>
      <c r="Q24" s="281"/>
      <c r="R24" s="282"/>
      <c r="S24" s="283"/>
      <c r="T24" s="284"/>
      <c r="U24" s="278"/>
      <c r="V24" s="279"/>
      <c r="W24" s="279"/>
      <c r="X24" s="279"/>
      <c r="Y24" s="280"/>
      <c r="Z24" s="278"/>
      <c r="AA24" s="279"/>
      <c r="AB24" s="279"/>
      <c r="AC24" s="92"/>
      <c r="AD24" s="93"/>
      <c r="AE24" s="95"/>
      <c r="AF24" s="96"/>
      <c r="AG24" s="285"/>
      <c r="AH24" s="279"/>
      <c r="AI24" s="279"/>
      <c r="AJ24" s="281"/>
      <c r="AK24" s="282"/>
      <c r="AL24" s="283"/>
      <c r="AM24" s="283"/>
      <c r="AN24" s="278"/>
      <c r="AO24" s="279"/>
      <c r="AP24" s="279"/>
      <c r="AQ24" s="279"/>
      <c r="AR24" s="280"/>
      <c r="AS24" s="278"/>
      <c r="AT24" s="279"/>
      <c r="AU24" s="286"/>
      <c r="AV24" s="92"/>
      <c r="AW24" s="93"/>
      <c r="AX24" s="95"/>
      <c r="AY24" s="96"/>
      <c r="AZ24" s="287"/>
    </row>
    <row r="25" spans="1:52" ht="15.75" customHeight="1" hidden="1">
      <c r="A25" s="288" t="s">
        <v>85</v>
      </c>
      <c r="B25" s="278"/>
      <c r="C25" s="289"/>
      <c r="D25" s="289"/>
      <c r="E25" s="289"/>
      <c r="F25" s="280"/>
      <c r="G25" s="278"/>
      <c r="H25" s="289"/>
      <c r="I25" s="289"/>
      <c r="J25" s="278"/>
      <c r="K25" s="289"/>
      <c r="L25" s="289"/>
      <c r="M25" s="289"/>
      <c r="N25" s="278"/>
      <c r="O25" s="289"/>
      <c r="P25" s="289"/>
      <c r="Q25" s="290"/>
      <c r="R25" s="278"/>
      <c r="S25" s="285"/>
      <c r="T25" s="291"/>
      <c r="U25" s="278"/>
      <c r="V25" s="289"/>
      <c r="W25" s="289"/>
      <c r="X25" s="289"/>
      <c r="Y25" s="280"/>
      <c r="Z25" s="278"/>
      <c r="AA25" s="289"/>
      <c r="AB25" s="289"/>
      <c r="AC25" s="92"/>
      <c r="AD25" s="100"/>
      <c r="AE25" s="102"/>
      <c r="AF25" s="101"/>
      <c r="AG25" s="285"/>
      <c r="AH25" s="289"/>
      <c r="AI25" s="289"/>
      <c r="AJ25" s="290"/>
      <c r="AK25" s="278"/>
      <c r="AL25" s="285"/>
      <c r="AM25" s="285"/>
      <c r="AN25" s="278"/>
      <c r="AO25" s="289"/>
      <c r="AP25" s="289"/>
      <c r="AQ25" s="289"/>
      <c r="AR25" s="280"/>
      <c r="AS25" s="278"/>
      <c r="AT25" s="289"/>
      <c r="AU25" s="292"/>
      <c r="AV25" s="92"/>
      <c r="AW25" s="100"/>
      <c r="AX25" s="102"/>
      <c r="AY25" s="101"/>
      <c r="AZ25" s="293"/>
    </row>
    <row r="26" spans="1:52" ht="15.75" customHeight="1" hidden="1">
      <c r="A26" s="288" t="s">
        <v>86</v>
      </c>
      <c r="B26" s="278"/>
      <c r="C26" s="289"/>
      <c r="D26" s="289"/>
      <c r="E26" s="289"/>
      <c r="F26" s="280"/>
      <c r="G26" s="278"/>
      <c r="H26" s="289"/>
      <c r="I26" s="289"/>
      <c r="J26" s="278"/>
      <c r="K26" s="289"/>
      <c r="L26" s="289"/>
      <c r="M26" s="289"/>
      <c r="N26" s="278"/>
      <c r="O26" s="289"/>
      <c r="P26" s="289"/>
      <c r="Q26" s="290"/>
      <c r="R26" s="278"/>
      <c r="S26" s="285"/>
      <c r="T26" s="291"/>
      <c r="U26" s="278"/>
      <c r="V26" s="289"/>
      <c r="W26" s="289"/>
      <c r="X26" s="289"/>
      <c r="Y26" s="280"/>
      <c r="Z26" s="278"/>
      <c r="AA26" s="289"/>
      <c r="AB26" s="289"/>
      <c r="AC26" s="92"/>
      <c r="AD26" s="100"/>
      <c r="AE26" s="102"/>
      <c r="AF26" s="101"/>
      <c r="AG26" s="285"/>
      <c r="AH26" s="289"/>
      <c r="AI26" s="289"/>
      <c r="AJ26" s="290"/>
      <c r="AK26" s="278"/>
      <c r="AL26" s="285"/>
      <c r="AM26" s="285"/>
      <c r="AN26" s="278"/>
      <c r="AO26" s="289"/>
      <c r="AP26" s="289"/>
      <c r="AQ26" s="289"/>
      <c r="AR26" s="280"/>
      <c r="AS26" s="278"/>
      <c r="AT26" s="289"/>
      <c r="AU26" s="292"/>
      <c r="AV26" s="92"/>
      <c r="AW26" s="100"/>
      <c r="AX26" s="102"/>
      <c r="AY26" s="101"/>
      <c r="AZ26" s="293"/>
    </row>
    <row r="27" spans="1:52" ht="15.75" customHeight="1" hidden="1">
      <c r="A27" s="288" t="s">
        <v>87</v>
      </c>
      <c r="B27" s="278"/>
      <c r="C27" s="289"/>
      <c r="D27" s="289"/>
      <c r="E27" s="289"/>
      <c r="F27" s="280"/>
      <c r="G27" s="278"/>
      <c r="H27" s="289"/>
      <c r="I27" s="289"/>
      <c r="J27" s="278"/>
      <c r="K27" s="289"/>
      <c r="L27" s="289"/>
      <c r="M27" s="289"/>
      <c r="N27" s="278"/>
      <c r="O27" s="289"/>
      <c r="P27" s="289"/>
      <c r="Q27" s="290"/>
      <c r="R27" s="278"/>
      <c r="S27" s="285"/>
      <c r="T27" s="291"/>
      <c r="U27" s="278"/>
      <c r="V27" s="289"/>
      <c r="W27" s="289"/>
      <c r="X27" s="289"/>
      <c r="Y27" s="280"/>
      <c r="Z27" s="278"/>
      <c r="AA27" s="289"/>
      <c r="AB27" s="289"/>
      <c r="AC27" s="92"/>
      <c r="AD27" s="100"/>
      <c r="AE27" s="102"/>
      <c r="AF27" s="101"/>
      <c r="AG27" s="285"/>
      <c r="AH27" s="289"/>
      <c r="AI27" s="289"/>
      <c r="AJ27" s="290"/>
      <c r="AK27" s="278"/>
      <c r="AL27" s="285"/>
      <c r="AM27" s="285"/>
      <c r="AN27" s="278"/>
      <c r="AO27" s="289"/>
      <c r="AP27" s="289"/>
      <c r="AQ27" s="289"/>
      <c r="AR27" s="280"/>
      <c r="AS27" s="278"/>
      <c r="AT27" s="289"/>
      <c r="AU27" s="292"/>
      <c r="AV27" s="92"/>
      <c r="AW27" s="100"/>
      <c r="AX27" s="102"/>
      <c r="AY27" s="101"/>
      <c r="AZ27" s="293"/>
    </row>
    <row r="28" spans="1:52" ht="15.75" customHeight="1" hidden="1">
      <c r="A28" s="288" t="s">
        <v>88</v>
      </c>
      <c r="B28" s="278"/>
      <c r="C28" s="289"/>
      <c r="D28" s="289"/>
      <c r="E28" s="289"/>
      <c r="F28" s="280"/>
      <c r="G28" s="278"/>
      <c r="H28" s="289"/>
      <c r="I28" s="289"/>
      <c r="J28" s="278"/>
      <c r="K28" s="289"/>
      <c r="L28" s="289"/>
      <c r="M28" s="289"/>
      <c r="N28" s="278"/>
      <c r="O28" s="289"/>
      <c r="P28" s="289"/>
      <c r="Q28" s="290"/>
      <c r="R28" s="278"/>
      <c r="S28" s="285"/>
      <c r="T28" s="291"/>
      <c r="U28" s="278"/>
      <c r="V28" s="289"/>
      <c r="W28" s="289"/>
      <c r="X28" s="289"/>
      <c r="Y28" s="280"/>
      <c r="Z28" s="278"/>
      <c r="AA28" s="289"/>
      <c r="AB28" s="289"/>
      <c r="AC28" s="92"/>
      <c r="AD28" s="100"/>
      <c r="AE28" s="102"/>
      <c r="AF28" s="101"/>
      <c r="AG28" s="285"/>
      <c r="AH28" s="289"/>
      <c r="AI28" s="289"/>
      <c r="AJ28" s="290"/>
      <c r="AK28" s="278"/>
      <c r="AL28" s="285"/>
      <c r="AM28" s="285"/>
      <c r="AN28" s="278"/>
      <c r="AO28" s="289"/>
      <c r="AP28" s="289"/>
      <c r="AQ28" s="289"/>
      <c r="AR28" s="280"/>
      <c r="AS28" s="278"/>
      <c r="AT28" s="289"/>
      <c r="AU28" s="292"/>
      <c r="AV28" s="92"/>
      <c r="AW28" s="100"/>
      <c r="AX28" s="102"/>
      <c r="AY28" s="101"/>
      <c r="AZ28" s="293"/>
    </row>
    <row r="29" spans="1:52" ht="15.75" customHeight="1" hidden="1">
      <c r="A29" s="288" t="s">
        <v>89</v>
      </c>
      <c r="B29" s="278"/>
      <c r="C29" s="289"/>
      <c r="D29" s="289"/>
      <c r="E29" s="289"/>
      <c r="F29" s="280"/>
      <c r="G29" s="278"/>
      <c r="H29" s="289"/>
      <c r="I29" s="289"/>
      <c r="J29" s="278"/>
      <c r="K29" s="289"/>
      <c r="L29" s="289"/>
      <c r="M29" s="289"/>
      <c r="N29" s="278"/>
      <c r="O29" s="289"/>
      <c r="P29" s="289"/>
      <c r="Q29" s="290"/>
      <c r="R29" s="278"/>
      <c r="S29" s="285"/>
      <c r="T29" s="291"/>
      <c r="U29" s="278"/>
      <c r="V29" s="289"/>
      <c r="W29" s="289"/>
      <c r="X29" s="289"/>
      <c r="Y29" s="280"/>
      <c r="Z29" s="278"/>
      <c r="AA29" s="289"/>
      <c r="AB29" s="289"/>
      <c r="AC29" s="92"/>
      <c r="AD29" s="100"/>
      <c r="AE29" s="102"/>
      <c r="AF29" s="101"/>
      <c r="AG29" s="285"/>
      <c r="AH29" s="289"/>
      <c r="AI29" s="289"/>
      <c r="AJ29" s="290"/>
      <c r="AK29" s="278"/>
      <c r="AL29" s="285"/>
      <c r="AM29" s="285"/>
      <c r="AN29" s="278"/>
      <c r="AO29" s="289"/>
      <c r="AP29" s="289"/>
      <c r="AQ29" s="289"/>
      <c r="AR29" s="280"/>
      <c r="AS29" s="278"/>
      <c r="AT29" s="289"/>
      <c r="AU29" s="292"/>
      <c r="AV29" s="92"/>
      <c r="AW29" s="100"/>
      <c r="AX29" s="102"/>
      <c r="AY29" s="101"/>
      <c r="AZ29" s="293"/>
    </row>
    <row r="30" spans="1:52" ht="15.75" customHeight="1" hidden="1">
      <c r="A30" s="288" t="s">
        <v>90</v>
      </c>
      <c r="B30" s="278"/>
      <c r="C30" s="289"/>
      <c r="D30" s="289"/>
      <c r="E30" s="289"/>
      <c r="F30" s="280"/>
      <c r="G30" s="278"/>
      <c r="H30" s="289"/>
      <c r="I30" s="289"/>
      <c r="J30" s="278"/>
      <c r="K30" s="289"/>
      <c r="L30" s="289"/>
      <c r="M30" s="289"/>
      <c r="N30" s="278"/>
      <c r="O30" s="289"/>
      <c r="P30" s="289"/>
      <c r="Q30" s="290"/>
      <c r="R30" s="278"/>
      <c r="S30" s="285"/>
      <c r="T30" s="291"/>
      <c r="U30" s="278"/>
      <c r="V30" s="289"/>
      <c r="W30" s="289"/>
      <c r="X30" s="289"/>
      <c r="Y30" s="280"/>
      <c r="Z30" s="278"/>
      <c r="AA30" s="289"/>
      <c r="AB30" s="289"/>
      <c r="AC30" s="92"/>
      <c r="AD30" s="100"/>
      <c r="AE30" s="102"/>
      <c r="AF30" s="101"/>
      <c r="AG30" s="285"/>
      <c r="AH30" s="289"/>
      <c r="AI30" s="289"/>
      <c r="AJ30" s="290"/>
      <c r="AK30" s="278"/>
      <c r="AL30" s="285"/>
      <c r="AM30" s="285"/>
      <c r="AN30" s="278"/>
      <c r="AO30" s="289"/>
      <c r="AP30" s="289"/>
      <c r="AQ30" s="289"/>
      <c r="AR30" s="280"/>
      <c r="AS30" s="278"/>
      <c r="AT30" s="289"/>
      <c r="AU30" s="292"/>
      <c r="AV30" s="92"/>
      <c r="AW30" s="100"/>
      <c r="AX30" s="102"/>
      <c r="AY30" s="101"/>
      <c r="AZ30" s="293"/>
    </row>
    <row r="31" spans="1:52" ht="15" customHeight="1">
      <c r="A31" s="277" t="s">
        <v>50</v>
      </c>
      <c r="B31" s="278"/>
      <c r="C31" s="289"/>
      <c r="D31" s="289"/>
      <c r="E31" s="289"/>
      <c r="F31" s="292"/>
      <c r="G31" s="278"/>
      <c r="H31" s="289"/>
      <c r="I31" s="289"/>
      <c r="J31" s="278"/>
      <c r="K31" s="289"/>
      <c r="L31" s="289"/>
      <c r="M31" s="289"/>
      <c r="N31" s="278"/>
      <c r="O31" s="289"/>
      <c r="P31" s="289"/>
      <c r="Q31" s="290"/>
      <c r="R31" s="278"/>
      <c r="S31" s="285"/>
      <c r="T31" s="291"/>
      <c r="U31" s="278"/>
      <c r="V31" s="289"/>
      <c r="W31" s="289"/>
      <c r="X31" s="289"/>
      <c r="Y31" s="292"/>
      <c r="Z31" s="278"/>
      <c r="AA31" s="289"/>
      <c r="AB31" s="289"/>
      <c r="AC31" s="92"/>
      <c r="AD31" s="100"/>
      <c r="AE31" s="102"/>
      <c r="AF31" s="101"/>
      <c r="AG31" s="285"/>
      <c r="AH31" s="289"/>
      <c r="AI31" s="289"/>
      <c r="AJ31" s="290"/>
      <c r="AK31" s="278"/>
      <c r="AL31" s="285"/>
      <c r="AM31" s="285"/>
      <c r="AN31" s="278"/>
      <c r="AO31" s="289"/>
      <c r="AP31" s="289"/>
      <c r="AQ31" s="289"/>
      <c r="AR31" s="292"/>
      <c r="AS31" s="278"/>
      <c r="AT31" s="289"/>
      <c r="AU31" s="292"/>
      <c r="AV31" s="92"/>
      <c r="AW31" s="100"/>
      <c r="AX31" s="102"/>
      <c r="AY31" s="101"/>
      <c r="AZ31" s="293"/>
    </row>
    <row r="32" spans="1:52" ht="24" customHeight="1">
      <c r="A32" s="302" t="s">
        <v>93</v>
      </c>
      <c r="B32" s="278"/>
      <c r="C32" s="279"/>
      <c r="D32" s="279"/>
      <c r="E32" s="279"/>
      <c r="F32" s="292"/>
      <c r="G32" s="278"/>
      <c r="H32" s="279"/>
      <c r="I32" s="279"/>
      <c r="J32" s="278"/>
      <c r="K32" s="279"/>
      <c r="L32" s="279"/>
      <c r="M32" s="279"/>
      <c r="N32" s="278"/>
      <c r="O32" s="279"/>
      <c r="P32" s="279"/>
      <c r="Q32" s="281"/>
      <c r="R32" s="282"/>
      <c r="S32" s="283"/>
      <c r="T32" s="284"/>
      <c r="U32" s="278"/>
      <c r="V32" s="279"/>
      <c r="W32" s="279"/>
      <c r="X32" s="279"/>
      <c r="Y32" s="292"/>
      <c r="Z32" s="278"/>
      <c r="AA32" s="279"/>
      <c r="AB32" s="279"/>
      <c r="AC32" s="113"/>
      <c r="AD32" s="119"/>
      <c r="AE32" s="120"/>
      <c r="AF32" s="115"/>
      <c r="AG32" s="285"/>
      <c r="AH32" s="279"/>
      <c r="AI32" s="279"/>
      <c r="AJ32" s="281"/>
      <c r="AK32" s="282"/>
      <c r="AL32" s="283"/>
      <c r="AM32" s="283"/>
      <c r="AN32" s="278"/>
      <c r="AO32" s="279"/>
      <c r="AP32" s="279"/>
      <c r="AQ32" s="279"/>
      <c r="AR32" s="292"/>
      <c r="AS32" s="278"/>
      <c r="AT32" s="279"/>
      <c r="AU32" s="286"/>
      <c r="AV32" s="113"/>
      <c r="AW32" s="119"/>
      <c r="AX32" s="120"/>
      <c r="AY32" s="115"/>
      <c r="AZ32" s="287"/>
    </row>
    <row r="33" spans="1:52" ht="15.75" customHeight="1">
      <c r="A33" s="277" t="s">
        <v>84</v>
      </c>
      <c r="B33" s="278"/>
      <c r="C33" s="279"/>
      <c r="D33" s="279"/>
      <c r="E33" s="279"/>
      <c r="F33" s="292"/>
      <c r="G33" s="278"/>
      <c r="H33" s="279"/>
      <c r="I33" s="279"/>
      <c r="J33" s="278"/>
      <c r="K33" s="279"/>
      <c r="L33" s="279"/>
      <c r="M33" s="279"/>
      <c r="N33" s="278"/>
      <c r="O33" s="279"/>
      <c r="P33" s="279"/>
      <c r="Q33" s="281"/>
      <c r="R33" s="282"/>
      <c r="S33" s="283"/>
      <c r="T33" s="284"/>
      <c r="U33" s="278"/>
      <c r="V33" s="279"/>
      <c r="W33" s="279"/>
      <c r="X33" s="279"/>
      <c r="Y33" s="292"/>
      <c r="Z33" s="278"/>
      <c r="AA33" s="279"/>
      <c r="AB33" s="279"/>
      <c r="AC33" s="92"/>
      <c r="AD33" s="100"/>
      <c r="AE33" s="102"/>
      <c r="AF33" s="101"/>
      <c r="AG33" s="285"/>
      <c r="AH33" s="279"/>
      <c r="AI33" s="279"/>
      <c r="AJ33" s="281"/>
      <c r="AK33" s="282"/>
      <c r="AL33" s="283"/>
      <c r="AM33" s="283"/>
      <c r="AN33" s="278"/>
      <c r="AO33" s="279"/>
      <c r="AP33" s="279"/>
      <c r="AQ33" s="279"/>
      <c r="AR33" s="292"/>
      <c r="AS33" s="278"/>
      <c r="AT33" s="279"/>
      <c r="AU33" s="286"/>
      <c r="AV33" s="92"/>
      <c r="AW33" s="100"/>
      <c r="AX33" s="102"/>
      <c r="AY33" s="101"/>
      <c r="AZ33" s="287"/>
    </row>
    <row r="34" spans="1:52" ht="15.75" customHeight="1">
      <c r="A34" s="99" t="s">
        <v>155</v>
      </c>
      <c r="B34" s="278"/>
      <c r="C34" s="279"/>
      <c r="D34" s="279"/>
      <c r="E34" s="279"/>
      <c r="F34" s="292"/>
      <c r="G34" s="278"/>
      <c r="H34" s="279"/>
      <c r="I34" s="279"/>
      <c r="J34" s="278"/>
      <c r="K34" s="279"/>
      <c r="L34" s="279"/>
      <c r="M34" s="279"/>
      <c r="N34" s="278"/>
      <c r="O34" s="279"/>
      <c r="P34" s="279"/>
      <c r="Q34" s="281"/>
      <c r="R34" s="282"/>
      <c r="S34" s="283"/>
      <c r="T34" s="284"/>
      <c r="U34" s="278"/>
      <c r="V34" s="279"/>
      <c r="W34" s="279"/>
      <c r="X34" s="279"/>
      <c r="Y34" s="292"/>
      <c r="Z34" s="278"/>
      <c r="AA34" s="279"/>
      <c r="AB34" s="279"/>
      <c r="AC34" s="92"/>
      <c r="AD34" s="100"/>
      <c r="AE34" s="102"/>
      <c r="AF34" s="101"/>
      <c r="AG34" s="285"/>
      <c r="AH34" s="279"/>
      <c r="AI34" s="279"/>
      <c r="AJ34" s="281"/>
      <c r="AK34" s="282"/>
      <c r="AL34" s="283"/>
      <c r="AM34" s="283"/>
      <c r="AN34" s="278"/>
      <c r="AO34" s="279"/>
      <c r="AP34" s="279"/>
      <c r="AQ34" s="279"/>
      <c r="AR34" s="292"/>
      <c r="AS34" s="278"/>
      <c r="AT34" s="279"/>
      <c r="AU34" s="286"/>
      <c r="AV34" s="92"/>
      <c r="AW34" s="100"/>
      <c r="AX34" s="102"/>
      <c r="AY34" s="101"/>
      <c r="AZ34" s="287"/>
    </row>
    <row r="35" spans="1:52" ht="15.75" customHeight="1">
      <c r="A35" s="99" t="s">
        <v>156</v>
      </c>
      <c r="B35" s="278"/>
      <c r="C35" s="279"/>
      <c r="D35" s="279"/>
      <c r="E35" s="279"/>
      <c r="F35" s="292"/>
      <c r="G35" s="278"/>
      <c r="H35" s="279"/>
      <c r="I35" s="279"/>
      <c r="J35" s="278"/>
      <c r="K35" s="279"/>
      <c r="L35" s="279"/>
      <c r="M35" s="279"/>
      <c r="N35" s="278"/>
      <c r="O35" s="279"/>
      <c r="P35" s="279"/>
      <c r="Q35" s="281"/>
      <c r="R35" s="282"/>
      <c r="S35" s="283"/>
      <c r="T35" s="284"/>
      <c r="U35" s="278"/>
      <c r="V35" s="279"/>
      <c r="W35" s="279"/>
      <c r="X35" s="279"/>
      <c r="Y35" s="292"/>
      <c r="Z35" s="278"/>
      <c r="AA35" s="279"/>
      <c r="AB35" s="279"/>
      <c r="AC35" s="92"/>
      <c r="AD35" s="100"/>
      <c r="AE35" s="102"/>
      <c r="AF35" s="101"/>
      <c r="AG35" s="285"/>
      <c r="AH35" s="279"/>
      <c r="AI35" s="279"/>
      <c r="AJ35" s="281"/>
      <c r="AK35" s="282"/>
      <c r="AL35" s="283"/>
      <c r="AM35" s="283"/>
      <c r="AN35" s="278"/>
      <c r="AO35" s="279"/>
      <c r="AP35" s="279"/>
      <c r="AQ35" s="279"/>
      <c r="AR35" s="292"/>
      <c r="AS35" s="278"/>
      <c r="AT35" s="279"/>
      <c r="AU35" s="286"/>
      <c r="AV35" s="92"/>
      <c r="AW35" s="100"/>
      <c r="AX35" s="102"/>
      <c r="AY35" s="101"/>
      <c r="AZ35" s="287"/>
    </row>
    <row r="36" spans="1:52" ht="15.75" customHeight="1">
      <c r="A36" s="288" t="s">
        <v>85</v>
      </c>
      <c r="B36" s="278"/>
      <c r="C36" s="279"/>
      <c r="D36" s="279"/>
      <c r="E36" s="279"/>
      <c r="F36" s="292"/>
      <c r="G36" s="278"/>
      <c r="H36" s="279"/>
      <c r="I36" s="279"/>
      <c r="J36" s="278"/>
      <c r="K36" s="279"/>
      <c r="L36" s="279"/>
      <c r="M36" s="279"/>
      <c r="N36" s="278"/>
      <c r="O36" s="279"/>
      <c r="P36" s="279"/>
      <c r="Q36" s="281"/>
      <c r="R36" s="282"/>
      <c r="S36" s="283"/>
      <c r="T36" s="284"/>
      <c r="U36" s="278"/>
      <c r="V36" s="279"/>
      <c r="W36" s="279"/>
      <c r="X36" s="279"/>
      <c r="Y36" s="292"/>
      <c r="Z36" s="278"/>
      <c r="AA36" s="279"/>
      <c r="AB36" s="279"/>
      <c r="AC36" s="92"/>
      <c r="AD36" s="100"/>
      <c r="AE36" s="102"/>
      <c r="AF36" s="101"/>
      <c r="AG36" s="285"/>
      <c r="AH36" s="279"/>
      <c r="AI36" s="279"/>
      <c r="AJ36" s="281"/>
      <c r="AK36" s="282"/>
      <c r="AL36" s="283"/>
      <c r="AM36" s="283"/>
      <c r="AN36" s="278"/>
      <c r="AO36" s="279"/>
      <c r="AP36" s="279"/>
      <c r="AQ36" s="279"/>
      <c r="AR36" s="292"/>
      <c r="AS36" s="278"/>
      <c r="AT36" s="279"/>
      <c r="AU36" s="286"/>
      <c r="AV36" s="92"/>
      <c r="AW36" s="100"/>
      <c r="AX36" s="102"/>
      <c r="AY36" s="101"/>
      <c r="AZ36" s="287"/>
    </row>
    <row r="37" spans="1:52" ht="15.75" customHeight="1">
      <c r="A37" s="288" t="s">
        <v>97</v>
      </c>
      <c r="B37" s="278"/>
      <c r="C37" s="279"/>
      <c r="D37" s="279"/>
      <c r="E37" s="279"/>
      <c r="F37" s="292"/>
      <c r="G37" s="278"/>
      <c r="H37" s="279"/>
      <c r="I37" s="279"/>
      <c r="J37" s="278"/>
      <c r="K37" s="279"/>
      <c r="L37" s="279"/>
      <c r="M37" s="279"/>
      <c r="N37" s="278"/>
      <c r="O37" s="279"/>
      <c r="P37" s="279"/>
      <c r="Q37" s="281"/>
      <c r="R37" s="282"/>
      <c r="S37" s="283"/>
      <c r="T37" s="284"/>
      <c r="U37" s="278"/>
      <c r="V37" s="279"/>
      <c r="W37" s="279"/>
      <c r="X37" s="279"/>
      <c r="Y37" s="292"/>
      <c r="Z37" s="278"/>
      <c r="AA37" s="279"/>
      <c r="AB37" s="279"/>
      <c r="AC37" s="92"/>
      <c r="AD37" s="100"/>
      <c r="AE37" s="102"/>
      <c r="AF37" s="101"/>
      <c r="AG37" s="285"/>
      <c r="AH37" s="279"/>
      <c r="AI37" s="279"/>
      <c r="AJ37" s="281"/>
      <c r="AK37" s="282"/>
      <c r="AL37" s="283"/>
      <c r="AM37" s="283"/>
      <c r="AN37" s="278"/>
      <c r="AO37" s="279"/>
      <c r="AP37" s="279"/>
      <c r="AQ37" s="279"/>
      <c r="AR37" s="292"/>
      <c r="AS37" s="278"/>
      <c r="AT37" s="279"/>
      <c r="AU37" s="286"/>
      <c r="AV37" s="92"/>
      <c r="AW37" s="100"/>
      <c r="AX37" s="102"/>
      <c r="AY37" s="101"/>
      <c r="AZ37" s="287"/>
    </row>
    <row r="38" spans="1:52" ht="15.75" customHeight="1">
      <c r="A38" s="288" t="s">
        <v>98</v>
      </c>
      <c r="B38" s="278"/>
      <c r="C38" s="279"/>
      <c r="D38" s="279"/>
      <c r="E38" s="279"/>
      <c r="F38" s="292"/>
      <c r="G38" s="278"/>
      <c r="H38" s="279"/>
      <c r="I38" s="279"/>
      <c r="J38" s="278"/>
      <c r="K38" s="279"/>
      <c r="L38" s="279"/>
      <c r="M38" s="279"/>
      <c r="N38" s="278"/>
      <c r="O38" s="279"/>
      <c r="P38" s="279"/>
      <c r="Q38" s="281"/>
      <c r="R38" s="282"/>
      <c r="S38" s="283"/>
      <c r="T38" s="284"/>
      <c r="U38" s="278"/>
      <c r="V38" s="279"/>
      <c r="W38" s="279"/>
      <c r="X38" s="279"/>
      <c r="Y38" s="292"/>
      <c r="Z38" s="278"/>
      <c r="AA38" s="279"/>
      <c r="AB38" s="279"/>
      <c r="AC38" s="92"/>
      <c r="AD38" s="100"/>
      <c r="AE38" s="102"/>
      <c r="AF38" s="101"/>
      <c r="AG38" s="285"/>
      <c r="AH38" s="279"/>
      <c r="AI38" s="279"/>
      <c r="AJ38" s="281"/>
      <c r="AK38" s="282"/>
      <c r="AL38" s="283"/>
      <c r="AM38" s="283"/>
      <c r="AN38" s="278"/>
      <c r="AO38" s="279"/>
      <c r="AP38" s="279"/>
      <c r="AQ38" s="279"/>
      <c r="AR38" s="292"/>
      <c r="AS38" s="278"/>
      <c r="AT38" s="279"/>
      <c r="AU38" s="286"/>
      <c r="AV38" s="92"/>
      <c r="AW38" s="100"/>
      <c r="AX38" s="102"/>
      <c r="AY38" s="101"/>
      <c r="AZ38" s="287"/>
    </row>
    <row r="39" spans="1:52" ht="15.75" customHeight="1">
      <c r="A39" s="288" t="s">
        <v>88</v>
      </c>
      <c r="B39" s="278"/>
      <c r="C39" s="279"/>
      <c r="D39" s="279"/>
      <c r="E39" s="279"/>
      <c r="F39" s="292"/>
      <c r="G39" s="278"/>
      <c r="H39" s="279"/>
      <c r="I39" s="279"/>
      <c r="J39" s="278"/>
      <c r="K39" s="279"/>
      <c r="L39" s="279"/>
      <c r="M39" s="279"/>
      <c r="N39" s="278"/>
      <c r="O39" s="279"/>
      <c r="P39" s="279"/>
      <c r="Q39" s="281"/>
      <c r="R39" s="282"/>
      <c r="S39" s="283"/>
      <c r="T39" s="284"/>
      <c r="U39" s="278"/>
      <c r="V39" s="279"/>
      <c r="W39" s="279"/>
      <c r="X39" s="279"/>
      <c r="Y39" s="292"/>
      <c r="Z39" s="278"/>
      <c r="AA39" s="279"/>
      <c r="AB39" s="279"/>
      <c r="AC39" s="92"/>
      <c r="AD39" s="100"/>
      <c r="AE39" s="102"/>
      <c r="AF39" s="101"/>
      <c r="AG39" s="285"/>
      <c r="AH39" s="279"/>
      <c r="AI39" s="279"/>
      <c r="AJ39" s="281"/>
      <c r="AK39" s="282"/>
      <c r="AL39" s="283"/>
      <c r="AM39" s="283"/>
      <c r="AN39" s="278"/>
      <c r="AO39" s="279"/>
      <c r="AP39" s="279"/>
      <c r="AQ39" s="279"/>
      <c r="AR39" s="292"/>
      <c r="AS39" s="278"/>
      <c r="AT39" s="279"/>
      <c r="AU39" s="286"/>
      <c r="AV39" s="92"/>
      <c r="AW39" s="100"/>
      <c r="AX39" s="102"/>
      <c r="AY39" s="101"/>
      <c r="AZ39" s="287"/>
    </row>
    <row r="40" spans="1:52" ht="15.75" customHeight="1">
      <c r="A40" s="288" t="s">
        <v>89</v>
      </c>
      <c r="B40" s="278"/>
      <c r="C40" s="279"/>
      <c r="D40" s="279"/>
      <c r="E40" s="279"/>
      <c r="F40" s="292"/>
      <c r="G40" s="278"/>
      <c r="H40" s="279"/>
      <c r="I40" s="279"/>
      <c r="J40" s="278"/>
      <c r="K40" s="279"/>
      <c r="L40" s="279"/>
      <c r="M40" s="279"/>
      <c r="N40" s="278"/>
      <c r="O40" s="279"/>
      <c r="P40" s="279"/>
      <c r="Q40" s="281"/>
      <c r="R40" s="282"/>
      <c r="S40" s="283"/>
      <c r="T40" s="284"/>
      <c r="U40" s="278"/>
      <c r="V40" s="279"/>
      <c r="W40" s="279"/>
      <c r="X40" s="279"/>
      <c r="Y40" s="292"/>
      <c r="Z40" s="278"/>
      <c r="AA40" s="279"/>
      <c r="AB40" s="279"/>
      <c r="AC40" s="92"/>
      <c r="AD40" s="100"/>
      <c r="AE40" s="102"/>
      <c r="AF40" s="101"/>
      <c r="AG40" s="285"/>
      <c r="AH40" s="279"/>
      <c r="AI40" s="279"/>
      <c r="AJ40" s="281"/>
      <c r="AK40" s="282"/>
      <c r="AL40" s="283"/>
      <c r="AM40" s="283"/>
      <c r="AN40" s="278"/>
      <c r="AO40" s="279"/>
      <c r="AP40" s="279"/>
      <c r="AQ40" s="279"/>
      <c r="AR40" s="292"/>
      <c r="AS40" s="278"/>
      <c r="AT40" s="279"/>
      <c r="AU40" s="286"/>
      <c r="AV40" s="92"/>
      <c r="AW40" s="100"/>
      <c r="AX40" s="102"/>
      <c r="AY40" s="101"/>
      <c r="AZ40" s="287"/>
    </row>
    <row r="41" spans="1:52" ht="15.75" customHeight="1">
      <c r="A41" s="288" t="s">
        <v>90</v>
      </c>
      <c r="B41" s="278"/>
      <c r="C41" s="279"/>
      <c r="D41" s="279"/>
      <c r="E41" s="279"/>
      <c r="F41" s="292"/>
      <c r="G41" s="278"/>
      <c r="H41" s="279"/>
      <c r="I41" s="279"/>
      <c r="J41" s="278"/>
      <c r="K41" s="279"/>
      <c r="L41" s="279"/>
      <c r="M41" s="279"/>
      <c r="N41" s="278"/>
      <c r="O41" s="279"/>
      <c r="P41" s="279"/>
      <c r="Q41" s="281"/>
      <c r="R41" s="282"/>
      <c r="S41" s="283"/>
      <c r="T41" s="284"/>
      <c r="U41" s="278"/>
      <c r="V41" s="279"/>
      <c r="W41" s="279"/>
      <c r="X41" s="279"/>
      <c r="Y41" s="292"/>
      <c r="Z41" s="278"/>
      <c r="AA41" s="279"/>
      <c r="AB41" s="279"/>
      <c r="AC41" s="92"/>
      <c r="AD41" s="100"/>
      <c r="AE41" s="102"/>
      <c r="AF41" s="101"/>
      <c r="AG41" s="285"/>
      <c r="AH41" s="279"/>
      <c r="AI41" s="279"/>
      <c r="AJ41" s="281"/>
      <c r="AK41" s="282"/>
      <c r="AL41" s="283"/>
      <c r="AM41" s="283"/>
      <c r="AN41" s="278"/>
      <c r="AO41" s="279"/>
      <c r="AP41" s="279"/>
      <c r="AQ41" s="279"/>
      <c r="AR41" s="292"/>
      <c r="AS41" s="278"/>
      <c r="AT41" s="279"/>
      <c r="AU41" s="286"/>
      <c r="AV41" s="92"/>
      <c r="AW41" s="100"/>
      <c r="AX41" s="102"/>
      <c r="AY41" s="101"/>
      <c r="AZ41" s="287"/>
    </row>
    <row r="42" spans="1:52" ht="24" customHeight="1">
      <c r="A42" s="302" t="s">
        <v>22</v>
      </c>
      <c r="B42" s="278"/>
      <c r="C42" s="289"/>
      <c r="D42" s="289"/>
      <c r="E42" s="289"/>
      <c r="F42" s="292"/>
      <c r="G42" s="278"/>
      <c r="H42" s="289"/>
      <c r="I42" s="289"/>
      <c r="J42" s="278"/>
      <c r="K42" s="289"/>
      <c r="L42" s="289"/>
      <c r="M42" s="289"/>
      <c r="N42" s="278"/>
      <c r="O42" s="289"/>
      <c r="P42" s="289"/>
      <c r="Q42" s="290"/>
      <c r="R42" s="278"/>
      <c r="S42" s="285"/>
      <c r="T42" s="291"/>
      <c r="U42" s="278"/>
      <c r="V42" s="289"/>
      <c r="W42" s="289"/>
      <c r="X42" s="289"/>
      <c r="Y42" s="292"/>
      <c r="Z42" s="278"/>
      <c r="AA42" s="289"/>
      <c r="AB42" s="289"/>
      <c r="AC42" s="113"/>
      <c r="AD42" s="119"/>
      <c r="AE42" s="120"/>
      <c r="AF42" s="115"/>
      <c r="AG42" s="285"/>
      <c r="AH42" s="289"/>
      <c r="AI42" s="289"/>
      <c r="AJ42" s="290"/>
      <c r="AK42" s="278"/>
      <c r="AL42" s="285"/>
      <c r="AM42" s="285"/>
      <c r="AN42" s="278"/>
      <c r="AO42" s="289"/>
      <c r="AP42" s="289"/>
      <c r="AQ42" s="289"/>
      <c r="AR42" s="292"/>
      <c r="AS42" s="278"/>
      <c r="AT42" s="289"/>
      <c r="AU42" s="292"/>
      <c r="AV42" s="113"/>
      <c r="AW42" s="119"/>
      <c r="AX42" s="120"/>
      <c r="AY42" s="115"/>
      <c r="AZ42" s="293"/>
    </row>
    <row r="43" spans="1:52" ht="18.75" customHeight="1" hidden="1">
      <c r="A43" s="277" t="s">
        <v>84</v>
      </c>
      <c r="B43" s="278"/>
      <c r="C43" s="289"/>
      <c r="D43" s="289"/>
      <c r="E43" s="289"/>
      <c r="F43" s="292"/>
      <c r="G43" s="278"/>
      <c r="H43" s="289"/>
      <c r="I43" s="289"/>
      <c r="J43" s="278"/>
      <c r="K43" s="289"/>
      <c r="L43" s="289"/>
      <c r="M43" s="289"/>
      <c r="N43" s="278"/>
      <c r="O43" s="289"/>
      <c r="P43" s="289"/>
      <c r="Q43" s="290"/>
      <c r="R43" s="278"/>
      <c r="S43" s="285"/>
      <c r="T43" s="291"/>
      <c r="U43" s="278"/>
      <c r="V43" s="289"/>
      <c r="W43" s="289"/>
      <c r="X43" s="289"/>
      <c r="Y43" s="292"/>
      <c r="Z43" s="278"/>
      <c r="AA43" s="289"/>
      <c r="AB43" s="289"/>
      <c r="AC43" s="113"/>
      <c r="AD43" s="119"/>
      <c r="AE43" s="120"/>
      <c r="AF43" s="115"/>
      <c r="AG43" s="285"/>
      <c r="AH43" s="289"/>
      <c r="AI43" s="289"/>
      <c r="AJ43" s="290"/>
      <c r="AK43" s="278"/>
      <c r="AL43" s="285"/>
      <c r="AM43" s="285"/>
      <c r="AN43" s="278"/>
      <c r="AO43" s="289"/>
      <c r="AP43" s="289"/>
      <c r="AQ43" s="289"/>
      <c r="AR43" s="292"/>
      <c r="AS43" s="278"/>
      <c r="AT43" s="289"/>
      <c r="AU43" s="292"/>
      <c r="AV43" s="113"/>
      <c r="AW43" s="119"/>
      <c r="AX43" s="120"/>
      <c r="AY43" s="115"/>
      <c r="AZ43" s="293"/>
    </row>
    <row r="44" spans="1:52" ht="18.75" customHeight="1" hidden="1">
      <c r="A44" s="288" t="s">
        <v>85</v>
      </c>
      <c r="B44" s="278"/>
      <c r="C44" s="289"/>
      <c r="D44" s="289"/>
      <c r="E44" s="289"/>
      <c r="F44" s="292"/>
      <c r="G44" s="278"/>
      <c r="H44" s="289"/>
      <c r="I44" s="289"/>
      <c r="J44" s="278"/>
      <c r="K44" s="289"/>
      <c r="L44" s="289"/>
      <c r="M44" s="289"/>
      <c r="N44" s="278"/>
      <c r="O44" s="289"/>
      <c r="P44" s="289"/>
      <c r="Q44" s="290"/>
      <c r="R44" s="278"/>
      <c r="S44" s="285"/>
      <c r="T44" s="291"/>
      <c r="U44" s="278"/>
      <c r="V44" s="289"/>
      <c r="W44" s="289"/>
      <c r="X44" s="289"/>
      <c r="Y44" s="292"/>
      <c r="Z44" s="278"/>
      <c r="AA44" s="289"/>
      <c r="AB44" s="289"/>
      <c r="AC44" s="113"/>
      <c r="AD44" s="119"/>
      <c r="AE44" s="120"/>
      <c r="AF44" s="115"/>
      <c r="AG44" s="285"/>
      <c r="AH44" s="289"/>
      <c r="AI44" s="289"/>
      <c r="AJ44" s="290"/>
      <c r="AK44" s="278"/>
      <c r="AL44" s="285"/>
      <c r="AM44" s="285"/>
      <c r="AN44" s="278"/>
      <c r="AO44" s="289"/>
      <c r="AP44" s="289"/>
      <c r="AQ44" s="289"/>
      <c r="AR44" s="292"/>
      <c r="AS44" s="278"/>
      <c r="AT44" s="289"/>
      <c r="AU44" s="292"/>
      <c r="AV44" s="113"/>
      <c r="AW44" s="119"/>
      <c r="AX44" s="120"/>
      <c r="AY44" s="115"/>
      <c r="AZ44" s="293"/>
    </row>
    <row r="45" spans="1:52" ht="18.75" customHeight="1" hidden="1">
      <c r="A45" s="288" t="s">
        <v>86</v>
      </c>
      <c r="B45" s="278"/>
      <c r="C45" s="289"/>
      <c r="D45" s="289"/>
      <c r="E45" s="289"/>
      <c r="F45" s="292"/>
      <c r="G45" s="278"/>
      <c r="H45" s="289"/>
      <c r="I45" s="289"/>
      <c r="J45" s="278"/>
      <c r="K45" s="289"/>
      <c r="L45" s="289"/>
      <c r="M45" s="289"/>
      <c r="N45" s="278"/>
      <c r="O45" s="289"/>
      <c r="P45" s="289"/>
      <c r="Q45" s="290"/>
      <c r="R45" s="278"/>
      <c r="S45" s="285"/>
      <c r="T45" s="291"/>
      <c r="U45" s="278"/>
      <c r="V45" s="289"/>
      <c r="W45" s="289"/>
      <c r="X45" s="289"/>
      <c r="Y45" s="292"/>
      <c r="Z45" s="278"/>
      <c r="AA45" s="289"/>
      <c r="AB45" s="289"/>
      <c r="AC45" s="113"/>
      <c r="AD45" s="119"/>
      <c r="AE45" s="120"/>
      <c r="AF45" s="115"/>
      <c r="AG45" s="285"/>
      <c r="AH45" s="289"/>
      <c r="AI45" s="289"/>
      <c r="AJ45" s="290"/>
      <c r="AK45" s="278"/>
      <c r="AL45" s="285"/>
      <c r="AM45" s="285"/>
      <c r="AN45" s="278"/>
      <c r="AO45" s="289"/>
      <c r="AP45" s="289"/>
      <c r="AQ45" s="289"/>
      <c r="AR45" s="292"/>
      <c r="AS45" s="278"/>
      <c r="AT45" s="289"/>
      <c r="AU45" s="292"/>
      <c r="AV45" s="113"/>
      <c r="AW45" s="119"/>
      <c r="AX45" s="120"/>
      <c r="AY45" s="115"/>
      <c r="AZ45" s="293"/>
    </row>
    <row r="46" spans="1:52" ht="18.75" customHeight="1" hidden="1">
      <c r="A46" s="288" t="s">
        <v>87</v>
      </c>
      <c r="B46" s="278"/>
      <c r="C46" s="289"/>
      <c r="D46" s="289"/>
      <c r="E46" s="289"/>
      <c r="F46" s="292"/>
      <c r="G46" s="278"/>
      <c r="H46" s="289"/>
      <c r="I46" s="289"/>
      <c r="J46" s="278"/>
      <c r="K46" s="289"/>
      <c r="L46" s="289"/>
      <c r="M46" s="289"/>
      <c r="N46" s="278"/>
      <c r="O46" s="289"/>
      <c r="P46" s="289"/>
      <c r="Q46" s="290"/>
      <c r="R46" s="278"/>
      <c r="S46" s="285"/>
      <c r="T46" s="291"/>
      <c r="U46" s="278"/>
      <c r="V46" s="289"/>
      <c r="W46" s="289"/>
      <c r="X46" s="289"/>
      <c r="Y46" s="292"/>
      <c r="Z46" s="278"/>
      <c r="AA46" s="289"/>
      <c r="AB46" s="289"/>
      <c r="AC46" s="113"/>
      <c r="AD46" s="119"/>
      <c r="AE46" s="120"/>
      <c r="AF46" s="115"/>
      <c r="AG46" s="285"/>
      <c r="AH46" s="289"/>
      <c r="AI46" s="289"/>
      <c r="AJ46" s="290"/>
      <c r="AK46" s="278"/>
      <c r="AL46" s="285"/>
      <c r="AM46" s="285"/>
      <c r="AN46" s="278"/>
      <c r="AO46" s="289"/>
      <c r="AP46" s="289"/>
      <c r="AQ46" s="289"/>
      <c r="AR46" s="292"/>
      <c r="AS46" s="278"/>
      <c r="AT46" s="289"/>
      <c r="AU46" s="292"/>
      <c r="AV46" s="113"/>
      <c r="AW46" s="119"/>
      <c r="AX46" s="120"/>
      <c r="AY46" s="115"/>
      <c r="AZ46" s="293"/>
    </row>
    <row r="47" spans="1:52" ht="18.75" customHeight="1" hidden="1">
      <c r="A47" s="288" t="s">
        <v>88</v>
      </c>
      <c r="B47" s="278"/>
      <c r="C47" s="289"/>
      <c r="D47" s="289"/>
      <c r="E47" s="289"/>
      <c r="F47" s="292"/>
      <c r="G47" s="278"/>
      <c r="H47" s="289"/>
      <c r="I47" s="289"/>
      <c r="J47" s="278"/>
      <c r="K47" s="289"/>
      <c r="L47" s="289"/>
      <c r="M47" s="289"/>
      <c r="N47" s="278"/>
      <c r="O47" s="289"/>
      <c r="P47" s="289"/>
      <c r="Q47" s="290"/>
      <c r="R47" s="278"/>
      <c r="S47" s="285"/>
      <c r="T47" s="291"/>
      <c r="U47" s="278"/>
      <c r="V47" s="289"/>
      <c r="W47" s="289"/>
      <c r="X47" s="289"/>
      <c r="Y47" s="292"/>
      <c r="Z47" s="278"/>
      <c r="AA47" s="289"/>
      <c r="AB47" s="289"/>
      <c r="AC47" s="113"/>
      <c r="AD47" s="119"/>
      <c r="AE47" s="120"/>
      <c r="AF47" s="115"/>
      <c r="AG47" s="285"/>
      <c r="AH47" s="289"/>
      <c r="AI47" s="289"/>
      <c r="AJ47" s="290"/>
      <c r="AK47" s="278"/>
      <c r="AL47" s="285"/>
      <c r="AM47" s="285"/>
      <c r="AN47" s="278"/>
      <c r="AO47" s="289"/>
      <c r="AP47" s="289"/>
      <c r="AQ47" s="289"/>
      <c r="AR47" s="292"/>
      <c r="AS47" s="278"/>
      <c r="AT47" s="289"/>
      <c r="AU47" s="292"/>
      <c r="AV47" s="113"/>
      <c r="AW47" s="119"/>
      <c r="AX47" s="120"/>
      <c r="AY47" s="115"/>
      <c r="AZ47" s="293"/>
    </row>
    <row r="48" spans="1:52" ht="18.75" customHeight="1" hidden="1">
      <c r="A48" s="288" t="s">
        <v>89</v>
      </c>
      <c r="B48" s="278"/>
      <c r="C48" s="289"/>
      <c r="D48" s="289"/>
      <c r="E48" s="289"/>
      <c r="F48" s="292"/>
      <c r="G48" s="278"/>
      <c r="H48" s="289"/>
      <c r="I48" s="289"/>
      <c r="J48" s="278"/>
      <c r="K48" s="289"/>
      <c r="L48" s="289"/>
      <c r="M48" s="289"/>
      <c r="N48" s="278"/>
      <c r="O48" s="289"/>
      <c r="P48" s="289"/>
      <c r="Q48" s="290"/>
      <c r="R48" s="278"/>
      <c r="S48" s="285"/>
      <c r="T48" s="291"/>
      <c r="U48" s="278"/>
      <c r="V48" s="289"/>
      <c r="W48" s="289"/>
      <c r="X48" s="289"/>
      <c r="Y48" s="292"/>
      <c r="Z48" s="278"/>
      <c r="AA48" s="289"/>
      <c r="AB48" s="289"/>
      <c r="AC48" s="113"/>
      <c r="AD48" s="119"/>
      <c r="AE48" s="120"/>
      <c r="AF48" s="115"/>
      <c r="AG48" s="285"/>
      <c r="AH48" s="289"/>
      <c r="AI48" s="289"/>
      <c r="AJ48" s="290"/>
      <c r="AK48" s="278"/>
      <c r="AL48" s="285"/>
      <c r="AM48" s="285"/>
      <c r="AN48" s="278"/>
      <c r="AO48" s="289"/>
      <c r="AP48" s="289"/>
      <c r="AQ48" s="289"/>
      <c r="AR48" s="292"/>
      <c r="AS48" s="278"/>
      <c r="AT48" s="289"/>
      <c r="AU48" s="292"/>
      <c r="AV48" s="113"/>
      <c r="AW48" s="119"/>
      <c r="AX48" s="120"/>
      <c r="AY48" s="115"/>
      <c r="AZ48" s="293"/>
    </row>
    <row r="49" spans="1:52" ht="18.75" customHeight="1" hidden="1">
      <c r="A49" s="288" t="s">
        <v>90</v>
      </c>
      <c r="B49" s="278"/>
      <c r="C49" s="289"/>
      <c r="D49" s="289"/>
      <c r="E49" s="289"/>
      <c r="F49" s="292"/>
      <c r="G49" s="278"/>
      <c r="H49" s="289"/>
      <c r="I49" s="289"/>
      <c r="J49" s="278"/>
      <c r="K49" s="289"/>
      <c r="L49" s="289"/>
      <c r="M49" s="289"/>
      <c r="N49" s="278"/>
      <c r="O49" s="289"/>
      <c r="P49" s="289"/>
      <c r="Q49" s="290"/>
      <c r="R49" s="278"/>
      <c r="S49" s="285"/>
      <c r="T49" s="291"/>
      <c r="U49" s="278"/>
      <c r="V49" s="289"/>
      <c r="W49" s="289"/>
      <c r="X49" s="289"/>
      <c r="Y49" s="292"/>
      <c r="Z49" s="278"/>
      <c r="AA49" s="289"/>
      <c r="AB49" s="289"/>
      <c r="AC49" s="113"/>
      <c r="AD49" s="119"/>
      <c r="AE49" s="120"/>
      <c r="AF49" s="115"/>
      <c r="AG49" s="285"/>
      <c r="AH49" s="289"/>
      <c r="AI49" s="289"/>
      <c r="AJ49" s="290"/>
      <c r="AK49" s="278"/>
      <c r="AL49" s="285"/>
      <c r="AM49" s="285"/>
      <c r="AN49" s="278"/>
      <c r="AO49" s="289"/>
      <c r="AP49" s="289"/>
      <c r="AQ49" s="289"/>
      <c r="AR49" s="292"/>
      <c r="AS49" s="278"/>
      <c r="AT49" s="289"/>
      <c r="AU49" s="292"/>
      <c r="AV49" s="113"/>
      <c r="AW49" s="119"/>
      <c r="AX49" s="120"/>
      <c r="AY49" s="115"/>
      <c r="AZ49" s="293"/>
    </row>
    <row r="50" spans="1:52" ht="18.75" customHeight="1">
      <c r="A50" s="288" t="s">
        <v>50</v>
      </c>
      <c r="B50" s="278"/>
      <c r="C50" s="289"/>
      <c r="D50" s="289"/>
      <c r="E50" s="289"/>
      <c r="F50" s="292"/>
      <c r="G50" s="278"/>
      <c r="H50" s="289"/>
      <c r="I50" s="289"/>
      <c r="J50" s="278"/>
      <c r="K50" s="289"/>
      <c r="L50" s="289"/>
      <c r="M50" s="289"/>
      <c r="N50" s="278"/>
      <c r="O50" s="289"/>
      <c r="P50" s="289"/>
      <c r="Q50" s="290"/>
      <c r="R50" s="278"/>
      <c r="S50" s="285"/>
      <c r="T50" s="291"/>
      <c r="U50" s="278"/>
      <c r="V50" s="289"/>
      <c r="W50" s="289"/>
      <c r="X50" s="289"/>
      <c r="Y50" s="292"/>
      <c r="Z50" s="278"/>
      <c r="AA50" s="289"/>
      <c r="AB50" s="289"/>
      <c r="AC50" s="113"/>
      <c r="AD50" s="119"/>
      <c r="AE50" s="120"/>
      <c r="AF50" s="115"/>
      <c r="AG50" s="285"/>
      <c r="AH50" s="289"/>
      <c r="AI50" s="289"/>
      <c r="AJ50" s="290"/>
      <c r="AK50" s="278"/>
      <c r="AL50" s="285"/>
      <c r="AM50" s="285"/>
      <c r="AN50" s="278"/>
      <c r="AO50" s="289"/>
      <c r="AP50" s="289"/>
      <c r="AQ50" s="289"/>
      <c r="AR50" s="292"/>
      <c r="AS50" s="278"/>
      <c r="AT50" s="289"/>
      <c r="AU50" s="292"/>
      <c r="AV50" s="113"/>
      <c r="AW50" s="119"/>
      <c r="AX50" s="120"/>
      <c r="AY50" s="115"/>
      <c r="AZ50" s="293"/>
    </row>
    <row r="51" spans="1:52" ht="21.75" customHeight="1">
      <c r="A51" s="302" t="s">
        <v>157</v>
      </c>
      <c r="B51" s="278"/>
      <c r="C51" s="279"/>
      <c r="D51" s="279"/>
      <c r="E51" s="279"/>
      <c r="F51" s="280"/>
      <c r="G51" s="278"/>
      <c r="H51" s="279"/>
      <c r="I51" s="279"/>
      <c r="J51" s="278"/>
      <c r="K51" s="279"/>
      <c r="L51" s="279"/>
      <c r="M51" s="279"/>
      <c r="N51" s="278"/>
      <c r="O51" s="279"/>
      <c r="P51" s="279"/>
      <c r="Q51" s="281"/>
      <c r="R51" s="282"/>
      <c r="S51" s="283"/>
      <c r="T51" s="284"/>
      <c r="U51" s="278"/>
      <c r="V51" s="279"/>
      <c r="W51" s="279"/>
      <c r="X51" s="279"/>
      <c r="Y51" s="280"/>
      <c r="Z51" s="278"/>
      <c r="AA51" s="279"/>
      <c r="AB51" s="279"/>
      <c r="AC51" s="92"/>
      <c r="AD51" s="100"/>
      <c r="AE51" s="102"/>
      <c r="AF51" s="101"/>
      <c r="AG51" s="285"/>
      <c r="AH51" s="279"/>
      <c r="AI51" s="279"/>
      <c r="AJ51" s="281"/>
      <c r="AK51" s="282"/>
      <c r="AL51" s="283"/>
      <c r="AM51" s="283"/>
      <c r="AN51" s="278"/>
      <c r="AO51" s="279"/>
      <c r="AP51" s="279"/>
      <c r="AQ51" s="279"/>
      <c r="AR51" s="280"/>
      <c r="AS51" s="278"/>
      <c r="AT51" s="279"/>
      <c r="AU51" s="286"/>
      <c r="AV51" s="92"/>
      <c r="AW51" s="100"/>
      <c r="AX51" s="102"/>
      <c r="AY51" s="101"/>
      <c r="AZ51" s="287"/>
    </row>
    <row r="52" spans="1:52" ht="15.75" customHeight="1">
      <c r="A52" s="277" t="s">
        <v>84</v>
      </c>
      <c r="B52" s="278"/>
      <c r="C52" s="279"/>
      <c r="D52" s="279"/>
      <c r="E52" s="279"/>
      <c r="F52" s="280"/>
      <c r="G52" s="278"/>
      <c r="H52" s="279"/>
      <c r="I52" s="279"/>
      <c r="J52" s="278"/>
      <c r="K52" s="279"/>
      <c r="L52" s="279"/>
      <c r="M52" s="279"/>
      <c r="N52" s="278"/>
      <c r="O52" s="279"/>
      <c r="P52" s="279"/>
      <c r="Q52" s="281"/>
      <c r="R52" s="282"/>
      <c r="S52" s="283"/>
      <c r="T52" s="284"/>
      <c r="U52" s="278"/>
      <c r="V52" s="279"/>
      <c r="W52" s="279"/>
      <c r="X52" s="279"/>
      <c r="Y52" s="280"/>
      <c r="Z52" s="278"/>
      <c r="AA52" s="279"/>
      <c r="AB52" s="279"/>
      <c r="AC52" s="92"/>
      <c r="AD52" s="100"/>
      <c r="AE52" s="102"/>
      <c r="AF52" s="101"/>
      <c r="AG52" s="285"/>
      <c r="AH52" s="279"/>
      <c r="AI52" s="279"/>
      <c r="AJ52" s="281"/>
      <c r="AK52" s="282"/>
      <c r="AL52" s="283"/>
      <c r="AM52" s="283"/>
      <c r="AN52" s="278"/>
      <c r="AO52" s="279"/>
      <c r="AP52" s="279"/>
      <c r="AQ52" s="279"/>
      <c r="AR52" s="280"/>
      <c r="AS52" s="278"/>
      <c r="AT52" s="279"/>
      <c r="AU52" s="286"/>
      <c r="AV52" s="92"/>
      <c r="AW52" s="100"/>
      <c r="AX52" s="102"/>
      <c r="AY52" s="101"/>
      <c r="AZ52" s="287"/>
    </row>
    <row r="53" spans="1:52" ht="15.75" customHeight="1">
      <c r="A53" s="99" t="s">
        <v>155</v>
      </c>
      <c r="B53" s="278"/>
      <c r="C53" s="279"/>
      <c r="D53" s="279"/>
      <c r="E53" s="279"/>
      <c r="F53" s="280"/>
      <c r="G53" s="278"/>
      <c r="H53" s="279"/>
      <c r="I53" s="279"/>
      <c r="J53" s="278"/>
      <c r="K53" s="279"/>
      <c r="L53" s="279"/>
      <c r="M53" s="279"/>
      <c r="N53" s="278"/>
      <c r="O53" s="279"/>
      <c r="P53" s="279"/>
      <c r="Q53" s="281"/>
      <c r="R53" s="282"/>
      <c r="S53" s="283"/>
      <c r="T53" s="284"/>
      <c r="U53" s="278"/>
      <c r="V53" s="279"/>
      <c r="W53" s="279"/>
      <c r="X53" s="279"/>
      <c r="Y53" s="280"/>
      <c r="Z53" s="278"/>
      <c r="AA53" s="279"/>
      <c r="AB53" s="279"/>
      <c r="AC53" s="92"/>
      <c r="AD53" s="100"/>
      <c r="AE53" s="102"/>
      <c r="AF53" s="101"/>
      <c r="AG53" s="285"/>
      <c r="AH53" s="279"/>
      <c r="AI53" s="279"/>
      <c r="AJ53" s="281"/>
      <c r="AK53" s="282"/>
      <c r="AL53" s="283"/>
      <c r="AM53" s="283"/>
      <c r="AN53" s="278"/>
      <c r="AO53" s="279"/>
      <c r="AP53" s="279"/>
      <c r="AQ53" s="279"/>
      <c r="AR53" s="280"/>
      <c r="AS53" s="278"/>
      <c r="AT53" s="279"/>
      <c r="AU53" s="286"/>
      <c r="AV53" s="92"/>
      <c r="AW53" s="100"/>
      <c r="AX53" s="102"/>
      <c r="AY53" s="101"/>
      <c r="AZ53" s="287"/>
    </row>
    <row r="54" spans="1:52" ht="15.75" customHeight="1">
      <c r="A54" s="99" t="s">
        <v>156</v>
      </c>
      <c r="B54" s="278"/>
      <c r="C54" s="279"/>
      <c r="D54" s="279"/>
      <c r="E54" s="279"/>
      <c r="F54" s="280"/>
      <c r="G54" s="278"/>
      <c r="H54" s="279"/>
      <c r="I54" s="279"/>
      <c r="J54" s="278"/>
      <c r="K54" s="279"/>
      <c r="L54" s="279"/>
      <c r="M54" s="279"/>
      <c r="N54" s="278"/>
      <c r="O54" s="279"/>
      <c r="P54" s="279"/>
      <c r="Q54" s="281"/>
      <c r="R54" s="282"/>
      <c r="S54" s="283"/>
      <c r="T54" s="284"/>
      <c r="U54" s="278"/>
      <c r="V54" s="279"/>
      <c r="W54" s="279"/>
      <c r="X54" s="279"/>
      <c r="Y54" s="280"/>
      <c r="Z54" s="278"/>
      <c r="AA54" s="279"/>
      <c r="AB54" s="279"/>
      <c r="AC54" s="92"/>
      <c r="AD54" s="100"/>
      <c r="AE54" s="102"/>
      <c r="AF54" s="101"/>
      <c r="AG54" s="285"/>
      <c r="AH54" s="279"/>
      <c r="AI54" s="279"/>
      <c r="AJ54" s="281"/>
      <c r="AK54" s="282"/>
      <c r="AL54" s="283"/>
      <c r="AM54" s="283"/>
      <c r="AN54" s="278"/>
      <c r="AO54" s="279"/>
      <c r="AP54" s="279"/>
      <c r="AQ54" s="279"/>
      <c r="AR54" s="280"/>
      <c r="AS54" s="278"/>
      <c r="AT54" s="279"/>
      <c r="AU54" s="286"/>
      <c r="AV54" s="92"/>
      <c r="AW54" s="100"/>
      <c r="AX54" s="102"/>
      <c r="AY54" s="101"/>
      <c r="AZ54" s="287"/>
    </row>
    <row r="55" spans="1:52" ht="15.75" customHeight="1">
      <c r="A55" s="288" t="s">
        <v>85</v>
      </c>
      <c r="B55" s="278"/>
      <c r="C55" s="279"/>
      <c r="D55" s="279"/>
      <c r="E55" s="279"/>
      <c r="F55" s="280"/>
      <c r="G55" s="278"/>
      <c r="H55" s="279"/>
      <c r="I55" s="279"/>
      <c r="J55" s="278"/>
      <c r="K55" s="279"/>
      <c r="L55" s="279"/>
      <c r="M55" s="279"/>
      <c r="N55" s="278"/>
      <c r="O55" s="279"/>
      <c r="P55" s="279"/>
      <c r="Q55" s="281"/>
      <c r="R55" s="282"/>
      <c r="S55" s="283"/>
      <c r="T55" s="284"/>
      <c r="U55" s="278"/>
      <c r="V55" s="279"/>
      <c r="W55" s="279"/>
      <c r="X55" s="279"/>
      <c r="Y55" s="280"/>
      <c r="Z55" s="278"/>
      <c r="AA55" s="279"/>
      <c r="AB55" s="279"/>
      <c r="AC55" s="92"/>
      <c r="AD55" s="100"/>
      <c r="AE55" s="102"/>
      <c r="AF55" s="101"/>
      <c r="AG55" s="285"/>
      <c r="AH55" s="279"/>
      <c r="AI55" s="279"/>
      <c r="AJ55" s="281"/>
      <c r="AK55" s="282"/>
      <c r="AL55" s="283"/>
      <c r="AM55" s="283"/>
      <c r="AN55" s="278"/>
      <c r="AO55" s="279"/>
      <c r="AP55" s="279"/>
      <c r="AQ55" s="279"/>
      <c r="AR55" s="280"/>
      <c r="AS55" s="278"/>
      <c r="AT55" s="279"/>
      <c r="AU55" s="286"/>
      <c r="AV55" s="92"/>
      <c r="AW55" s="100"/>
      <c r="AX55" s="102"/>
      <c r="AY55" s="101"/>
      <c r="AZ55" s="287"/>
    </row>
    <row r="56" spans="1:52" ht="15.75" customHeight="1">
      <c r="A56" s="288" t="s">
        <v>97</v>
      </c>
      <c r="B56" s="278"/>
      <c r="C56" s="279"/>
      <c r="D56" s="279"/>
      <c r="E56" s="279"/>
      <c r="F56" s="280"/>
      <c r="G56" s="278"/>
      <c r="H56" s="279"/>
      <c r="I56" s="279"/>
      <c r="J56" s="278"/>
      <c r="K56" s="279"/>
      <c r="L56" s="279"/>
      <c r="M56" s="279"/>
      <c r="N56" s="278"/>
      <c r="O56" s="279"/>
      <c r="P56" s="279"/>
      <c r="Q56" s="281"/>
      <c r="R56" s="282"/>
      <c r="S56" s="283"/>
      <c r="T56" s="284"/>
      <c r="U56" s="278"/>
      <c r="V56" s="279"/>
      <c r="W56" s="279"/>
      <c r="X56" s="279"/>
      <c r="Y56" s="280"/>
      <c r="Z56" s="278"/>
      <c r="AA56" s="279"/>
      <c r="AB56" s="279"/>
      <c r="AC56" s="92"/>
      <c r="AD56" s="100"/>
      <c r="AE56" s="102"/>
      <c r="AF56" s="101"/>
      <c r="AG56" s="285"/>
      <c r="AH56" s="279"/>
      <c r="AI56" s="279"/>
      <c r="AJ56" s="281"/>
      <c r="AK56" s="282"/>
      <c r="AL56" s="283"/>
      <c r="AM56" s="283"/>
      <c r="AN56" s="278"/>
      <c r="AO56" s="279"/>
      <c r="AP56" s="279"/>
      <c r="AQ56" s="279"/>
      <c r="AR56" s="280"/>
      <c r="AS56" s="278"/>
      <c r="AT56" s="279"/>
      <c r="AU56" s="286"/>
      <c r="AV56" s="92"/>
      <c r="AW56" s="100"/>
      <c r="AX56" s="102"/>
      <c r="AY56" s="101"/>
      <c r="AZ56" s="287"/>
    </row>
    <row r="57" spans="1:52" ht="15.75" customHeight="1">
      <c r="A57" s="288" t="s">
        <v>98</v>
      </c>
      <c r="B57" s="278"/>
      <c r="C57" s="279"/>
      <c r="D57" s="279"/>
      <c r="E57" s="279"/>
      <c r="F57" s="280"/>
      <c r="G57" s="278"/>
      <c r="H57" s="279"/>
      <c r="I57" s="279"/>
      <c r="J57" s="278"/>
      <c r="K57" s="279"/>
      <c r="L57" s="279"/>
      <c r="M57" s="279"/>
      <c r="N57" s="278"/>
      <c r="O57" s="279"/>
      <c r="P57" s="279"/>
      <c r="Q57" s="281"/>
      <c r="R57" s="282"/>
      <c r="S57" s="283"/>
      <c r="T57" s="284"/>
      <c r="U57" s="278"/>
      <c r="V57" s="279"/>
      <c r="W57" s="279"/>
      <c r="X57" s="279"/>
      <c r="Y57" s="280"/>
      <c r="Z57" s="278"/>
      <c r="AA57" s="279"/>
      <c r="AB57" s="279"/>
      <c r="AC57" s="92"/>
      <c r="AD57" s="100"/>
      <c r="AE57" s="102"/>
      <c r="AF57" s="101"/>
      <c r="AG57" s="285"/>
      <c r="AH57" s="279"/>
      <c r="AI57" s="279"/>
      <c r="AJ57" s="281"/>
      <c r="AK57" s="282"/>
      <c r="AL57" s="283"/>
      <c r="AM57" s="283"/>
      <c r="AN57" s="278"/>
      <c r="AO57" s="279"/>
      <c r="AP57" s="279"/>
      <c r="AQ57" s="279"/>
      <c r="AR57" s="280"/>
      <c r="AS57" s="278"/>
      <c r="AT57" s="279"/>
      <c r="AU57" s="286"/>
      <c r="AV57" s="92"/>
      <c r="AW57" s="100"/>
      <c r="AX57" s="102"/>
      <c r="AY57" s="101"/>
      <c r="AZ57" s="287"/>
    </row>
    <row r="58" spans="1:52" ht="15.75" customHeight="1">
      <c r="A58" s="288" t="s">
        <v>88</v>
      </c>
      <c r="B58" s="278"/>
      <c r="C58" s="279"/>
      <c r="D58" s="279"/>
      <c r="E58" s="279"/>
      <c r="F58" s="280"/>
      <c r="G58" s="278"/>
      <c r="H58" s="279"/>
      <c r="I58" s="279"/>
      <c r="J58" s="278"/>
      <c r="K58" s="279"/>
      <c r="L58" s="279"/>
      <c r="M58" s="279"/>
      <c r="N58" s="278"/>
      <c r="O58" s="279"/>
      <c r="P58" s="279"/>
      <c r="Q58" s="281"/>
      <c r="R58" s="282"/>
      <c r="S58" s="283"/>
      <c r="T58" s="284"/>
      <c r="U58" s="278"/>
      <c r="V58" s="279"/>
      <c r="W58" s="279"/>
      <c r="X58" s="279"/>
      <c r="Y58" s="280"/>
      <c r="Z58" s="278"/>
      <c r="AA58" s="279"/>
      <c r="AB58" s="279"/>
      <c r="AC58" s="92"/>
      <c r="AD58" s="100"/>
      <c r="AE58" s="102"/>
      <c r="AF58" s="101"/>
      <c r="AG58" s="285"/>
      <c r="AH58" s="279"/>
      <c r="AI58" s="279"/>
      <c r="AJ58" s="281"/>
      <c r="AK58" s="282"/>
      <c r="AL58" s="283"/>
      <c r="AM58" s="283"/>
      <c r="AN58" s="278"/>
      <c r="AO58" s="279"/>
      <c r="AP58" s="279"/>
      <c r="AQ58" s="279"/>
      <c r="AR58" s="280"/>
      <c r="AS58" s="278"/>
      <c r="AT58" s="279"/>
      <c r="AU58" s="286"/>
      <c r="AV58" s="92"/>
      <c r="AW58" s="100"/>
      <c r="AX58" s="102"/>
      <c r="AY58" s="101"/>
      <c r="AZ58" s="287"/>
    </row>
    <row r="59" spans="1:52" ht="15.75" customHeight="1">
      <c r="A59" s="288" t="s">
        <v>89</v>
      </c>
      <c r="B59" s="278"/>
      <c r="C59" s="279"/>
      <c r="D59" s="279"/>
      <c r="E59" s="279"/>
      <c r="F59" s="280"/>
      <c r="G59" s="278"/>
      <c r="H59" s="279"/>
      <c r="I59" s="279"/>
      <c r="J59" s="278"/>
      <c r="K59" s="279"/>
      <c r="L59" s="279"/>
      <c r="M59" s="279"/>
      <c r="N59" s="278"/>
      <c r="O59" s="279"/>
      <c r="P59" s="279"/>
      <c r="Q59" s="281"/>
      <c r="R59" s="282"/>
      <c r="S59" s="283"/>
      <c r="T59" s="284"/>
      <c r="U59" s="278"/>
      <c r="V59" s="279"/>
      <c r="W59" s="279"/>
      <c r="X59" s="279"/>
      <c r="Y59" s="280"/>
      <c r="Z59" s="278"/>
      <c r="AA59" s="279"/>
      <c r="AB59" s="279"/>
      <c r="AC59" s="92"/>
      <c r="AD59" s="100"/>
      <c r="AE59" s="102"/>
      <c r="AF59" s="101"/>
      <c r="AG59" s="285"/>
      <c r="AH59" s="279"/>
      <c r="AI59" s="279"/>
      <c r="AJ59" s="281"/>
      <c r="AK59" s="282"/>
      <c r="AL59" s="283"/>
      <c r="AM59" s="283"/>
      <c r="AN59" s="278"/>
      <c r="AO59" s="279"/>
      <c r="AP59" s="279"/>
      <c r="AQ59" s="279"/>
      <c r="AR59" s="280"/>
      <c r="AS59" s="278"/>
      <c r="AT59" s="279"/>
      <c r="AU59" s="286"/>
      <c r="AV59" s="92"/>
      <c r="AW59" s="100"/>
      <c r="AX59" s="102"/>
      <c r="AY59" s="101"/>
      <c r="AZ59" s="287"/>
    </row>
    <row r="60" spans="1:52" ht="15.75" customHeight="1">
      <c r="A60" s="288" t="s">
        <v>90</v>
      </c>
      <c r="B60" s="278"/>
      <c r="C60" s="279"/>
      <c r="D60" s="279"/>
      <c r="E60" s="279"/>
      <c r="F60" s="280"/>
      <c r="G60" s="278"/>
      <c r="H60" s="279"/>
      <c r="I60" s="279"/>
      <c r="J60" s="278"/>
      <c r="K60" s="279"/>
      <c r="L60" s="279"/>
      <c r="M60" s="279"/>
      <c r="N60" s="278"/>
      <c r="O60" s="279"/>
      <c r="P60" s="279"/>
      <c r="Q60" s="281"/>
      <c r="R60" s="282"/>
      <c r="S60" s="283"/>
      <c r="T60" s="284"/>
      <c r="U60" s="278"/>
      <c r="V60" s="279"/>
      <c r="W60" s="279"/>
      <c r="X60" s="279"/>
      <c r="Y60" s="280"/>
      <c r="Z60" s="278"/>
      <c r="AA60" s="279"/>
      <c r="AB60" s="279"/>
      <c r="AC60" s="92"/>
      <c r="AD60" s="100"/>
      <c r="AE60" s="102"/>
      <c r="AF60" s="101"/>
      <c r="AG60" s="285"/>
      <c r="AH60" s="279"/>
      <c r="AI60" s="279"/>
      <c r="AJ60" s="281"/>
      <c r="AK60" s="282"/>
      <c r="AL60" s="283"/>
      <c r="AM60" s="283"/>
      <c r="AN60" s="278"/>
      <c r="AO60" s="279"/>
      <c r="AP60" s="279"/>
      <c r="AQ60" s="279"/>
      <c r="AR60" s="280"/>
      <c r="AS60" s="278"/>
      <c r="AT60" s="279"/>
      <c r="AU60" s="286"/>
      <c r="AV60" s="92"/>
      <c r="AW60" s="100"/>
      <c r="AX60" s="102"/>
      <c r="AY60" s="101"/>
      <c r="AZ60" s="287"/>
    </row>
    <row r="61" spans="1:52" ht="18" customHeight="1" hidden="1" outlineLevel="1">
      <c r="A61" s="302" t="s">
        <v>157</v>
      </c>
      <c r="B61" s="278"/>
      <c r="C61" s="279"/>
      <c r="D61" s="279"/>
      <c r="E61" s="279"/>
      <c r="F61" s="280"/>
      <c r="G61" s="278"/>
      <c r="H61" s="279"/>
      <c r="I61" s="279"/>
      <c r="J61" s="278"/>
      <c r="K61" s="279"/>
      <c r="L61" s="279"/>
      <c r="M61" s="279"/>
      <c r="N61" s="278"/>
      <c r="O61" s="279"/>
      <c r="P61" s="279"/>
      <c r="Q61" s="281"/>
      <c r="R61" s="282"/>
      <c r="S61" s="283"/>
      <c r="T61" s="284"/>
      <c r="U61" s="278"/>
      <c r="V61" s="279"/>
      <c r="W61" s="279"/>
      <c r="X61" s="279"/>
      <c r="Y61" s="280"/>
      <c r="Z61" s="278"/>
      <c r="AA61" s="279"/>
      <c r="AB61" s="279"/>
      <c r="AC61" s="92"/>
      <c r="AD61" s="100"/>
      <c r="AE61" s="102"/>
      <c r="AF61" s="101"/>
      <c r="AG61" s="285"/>
      <c r="AH61" s="279"/>
      <c r="AI61" s="279"/>
      <c r="AJ61" s="281"/>
      <c r="AK61" s="282"/>
      <c r="AL61" s="283"/>
      <c r="AM61" s="283"/>
      <c r="AN61" s="278"/>
      <c r="AO61" s="279"/>
      <c r="AP61" s="279"/>
      <c r="AQ61" s="279"/>
      <c r="AR61" s="280"/>
      <c r="AS61" s="278"/>
      <c r="AT61" s="279"/>
      <c r="AU61" s="286"/>
      <c r="AV61" s="92"/>
      <c r="AW61" s="100"/>
      <c r="AX61" s="102"/>
      <c r="AY61" s="101"/>
      <c r="AZ61" s="287"/>
    </row>
    <row r="62" spans="1:52" ht="18" customHeight="1" hidden="1" outlineLevel="1">
      <c r="A62" s="277" t="s">
        <v>84</v>
      </c>
      <c r="B62" s="278"/>
      <c r="C62" s="279"/>
      <c r="D62" s="279"/>
      <c r="E62" s="279"/>
      <c r="F62" s="280"/>
      <c r="G62" s="278"/>
      <c r="H62" s="279"/>
      <c r="I62" s="279"/>
      <c r="J62" s="278"/>
      <c r="K62" s="279"/>
      <c r="L62" s="279"/>
      <c r="M62" s="279"/>
      <c r="N62" s="278"/>
      <c r="O62" s="279"/>
      <c r="P62" s="279"/>
      <c r="Q62" s="281"/>
      <c r="R62" s="282"/>
      <c r="S62" s="283"/>
      <c r="T62" s="284"/>
      <c r="U62" s="278"/>
      <c r="V62" s="279"/>
      <c r="W62" s="279"/>
      <c r="X62" s="279"/>
      <c r="Y62" s="280"/>
      <c r="Z62" s="278"/>
      <c r="AA62" s="279"/>
      <c r="AB62" s="279"/>
      <c r="AC62" s="92"/>
      <c r="AD62" s="100"/>
      <c r="AE62" s="102"/>
      <c r="AF62" s="101"/>
      <c r="AG62" s="285"/>
      <c r="AH62" s="279"/>
      <c r="AI62" s="279"/>
      <c r="AJ62" s="281"/>
      <c r="AK62" s="282"/>
      <c r="AL62" s="283"/>
      <c r="AM62" s="283"/>
      <c r="AN62" s="278"/>
      <c r="AO62" s="279"/>
      <c r="AP62" s="279"/>
      <c r="AQ62" s="279"/>
      <c r="AR62" s="280"/>
      <c r="AS62" s="278"/>
      <c r="AT62" s="279"/>
      <c r="AU62" s="286"/>
      <c r="AV62" s="92"/>
      <c r="AW62" s="100"/>
      <c r="AX62" s="102"/>
      <c r="AY62" s="101"/>
      <c r="AZ62" s="287"/>
    </row>
    <row r="63" spans="1:52" ht="18" customHeight="1" hidden="1" outlineLevel="1">
      <c r="A63" s="288" t="s">
        <v>85</v>
      </c>
      <c r="B63" s="278"/>
      <c r="C63" s="279"/>
      <c r="D63" s="279"/>
      <c r="E63" s="279"/>
      <c r="F63" s="280"/>
      <c r="G63" s="278"/>
      <c r="H63" s="279"/>
      <c r="I63" s="279"/>
      <c r="J63" s="278"/>
      <c r="K63" s="279"/>
      <c r="L63" s="279"/>
      <c r="M63" s="279"/>
      <c r="N63" s="278"/>
      <c r="O63" s="279"/>
      <c r="P63" s="279"/>
      <c r="Q63" s="281"/>
      <c r="R63" s="282"/>
      <c r="S63" s="283"/>
      <c r="T63" s="284"/>
      <c r="U63" s="278"/>
      <c r="V63" s="279"/>
      <c r="W63" s="279"/>
      <c r="X63" s="279"/>
      <c r="Y63" s="280"/>
      <c r="Z63" s="278"/>
      <c r="AA63" s="279"/>
      <c r="AB63" s="279"/>
      <c r="AC63" s="92"/>
      <c r="AD63" s="100"/>
      <c r="AE63" s="102"/>
      <c r="AF63" s="101"/>
      <c r="AG63" s="285"/>
      <c r="AH63" s="279"/>
      <c r="AI63" s="279"/>
      <c r="AJ63" s="281"/>
      <c r="AK63" s="282"/>
      <c r="AL63" s="283"/>
      <c r="AM63" s="283"/>
      <c r="AN63" s="278"/>
      <c r="AO63" s="279"/>
      <c r="AP63" s="279"/>
      <c r="AQ63" s="279"/>
      <c r="AR63" s="280"/>
      <c r="AS63" s="278"/>
      <c r="AT63" s="279"/>
      <c r="AU63" s="286"/>
      <c r="AV63" s="92"/>
      <c r="AW63" s="100"/>
      <c r="AX63" s="102"/>
      <c r="AY63" s="101"/>
      <c r="AZ63" s="287"/>
    </row>
    <row r="64" spans="1:52" ht="18" customHeight="1" hidden="1" outlineLevel="1">
      <c r="A64" s="288" t="s">
        <v>86</v>
      </c>
      <c r="B64" s="278"/>
      <c r="C64" s="279"/>
      <c r="D64" s="279"/>
      <c r="E64" s="279"/>
      <c r="F64" s="280"/>
      <c r="G64" s="278"/>
      <c r="H64" s="279"/>
      <c r="I64" s="279"/>
      <c r="J64" s="278"/>
      <c r="K64" s="279"/>
      <c r="L64" s="279"/>
      <c r="M64" s="279"/>
      <c r="N64" s="278"/>
      <c r="O64" s="279"/>
      <c r="P64" s="279"/>
      <c r="Q64" s="281"/>
      <c r="R64" s="282"/>
      <c r="S64" s="283"/>
      <c r="T64" s="284"/>
      <c r="U64" s="278"/>
      <c r="V64" s="279"/>
      <c r="W64" s="279"/>
      <c r="X64" s="279"/>
      <c r="Y64" s="280"/>
      <c r="Z64" s="278"/>
      <c r="AA64" s="279"/>
      <c r="AB64" s="279"/>
      <c r="AC64" s="92"/>
      <c r="AD64" s="100"/>
      <c r="AE64" s="102"/>
      <c r="AF64" s="101"/>
      <c r="AG64" s="285"/>
      <c r="AH64" s="279"/>
      <c r="AI64" s="279"/>
      <c r="AJ64" s="281"/>
      <c r="AK64" s="282"/>
      <c r="AL64" s="283"/>
      <c r="AM64" s="283"/>
      <c r="AN64" s="278"/>
      <c r="AO64" s="279"/>
      <c r="AP64" s="279"/>
      <c r="AQ64" s="279"/>
      <c r="AR64" s="280"/>
      <c r="AS64" s="278"/>
      <c r="AT64" s="279"/>
      <c r="AU64" s="286"/>
      <c r="AV64" s="92"/>
      <c r="AW64" s="100"/>
      <c r="AX64" s="102"/>
      <c r="AY64" s="101"/>
      <c r="AZ64" s="287"/>
    </row>
    <row r="65" spans="1:52" ht="18" customHeight="1" hidden="1" outlineLevel="1">
      <c r="A65" s="288" t="s">
        <v>87</v>
      </c>
      <c r="B65" s="278"/>
      <c r="C65" s="279"/>
      <c r="D65" s="279"/>
      <c r="E65" s="279"/>
      <c r="F65" s="280"/>
      <c r="G65" s="278"/>
      <c r="H65" s="279"/>
      <c r="I65" s="279"/>
      <c r="J65" s="278"/>
      <c r="K65" s="279"/>
      <c r="L65" s="279"/>
      <c r="M65" s="279"/>
      <c r="N65" s="278"/>
      <c r="O65" s="279"/>
      <c r="P65" s="279"/>
      <c r="Q65" s="281"/>
      <c r="R65" s="282"/>
      <c r="S65" s="283"/>
      <c r="T65" s="284"/>
      <c r="U65" s="278"/>
      <c r="V65" s="279"/>
      <c r="W65" s="279"/>
      <c r="X65" s="279"/>
      <c r="Y65" s="280"/>
      <c r="Z65" s="278"/>
      <c r="AA65" s="279"/>
      <c r="AB65" s="279"/>
      <c r="AC65" s="92"/>
      <c r="AD65" s="100"/>
      <c r="AE65" s="102"/>
      <c r="AF65" s="101"/>
      <c r="AG65" s="285"/>
      <c r="AH65" s="279"/>
      <c r="AI65" s="279"/>
      <c r="AJ65" s="281"/>
      <c r="AK65" s="282"/>
      <c r="AL65" s="283"/>
      <c r="AM65" s="283"/>
      <c r="AN65" s="278"/>
      <c r="AO65" s="279"/>
      <c r="AP65" s="279"/>
      <c r="AQ65" s="279"/>
      <c r="AR65" s="280"/>
      <c r="AS65" s="278"/>
      <c r="AT65" s="279"/>
      <c r="AU65" s="286"/>
      <c r="AV65" s="92"/>
      <c r="AW65" s="100"/>
      <c r="AX65" s="102"/>
      <c r="AY65" s="101"/>
      <c r="AZ65" s="287"/>
    </row>
    <row r="66" spans="1:52" ht="18" customHeight="1" hidden="1" outlineLevel="1">
      <c r="A66" s="288" t="s">
        <v>88</v>
      </c>
      <c r="B66" s="278"/>
      <c r="C66" s="279"/>
      <c r="D66" s="279"/>
      <c r="E66" s="279"/>
      <c r="F66" s="280"/>
      <c r="G66" s="278"/>
      <c r="H66" s="279"/>
      <c r="I66" s="279"/>
      <c r="J66" s="278"/>
      <c r="K66" s="279"/>
      <c r="L66" s="279"/>
      <c r="M66" s="279"/>
      <c r="N66" s="278"/>
      <c r="O66" s="279"/>
      <c r="P66" s="279"/>
      <c r="Q66" s="281"/>
      <c r="R66" s="282"/>
      <c r="S66" s="283"/>
      <c r="T66" s="284"/>
      <c r="U66" s="278"/>
      <c r="V66" s="279"/>
      <c r="W66" s="279"/>
      <c r="X66" s="279"/>
      <c r="Y66" s="280"/>
      <c r="Z66" s="278"/>
      <c r="AA66" s="279"/>
      <c r="AB66" s="279"/>
      <c r="AC66" s="92"/>
      <c r="AD66" s="100"/>
      <c r="AE66" s="102"/>
      <c r="AF66" s="101"/>
      <c r="AG66" s="285"/>
      <c r="AH66" s="279"/>
      <c r="AI66" s="279"/>
      <c r="AJ66" s="281"/>
      <c r="AK66" s="282"/>
      <c r="AL66" s="283"/>
      <c r="AM66" s="283"/>
      <c r="AN66" s="278"/>
      <c r="AO66" s="279"/>
      <c r="AP66" s="279"/>
      <c r="AQ66" s="279"/>
      <c r="AR66" s="280"/>
      <c r="AS66" s="278"/>
      <c r="AT66" s="279"/>
      <c r="AU66" s="286"/>
      <c r="AV66" s="92"/>
      <c r="AW66" s="100"/>
      <c r="AX66" s="102"/>
      <c r="AY66" s="101"/>
      <c r="AZ66" s="287"/>
    </row>
    <row r="67" spans="1:52" ht="18" customHeight="1" hidden="1" outlineLevel="1">
      <c r="A67" s="288" t="s">
        <v>89</v>
      </c>
      <c r="B67" s="278"/>
      <c r="C67" s="279"/>
      <c r="D67" s="279"/>
      <c r="E67" s="279"/>
      <c r="F67" s="280"/>
      <c r="G67" s="278"/>
      <c r="H67" s="279"/>
      <c r="I67" s="279"/>
      <c r="J67" s="278"/>
      <c r="K67" s="279"/>
      <c r="L67" s="279"/>
      <c r="M67" s="279"/>
      <c r="N67" s="278"/>
      <c r="O67" s="279"/>
      <c r="P67" s="279"/>
      <c r="Q67" s="281"/>
      <c r="R67" s="282"/>
      <c r="S67" s="283"/>
      <c r="T67" s="284"/>
      <c r="U67" s="278"/>
      <c r="V67" s="279"/>
      <c r="W67" s="279"/>
      <c r="X67" s="279"/>
      <c r="Y67" s="280"/>
      <c r="Z67" s="278"/>
      <c r="AA67" s="279"/>
      <c r="AB67" s="279"/>
      <c r="AC67" s="92"/>
      <c r="AD67" s="100"/>
      <c r="AE67" s="102"/>
      <c r="AF67" s="101"/>
      <c r="AG67" s="285"/>
      <c r="AH67" s="279"/>
      <c r="AI67" s="279"/>
      <c r="AJ67" s="281"/>
      <c r="AK67" s="282"/>
      <c r="AL67" s="283"/>
      <c r="AM67" s="283"/>
      <c r="AN67" s="278"/>
      <c r="AO67" s="279"/>
      <c r="AP67" s="279"/>
      <c r="AQ67" s="279"/>
      <c r="AR67" s="280"/>
      <c r="AS67" s="278"/>
      <c r="AT67" s="279"/>
      <c r="AU67" s="286"/>
      <c r="AV67" s="92"/>
      <c r="AW67" s="100"/>
      <c r="AX67" s="102"/>
      <c r="AY67" s="101"/>
      <c r="AZ67" s="287"/>
    </row>
    <row r="68" spans="1:52" ht="18" customHeight="1" hidden="1" outlineLevel="1">
      <c r="A68" s="288" t="s">
        <v>90</v>
      </c>
      <c r="B68" s="278"/>
      <c r="C68" s="279"/>
      <c r="D68" s="279"/>
      <c r="E68" s="279"/>
      <c r="F68" s="280"/>
      <c r="G68" s="278"/>
      <c r="H68" s="279"/>
      <c r="I68" s="279"/>
      <c r="J68" s="278"/>
      <c r="K68" s="279"/>
      <c r="L68" s="279"/>
      <c r="M68" s="279"/>
      <c r="N68" s="278"/>
      <c r="O68" s="279"/>
      <c r="P68" s="279"/>
      <c r="Q68" s="281"/>
      <c r="R68" s="282"/>
      <c r="S68" s="283"/>
      <c r="T68" s="284"/>
      <c r="U68" s="278"/>
      <c r="V68" s="279"/>
      <c r="W68" s="279"/>
      <c r="X68" s="279"/>
      <c r="Y68" s="280"/>
      <c r="Z68" s="278"/>
      <c r="AA68" s="279"/>
      <c r="AB68" s="279"/>
      <c r="AC68" s="92"/>
      <c r="AD68" s="100"/>
      <c r="AE68" s="102"/>
      <c r="AF68" s="101"/>
      <c r="AG68" s="285"/>
      <c r="AH68" s="279"/>
      <c r="AI68" s="279"/>
      <c r="AJ68" s="281"/>
      <c r="AK68" s="282"/>
      <c r="AL68" s="283"/>
      <c r="AM68" s="283"/>
      <c r="AN68" s="278"/>
      <c r="AO68" s="279"/>
      <c r="AP68" s="279"/>
      <c r="AQ68" s="279"/>
      <c r="AR68" s="280"/>
      <c r="AS68" s="278"/>
      <c r="AT68" s="279"/>
      <c r="AU68" s="286"/>
      <c r="AV68" s="92"/>
      <c r="AW68" s="100"/>
      <c r="AX68" s="102"/>
      <c r="AY68" s="101"/>
      <c r="AZ68" s="287"/>
    </row>
    <row r="69" spans="1:52" ht="18" customHeight="1" hidden="1" outlineLevel="1">
      <c r="A69" s="302" t="s">
        <v>157</v>
      </c>
      <c r="B69" s="278"/>
      <c r="C69" s="279"/>
      <c r="D69" s="279"/>
      <c r="E69" s="279"/>
      <c r="F69" s="280"/>
      <c r="G69" s="278"/>
      <c r="H69" s="279"/>
      <c r="I69" s="279"/>
      <c r="J69" s="278"/>
      <c r="K69" s="279"/>
      <c r="L69" s="279"/>
      <c r="M69" s="279"/>
      <c r="N69" s="278"/>
      <c r="O69" s="279"/>
      <c r="P69" s="279"/>
      <c r="Q69" s="281"/>
      <c r="R69" s="282"/>
      <c r="S69" s="283"/>
      <c r="T69" s="284"/>
      <c r="U69" s="278"/>
      <c r="V69" s="279"/>
      <c r="W69" s="279"/>
      <c r="X69" s="279"/>
      <c r="Y69" s="280"/>
      <c r="Z69" s="278"/>
      <c r="AA69" s="279"/>
      <c r="AB69" s="279"/>
      <c r="AC69" s="92"/>
      <c r="AD69" s="100"/>
      <c r="AE69" s="102"/>
      <c r="AF69" s="101"/>
      <c r="AG69" s="285"/>
      <c r="AH69" s="279"/>
      <c r="AI69" s="279"/>
      <c r="AJ69" s="281"/>
      <c r="AK69" s="282"/>
      <c r="AL69" s="283"/>
      <c r="AM69" s="283"/>
      <c r="AN69" s="278"/>
      <c r="AO69" s="279"/>
      <c r="AP69" s="279"/>
      <c r="AQ69" s="279"/>
      <c r="AR69" s="280"/>
      <c r="AS69" s="278"/>
      <c r="AT69" s="279"/>
      <c r="AU69" s="286"/>
      <c r="AV69" s="92"/>
      <c r="AW69" s="100"/>
      <c r="AX69" s="102"/>
      <c r="AY69" s="101"/>
      <c r="AZ69" s="287"/>
    </row>
    <row r="70" spans="1:52" ht="18" customHeight="1" hidden="1" outlineLevel="1">
      <c r="A70" s="277" t="s">
        <v>84</v>
      </c>
      <c r="B70" s="278"/>
      <c r="C70" s="279"/>
      <c r="D70" s="279"/>
      <c r="E70" s="279"/>
      <c r="F70" s="280"/>
      <c r="G70" s="278"/>
      <c r="H70" s="279"/>
      <c r="I70" s="279"/>
      <c r="J70" s="278"/>
      <c r="K70" s="279"/>
      <c r="L70" s="279"/>
      <c r="M70" s="279"/>
      <c r="N70" s="278"/>
      <c r="O70" s="279"/>
      <c r="P70" s="279"/>
      <c r="Q70" s="281"/>
      <c r="R70" s="282"/>
      <c r="S70" s="283"/>
      <c r="T70" s="284"/>
      <c r="U70" s="278"/>
      <c r="V70" s="279"/>
      <c r="W70" s="279"/>
      <c r="X70" s="279"/>
      <c r="Y70" s="280"/>
      <c r="Z70" s="278"/>
      <c r="AA70" s="279"/>
      <c r="AB70" s="279"/>
      <c r="AC70" s="92"/>
      <c r="AD70" s="100"/>
      <c r="AE70" s="102"/>
      <c r="AF70" s="101"/>
      <c r="AG70" s="285"/>
      <c r="AH70" s="279"/>
      <c r="AI70" s="279"/>
      <c r="AJ70" s="281"/>
      <c r="AK70" s="282"/>
      <c r="AL70" s="283"/>
      <c r="AM70" s="283"/>
      <c r="AN70" s="278"/>
      <c r="AO70" s="279"/>
      <c r="AP70" s="279"/>
      <c r="AQ70" s="279"/>
      <c r="AR70" s="280"/>
      <c r="AS70" s="278"/>
      <c r="AT70" s="279"/>
      <c r="AU70" s="286"/>
      <c r="AV70" s="92"/>
      <c r="AW70" s="100"/>
      <c r="AX70" s="102"/>
      <c r="AY70" s="101"/>
      <c r="AZ70" s="287"/>
    </row>
    <row r="71" spans="1:52" ht="18" customHeight="1" hidden="1" outlineLevel="1">
      <c r="A71" s="288" t="s">
        <v>85</v>
      </c>
      <c r="B71" s="278"/>
      <c r="C71" s="279"/>
      <c r="D71" s="279"/>
      <c r="E71" s="279"/>
      <c r="F71" s="280"/>
      <c r="G71" s="278"/>
      <c r="H71" s="279"/>
      <c r="I71" s="279"/>
      <c r="J71" s="278"/>
      <c r="K71" s="279"/>
      <c r="L71" s="279"/>
      <c r="M71" s="279"/>
      <c r="N71" s="278"/>
      <c r="O71" s="279"/>
      <c r="P71" s="279"/>
      <c r="Q71" s="281"/>
      <c r="R71" s="282"/>
      <c r="S71" s="283"/>
      <c r="T71" s="284"/>
      <c r="U71" s="278"/>
      <c r="V71" s="279"/>
      <c r="W71" s="279"/>
      <c r="X71" s="279"/>
      <c r="Y71" s="280"/>
      <c r="Z71" s="278"/>
      <c r="AA71" s="279"/>
      <c r="AB71" s="279"/>
      <c r="AC71" s="92"/>
      <c r="AD71" s="100"/>
      <c r="AE71" s="102"/>
      <c r="AF71" s="101"/>
      <c r="AG71" s="285"/>
      <c r="AH71" s="279"/>
      <c r="AI71" s="279"/>
      <c r="AJ71" s="281"/>
      <c r="AK71" s="282"/>
      <c r="AL71" s="283"/>
      <c r="AM71" s="283"/>
      <c r="AN71" s="278"/>
      <c r="AO71" s="279"/>
      <c r="AP71" s="279"/>
      <c r="AQ71" s="279"/>
      <c r="AR71" s="280"/>
      <c r="AS71" s="278"/>
      <c r="AT71" s="279"/>
      <c r="AU71" s="286"/>
      <c r="AV71" s="92"/>
      <c r="AW71" s="100"/>
      <c r="AX71" s="102"/>
      <c r="AY71" s="101"/>
      <c r="AZ71" s="287"/>
    </row>
    <row r="72" spans="1:52" ht="18" customHeight="1" hidden="1" outlineLevel="1">
      <c r="A72" s="288" t="s">
        <v>86</v>
      </c>
      <c r="B72" s="278"/>
      <c r="C72" s="279"/>
      <c r="D72" s="279"/>
      <c r="E72" s="279"/>
      <c r="F72" s="280"/>
      <c r="G72" s="278"/>
      <c r="H72" s="279"/>
      <c r="I72" s="279"/>
      <c r="J72" s="278"/>
      <c r="K72" s="279"/>
      <c r="L72" s="279"/>
      <c r="M72" s="279"/>
      <c r="N72" s="278"/>
      <c r="O72" s="279"/>
      <c r="P72" s="279"/>
      <c r="Q72" s="281"/>
      <c r="R72" s="282"/>
      <c r="S72" s="283"/>
      <c r="T72" s="284"/>
      <c r="U72" s="278"/>
      <c r="V72" s="279"/>
      <c r="W72" s="279"/>
      <c r="X72" s="279"/>
      <c r="Y72" s="280"/>
      <c r="Z72" s="278"/>
      <c r="AA72" s="279"/>
      <c r="AB72" s="279"/>
      <c r="AC72" s="92"/>
      <c r="AD72" s="100"/>
      <c r="AE72" s="102"/>
      <c r="AF72" s="101"/>
      <c r="AG72" s="285"/>
      <c r="AH72" s="279"/>
      <c r="AI72" s="279"/>
      <c r="AJ72" s="281"/>
      <c r="AK72" s="282"/>
      <c r="AL72" s="283"/>
      <c r="AM72" s="283"/>
      <c r="AN72" s="278"/>
      <c r="AO72" s="279"/>
      <c r="AP72" s="279"/>
      <c r="AQ72" s="279"/>
      <c r="AR72" s="280"/>
      <c r="AS72" s="278"/>
      <c r="AT72" s="279"/>
      <c r="AU72" s="286"/>
      <c r="AV72" s="92"/>
      <c r="AW72" s="100"/>
      <c r="AX72" s="102"/>
      <c r="AY72" s="101"/>
      <c r="AZ72" s="287"/>
    </row>
    <row r="73" spans="1:52" ht="18" customHeight="1" hidden="1" outlineLevel="1">
      <c r="A73" s="288" t="s">
        <v>87</v>
      </c>
      <c r="B73" s="278"/>
      <c r="C73" s="279"/>
      <c r="D73" s="279"/>
      <c r="E73" s="279"/>
      <c r="F73" s="280"/>
      <c r="G73" s="278"/>
      <c r="H73" s="279"/>
      <c r="I73" s="279"/>
      <c r="J73" s="278"/>
      <c r="K73" s="279"/>
      <c r="L73" s="279"/>
      <c r="M73" s="279"/>
      <c r="N73" s="278"/>
      <c r="O73" s="279"/>
      <c r="P73" s="279"/>
      <c r="Q73" s="281"/>
      <c r="R73" s="282"/>
      <c r="S73" s="283"/>
      <c r="T73" s="284"/>
      <c r="U73" s="278"/>
      <c r="V73" s="279"/>
      <c r="W73" s="279"/>
      <c r="X73" s="279"/>
      <c r="Y73" s="280"/>
      <c r="Z73" s="278"/>
      <c r="AA73" s="279"/>
      <c r="AB73" s="279"/>
      <c r="AC73" s="92"/>
      <c r="AD73" s="100"/>
      <c r="AE73" s="102"/>
      <c r="AF73" s="101"/>
      <c r="AG73" s="285"/>
      <c r="AH73" s="279"/>
      <c r="AI73" s="279"/>
      <c r="AJ73" s="281"/>
      <c r="AK73" s="282"/>
      <c r="AL73" s="283"/>
      <c r="AM73" s="283"/>
      <c r="AN73" s="278"/>
      <c r="AO73" s="279"/>
      <c r="AP73" s="279"/>
      <c r="AQ73" s="279"/>
      <c r="AR73" s="280"/>
      <c r="AS73" s="278"/>
      <c r="AT73" s="279"/>
      <c r="AU73" s="286"/>
      <c r="AV73" s="92"/>
      <c r="AW73" s="100"/>
      <c r="AX73" s="102"/>
      <c r="AY73" s="101"/>
      <c r="AZ73" s="287"/>
    </row>
    <row r="74" spans="1:52" ht="18" customHeight="1" hidden="1" outlineLevel="1">
      <c r="A74" s="288" t="s">
        <v>88</v>
      </c>
      <c r="B74" s="278"/>
      <c r="C74" s="279"/>
      <c r="D74" s="279"/>
      <c r="E74" s="279"/>
      <c r="F74" s="280"/>
      <c r="G74" s="278"/>
      <c r="H74" s="279"/>
      <c r="I74" s="279"/>
      <c r="J74" s="278"/>
      <c r="K74" s="279"/>
      <c r="L74" s="279"/>
      <c r="M74" s="279"/>
      <c r="N74" s="278"/>
      <c r="O74" s="279"/>
      <c r="P74" s="279"/>
      <c r="Q74" s="281"/>
      <c r="R74" s="282"/>
      <c r="S74" s="283"/>
      <c r="T74" s="284"/>
      <c r="U74" s="278"/>
      <c r="V74" s="279"/>
      <c r="W74" s="279"/>
      <c r="X74" s="279"/>
      <c r="Y74" s="280"/>
      <c r="Z74" s="278"/>
      <c r="AA74" s="279"/>
      <c r="AB74" s="279"/>
      <c r="AC74" s="92"/>
      <c r="AD74" s="100"/>
      <c r="AE74" s="102"/>
      <c r="AF74" s="101"/>
      <c r="AG74" s="285"/>
      <c r="AH74" s="279"/>
      <c r="AI74" s="279"/>
      <c r="AJ74" s="281"/>
      <c r="AK74" s="282"/>
      <c r="AL74" s="283"/>
      <c r="AM74" s="283"/>
      <c r="AN74" s="278"/>
      <c r="AO74" s="279"/>
      <c r="AP74" s="279"/>
      <c r="AQ74" s="279"/>
      <c r="AR74" s="280"/>
      <c r="AS74" s="278"/>
      <c r="AT74" s="279"/>
      <c r="AU74" s="286"/>
      <c r="AV74" s="92"/>
      <c r="AW74" s="100"/>
      <c r="AX74" s="102"/>
      <c r="AY74" s="101"/>
      <c r="AZ74" s="287"/>
    </row>
    <row r="75" spans="1:52" ht="18" customHeight="1" hidden="1" outlineLevel="1">
      <c r="A75" s="288" t="s">
        <v>89</v>
      </c>
      <c r="B75" s="278"/>
      <c r="C75" s="279"/>
      <c r="D75" s="279"/>
      <c r="E75" s="279"/>
      <c r="F75" s="280"/>
      <c r="G75" s="278"/>
      <c r="H75" s="279"/>
      <c r="I75" s="279"/>
      <c r="J75" s="278"/>
      <c r="K75" s="279"/>
      <c r="L75" s="279"/>
      <c r="M75" s="279"/>
      <c r="N75" s="278"/>
      <c r="O75" s="279"/>
      <c r="P75" s="279"/>
      <c r="Q75" s="281"/>
      <c r="R75" s="282"/>
      <c r="S75" s="283"/>
      <c r="T75" s="284"/>
      <c r="U75" s="278"/>
      <c r="V75" s="279"/>
      <c r="W75" s="279"/>
      <c r="X75" s="279"/>
      <c r="Y75" s="280"/>
      <c r="Z75" s="278"/>
      <c r="AA75" s="279"/>
      <c r="AB75" s="279"/>
      <c r="AC75" s="92"/>
      <c r="AD75" s="100"/>
      <c r="AE75" s="102"/>
      <c r="AF75" s="101"/>
      <c r="AG75" s="285"/>
      <c r="AH75" s="279"/>
      <c r="AI75" s="279"/>
      <c r="AJ75" s="281"/>
      <c r="AK75" s="282"/>
      <c r="AL75" s="283"/>
      <c r="AM75" s="283"/>
      <c r="AN75" s="278"/>
      <c r="AO75" s="279"/>
      <c r="AP75" s="279"/>
      <c r="AQ75" s="279"/>
      <c r="AR75" s="280"/>
      <c r="AS75" s="278"/>
      <c r="AT75" s="279"/>
      <c r="AU75" s="286"/>
      <c r="AV75" s="92"/>
      <c r="AW75" s="100"/>
      <c r="AX75" s="102"/>
      <c r="AY75" s="101"/>
      <c r="AZ75" s="287"/>
    </row>
    <row r="76" spans="1:52" ht="18" customHeight="1" hidden="1" outlineLevel="1">
      <c r="A76" s="288" t="s">
        <v>90</v>
      </c>
      <c r="B76" s="278"/>
      <c r="C76" s="279"/>
      <c r="D76" s="279"/>
      <c r="E76" s="279"/>
      <c r="F76" s="280"/>
      <c r="G76" s="278"/>
      <c r="H76" s="279"/>
      <c r="I76" s="279"/>
      <c r="J76" s="278"/>
      <c r="K76" s="279"/>
      <c r="L76" s="279"/>
      <c r="M76" s="279"/>
      <c r="N76" s="278"/>
      <c r="O76" s="279"/>
      <c r="P76" s="279"/>
      <c r="Q76" s="281"/>
      <c r="R76" s="282"/>
      <c r="S76" s="283"/>
      <c r="T76" s="284"/>
      <c r="U76" s="278"/>
      <c r="V76" s="279"/>
      <c r="W76" s="279"/>
      <c r="X76" s="279"/>
      <c r="Y76" s="280"/>
      <c r="Z76" s="278"/>
      <c r="AA76" s="279"/>
      <c r="AB76" s="279"/>
      <c r="AC76" s="92"/>
      <c r="AD76" s="100"/>
      <c r="AE76" s="102"/>
      <c r="AF76" s="101"/>
      <c r="AG76" s="285"/>
      <c r="AH76" s="279"/>
      <c r="AI76" s="279"/>
      <c r="AJ76" s="281"/>
      <c r="AK76" s="282"/>
      <c r="AL76" s="283"/>
      <c r="AM76" s="283"/>
      <c r="AN76" s="278"/>
      <c r="AO76" s="279"/>
      <c r="AP76" s="279"/>
      <c r="AQ76" s="279"/>
      <c r="AR76" s="280"/>
      <c r="AS76" s="278"/>
      <c r="AT76" s="279"/>
      <c r="AU76" s="286"/>
      <c r="AV76" s="92"/>
      <c r="AW76" s="100"/>
      <c r="AX76" s="102"/>
      <c r="AY76" s="101"/>
      <c r="AZ76" s="287"/>
    </row>
    <row r="77" spans="1:52" ht="18" customHeight="1" hidden="1" outlineLevel="1">
      <c r="A77" s="302" t="s">
        <v>157</v>
      </c>
      <c r="B77" s="278"/>
      <c r="C77" s="279"/>
      <c r="D77" s="279"/>
      <c r="E77" s="279"/>
      <c r="F77" s="280"/>
      <c r="G77" s="278"/>
      <c r="H77" s="279"/>
      <c r="I77" s="279"/>
      <c r="J77" s="278"/>
      <c r="K77" s="279"/>
      <c r="L77" s="279"/>
      <c r="M77" s="279"/>
      <c r="N77" s="278"/>
      <c r="O77" s="279"/>
      <c r="P77" s="279"/>
      <c r="Q77" s="281"/>
      <c r="R77" s="282"/>
      <c r="S77" s="283"/>
      <c r="T77" s="284"/>
      <c r="U77" s="278"/>
      <c r="V77" s="279"/>
      <c r="W77" s="279"/>
      <c r="X77" s="279"/>
      <c r="Y77" s="280"/>
      <c r="Z77" s="278"/>
      <c r="AA77" s="279"/>
      <c r="AB77" s="279"/>
      <c r="AC77" s="92"/>
      <c r="AD77" s="100"/>
      <c r="AE77" s="102"/>
      <c r="AF77" s="101"/>
      <c r="AG77" s="285"/>
      <c r="AH77" s="279"/>
      <c r="AI77" s="279"/>
      <c r="AJ77" s="281"/>
      <c r="AK77" s="282"/>
      <c r="AL77" s="283"/>
      <c r="AM77" s="283"/>
      <c r="AN77" s="278"/>
      <c r="AO77" s="279"/>
      <c r="AP77" s="279"/>
      <c r="AQ77" s="279"/>
      <c r="AR77" s="280"/>
      <c r="AS77" s="278"/>
      <c r="AT77" s="279"/>
      <c r="AU77" s="286"/>
      <c r="AV77" s="92"/>
      <c r="AW77" s="100"/>
      <c r="AX77" s="102"/>
      <c r="AY77" s="101"/>
      <c r="AZ77" s="287"/>
    </row>
    <row r="78" spans="1:52" ht="18" customHeight="1" hidden="1" outlineLevel="1">
      <c r="A78" s="277" t="s">
        <v>84</v>
      </c>
      <c r="B78" s="278"/>
      <c r="C78" s="279"/>
      <c r="D78" s="279"/>
      <c r="E78" s="279"/>
      <c r="F78" s="280"/>
      <c r="G78" s="278"/>
      <c r="H78" s="279"/>
      <c r="I78" s="279"/>
      <c r="J78" s="278"/>
      <c r="K78" s="279"/>
      <c r="L78" s="279"/>
      <c r="M78" s="279"/>
      <c r="N78" s="278"/>
      <c r="O78" s="279"/>
      <c r="P78" s="279"/>
      <c r="Q78" s="281"/>
      <c r="R78" s="282"/>
      <c r="S78" s="283"/>
      <c r="T78" s="284"/>
      <c r="U78" s="278"/>
      <c r="V78" s="279"/>
      <c r="W78" s="279"/>
      <c r="X78" s="279"/>
      <c r="Y78" s="280"/>
      <c r="Z78" s="278"/>
      <c r="AA78" s="279"/>
      <c r="AB78" s="279"/>
      <c r="AC78" s="92"/>
      <c r="AD78" s="100"/>
      <c r="AE78" s="102"/>
      <c r="AF78" s="101"/>
      <c r="AG78" s="285"/>
      <c r="AH78" s="279"/>
      <c r="AI78" s="279"/>
      <c r="AJ78" s="281"/>
      <c r="AK78" s="282"/>
      <c r="AL78" s="283"/>
      <c r="AM78" s="283"/>
      <c r="AN78" s="278"/>
      <c r="AO78" s="279"/>
      <c r="AP78" s="279"/>
      <c r="AQ78" s="279"/>
      <c r="AR78" s="280"/>
      <c r="AS78" s="278"/>
      <c r="AT78" s="279"/>
      <c r="AU78" s="286"/>
      <c r="AV78" s="92"/>
      <c r="AW78" s="100"/>
      <c r="AX78" s="102"/>
      <c r="AY78" s="101"/>
      <c r="AZ78" s="287"/>
    </row>
    <row r="79" spans="1:52" ht="18" customHeight="1" hidden="1" outlineLevel="1">
      <c r="A79" s="288" t="s">
        <v>85</v>
      </c>
      <c r="B79" s="278"/>
      <c r="C79" s="279"/>
      <c r="D79" s="279"/>
      <c r="E79" s="279"/>
      <c r="F79" s="280"/>
      <c r="G79" s="278"/>
      <c r="H79" s="279"/>
      <c r="I79" s="279"/>
      <c r="J79" s="278"/>
      <c r="K79" s="279"/>
      <c r="L79" s="279"/>
      <c r="M79" s="279"/>
      <c r="N79" s="278"/>
      <c r="O79" s="279"/>
      <c r="P79" s="279"/>
      <c r="Q79" s="281"/>
      <c r="R79" s="282"/>
      <c r="S79" s="283"/>
      <c r="T79" s="284"/>
      <c r="U79" s="278"/>
      <c r="V79" s="279"/>
      <c r="W79" s="279"/>
      <c r="X79" s="279"/>
      <c r="Y79" s="280"/>
      <c r="Z79" s="278"/>
      <c r="AA79" s="279"/>
      <c r="AB79" s="279"/>
      <c r="AC79" s="92"/>
      <c r="AD79" s="100"/>
      <c r="AE79" s="102"/>
      <c r="AF79" s="101"/>
      <c r="AG79" s="285"/>
      <c r="AH79" s="279"/>
      <c r="AI79" s="279"/>
      <c r="AJ79" s="281"/>
      <c r="AK79" s="282"/>
      <c r="AL79" s="283"/>
      <c r="AM79" s="283"/>
      <c r="AN79" s="278"/>
      <c r="AO79" s="279"/>
      <c r="AP79" s="279"/>
      <c r="AQ79" s="279"/>
      <c r="AR79" s="280"/>
      <c r="AS79" s="278"/>
      <c r="AT79" s="279"/>
      <c r="AU79" s="286"/>
      <c r="AV79" s="92"/>
      <c r="AW79" s="100"/>
      <c r="AX79" s="102"/>
      <c r="AY79" s="101"/>
      <c r="AZ79" s="287"/>
    </row>
    <row r="80" spans="1:52" ht="18" customHeight="1" hidden="1" outlineLevel="1">
      <c r="A80" s="288" t="s">
        <v>86</v>
      </c>
      <c r="B80" s="278"/>
      <c r="C80" s="279"/>
      <c r="D80" s="279"/>
      <c r="E80" s="279"/>
      <c r="F80" s="280"/>
      <c r="G80" s="278"/>
      <c r="H80" s="279"/>
      <c r="I80" s="279"/>
      <c r="J80" s="278"/>
      <c r="K80" s="279"/>
      <c r="L80" s="279"/>
      <c r="M80" s="279"/>
      <c r="N80" s="278"/>
      <c r="O80" s="279"/>
      <c r="P80" s="279"/>
      <c r="Q80" s="281"/>
      <c r="R80" s="282"/>
      <c r="S80" s="283"/>
      <c r="T80" s="284"/>
      <c r="U80" s="278"/>
      <c r="V80" s="279"/>
      <c r="W80" s="279"/>
      <c r="X80" s="279"/>
      <c r="Y80" s="280"/>
      <c r="Z80" s="278"/>
      <c r="AA80" s="279"/>
      <c r="AB80" s="279"/>
      <c r="AC80" s="92"/>
      <c r="AD80" s="100"/>
      <c r="AE80" s="102"/>
      <c r="AF80" s="101"/>
      <c r="AG80" s="285"/>
      <c r="AH80" s="279"/>
      <c r="AI80" s="279"/>
      <c r="AJ80" s="281"/>
      <c r="AK80" s="282"/>
      <c r="AL80" s="283"/>
      <c r="AM80" s="283"/>
      <c r="AN80" s="278"/>
      <c r="AO80" s="279"/>
      <c r="AP80" s="279"/>
      <c r="AQ80" s="279"/>
      <c r="AR80" s="280"/>
      <c r="AS80" s="278"/>
      <c r="AT80" s="279"/>
      <c r="AU80" s="286"/>
      <c r="AV80" s="92"/>
      <c r="AW80" s="100"/>
      <c r="AX80" s="102"/>
      <c r="AY80" s="101"/>
      <c r="AZ80" s="287"/>
    </row>
    <row r="81" spans="1:52" ht="18" customHeight="1" hidden="1" outlineLevel="1">
      <c r="A81" s="288" t="s">
        <v>87</v>
      </c>
      <c r="B81" s="278"/>
      <c r="C81" s="279"/>
      <c r="D81" s="279"/>
      <c r="E81" s="279"/>
      <c r="F81" s="280"/>
      <c r="G81" s="278"/>
      <c r="H81" s="279"/>
      <c r="I81" s="279"/>
      <c r="J81" s="278"/>
      <c r="K81" s="279"/>
      <c r="L81" s="279"/>
      <c r="M81" s="279"/>
      <c r="N81" s="278"/>
      <c r="O81" s="279"/>
      <c r="P81" s="279"/>
      <c r="Q81" s="281"/>
      <c r="R81" s="282"/>
      <c r="S81" s="283"/>
      <c r="T81" s="284"/>
      <c r="U81" s="278"/>
      <c r="V81" s="279"/>
      <c r="W81" s="279"/>
      <c r="X81" s="279"/>
      <c r="Y81" s="280"/>
      <c r="Z81" s="278"/>
      <c r="AA81" s="279"/>
      <c r="AB81" s="279"/>
      <c r="AC81" s="92"/>
      <c r="AD81" s="100"/>
      <c r="AE81" s="102"/>
      <c r="AF81" s="101"/>
      <c r="AG81" s="285"/>
      <c r="AH81" s="279"/>
      <c r="AI81" s="279"/>
      <c r="AJ81" s="281"/>
      <c r="AK81" s="282"/>
      <c r="AL81" s="283"/>
      <c r="AM81" s="283"/>
      <c r="AN81" s="278"/>
      <c r="AO81" s="279"/>
      <c r="AP81" s="279"/>
      <c r="AQ81" s="279"/>
      <c r="AR81" s="280"/>
      <c r="AS81" s="278"/>
      <c r="AT81" s="279"/>
      <c r="AU81" s="286"/>
      <c r="AV81" s="92"/>
      <c r="AW81" s="100"/>
      <c r="AX81" s="102"/>
      <c r="AY81" s="101"/>
      <c r="AZ81" s="287"/>
    </row>
    <row r="82" spans="1:52" ht="18" customHeight="1" hidden="1" outlineLevel="1">
      <c r="A82" s="288" t="s">
        <v>88</v>
      </c>
      <c r="B82" s="278"/>
      <c r="C82" s="279"/>
      <c r="D82" s="279"/>
      <c r="E82" s="279"/>
      <c r="F82" s="280"/>
      <c r="G82" s="278"/>
      <c r="H82" s="279"/>
      <c r="I82" s="279"/>
      <c r="J82" s="278"/>
      <c r="K82" s="279"/>
      <c r="L82" s="279"/>
      <c r="M82" s="279"/>
      <c r="N82" s="278"/>
      <c r="O82" s="279"/>
      <c r="P82" s="279"/>
      <c r="Q82" s="281"/>
      <c r="R82" s="282"/>
      <c r="S82" s="283"/>
      <c r="T82" s="284"/>
      <c r="U82" s="278"/>
      <c r="V82" s="279"/>
      <c r="W82" s="279"/>
      <c r="X82" s="279"/>
      <c r="Y82" s="280"/>
      <c r="Z82" s="278"/>
      <c r="AA82" s="279"/>
      <c r="AB82" s="279"/>
      <c r="AC82" s="92"/>
      <c r="AD82" s="100"/>
      <c r="AE82" s="102"/>
      <c r="AF82" s="101"/>
      <c r="AG82" s="285"/>
      <c r="AH82" s="279"/>
      <c r="AI82" s="279"/>
      <c r="AJ82" s="281"/>
      <c r="AK82" s="282"/>
      <c r="AL82" s="283"/>
      <c r="AM82" s="283"/>
      <c r="AN82" s="278"/>
      <c r="AO82" s="279"/>
      <c r="AP82" s="279"/>
      <c r="AQ82" s="279"/>
      <c r="AR82" s="280"/>
      <c r="AS82" s="278"/>
      <c r="AT82" s="279"/>
      <c r="AU82" s="286"/>
      <c r="AV82" s="92"/>
      <c r="AW82" s="100"/>
      <c r="AX82" s="102"/>
      <c r="AY82" s="101"/>
      <c r="AZ82" s="287"/>
    </row>
    <row r="83" spans="1:52" ht="18" customHeight="1" hidden="1" outlineLevel="1">
      <c r="A83" s="288" t="s">
        <v>89</v>
      </c>
      <c r="B83" s="278"/>
      <c r="C83" s="279"/>
      <c r="D83" s="279"/>
      <c r="E83" s="279"/>
      <c r="F83" s="280"/>
      <c r="G83" s="278"/>
      <c r="H83" s="279"/>
      <c r="I83" s="279"/>
      <c r="J83" s="278"/>
      <c r="K83" s="279"/>
      <c r="L83" s="279"/>
      <c r="M83" s="279"/>
      <c r="N83" s="278"/>
      <c r="O83" s="279"/>
      <c r="P83" s="279"/>
      <c r="Q83" s="281"/>
      <c r="R83" s="282"/>
      <c r="S83" s="283"/>
      <c r="T83" s="284"/>
      <c r="U83" s="278"/>
      <c r="V83" s="279"/>
      <c r="W83" s="279"/>
      <c r="X83" s="279"/>
      <c r="Y83" s="280"/>
      <c r="Z83" s="278"/>
      <c r="AA83" s="279"/>
      <c r="AB83" s="279"/>
      <c r="AC83" s="92"/>
      <c r="AD83" s="100"/>
      <c r="AE83" s="102"/>
      <c r="AF83" s="101"/>
      <c r="AG83" s="285"/>
      <c r="AH83" s="279"/>
      <c r="AI83" s="279"/>
      <c r="AJ83" s="281"/>
      <c r="AK83" s="282"/>
      <c r="AL83" s="283"/>
      <c r="AM83" s="283"/>
      <c r="AN83" s="278"/>
      <c r="AO83" s="279"/>
      <c r="AP83" s="279"/>
      <c r="AQ83" s="279"/>
      <c r="AR83" s="280"/>
      <c r="AS83" s="278"/>
      <c r="AT83" s="279"/>
      <c r="AU83" s="286"/>
      <c r="AV83" s="92"/>
      <c r="AW83" s="100"/>
      <c r="AX83" s="102"/>
      <c r="AY83" s="101"/>
      <c r="AZ83" s="287"/>
    </row>
    <row r="84" spans="1:52" ht="18" customHeight="1" hidden="1" outlineLevel="1">
      <c r="A84" s="288" t="s">
        <v>90</v>
      </c>
      <c r="B84" s="278"/>
      <c r="C84" s="279"/>
      <c r="D84" s="279"/>
      <c r="E84" s="279"/>
      <c r="F84" s="280"/>
      <c r="G84" s="278"/>
      <c r="H84" s="279"/>
      <c r="I84" s="279"/>
      <c r="J84" s="278"/>
      <c r="K84" s="279"/>
      <c r="L84" s="279"/>
      <c r="M84" s="279"/>
      <c r="N84" s="278"/>
      <c r="O84" s="279"/>
      <c r="P84" s="279"/>
      <c r="Q84" s="281"/>
      <c r="R84" s="282"/>
      <c r="S84" s="283"/>
      <c r="T84" s="284"/>
      <c r="U84" s="278"/>
      <c r="V84" s="279"/>
      <c r="W84" s="279"/>
      <c r="X84" s="279"/>
      <c r="Y84" s="280"/>
      <c r="Z84" s="278"/>
      <c r="AA84" s="279"/>
      <c r="AB84" s="279"/>
      <c r="AC84" s="92"/>
      <c r="AD84" s="100"/>
      <c r="AE84" s="102"/>
      <c r="AF84" s="101"/>
      <c r="AG84" s="285"/>
      <c r="AH84" s="279"/>
      <c r="AI84" s="279"/>
      <c r="AJ84" s="281"/>
      <c r="AK84" s="282"/>
      <c r="AL84" s="283"/>
      <c r="AM84" s="283"/>
      <c r="AN84" s="278"/>
      <c r="AO84" s="279"/>
      <c r="AP84" s="279"/>
      <c r="AQ84" s="279"/>
      <c r="AR84" s="280"/>
      <c r="AS84" s="278"/>
      <c r="AT84" s="279"/>
      <c r="AU84" s="286"/>
      <c r="AV84" s="92"/>
      <c r="AW84" s="100"/>
      <c r="AX84" s="102"/>
      <c r="AY84" s="101"/>
      <c r="AZ84" s="287"/>
    </row>
    <row r="85" spans="1:52" ht="18" customHeight="1" hidden="1" outlineLevel="1">
      <c r="A85" s="302" t="s">
        <v>157</v>
      </c>
      <c r="B85" s="278"/>
      <c r="C85" s="279"/>
      <c r="D85" s="279"/>
      <c r="E85" s="279"/>
      <c r="F85" s="280"/>
      <c r="G85" s="278"/>
      <c r="H85" s="279"/>
      <c r="I85" s="279"/>
      <c r="J85" s="278"/>
      <c r="K85" s="279"/>
      <c r="L85" s="279"/>
      <c r="M85" s="279"/>
      <c r="N85" s="278"/>
      <c r="O85" s="279"/>
      <c r="P85" s="279"/>
      <c r="Q85" s="281"/>
      <c r="R85" s="282"/>
      <c r="S85" s="283"/>
      <c r="T85" s="284"/>
      <c r="U85" s="278"/>
      <c r="V85" s="279"/>
      <c r="W85" s="279"/>
      <c r="X85" s="279"/>
      <c r="Y85" s="280"/>
      <c r="Z85" s="278"/>
      <c r="AA85" s="279"/>
      <c r="AB85" s="279"/>
      <c r="AC85" s="92"/>
      <c r="AD85" s="100"/>
      <c r="AE85" s="102"/>
      <c r="AF85" s="101"/>
      <c r="AG85" s="285"/>
      <c r="AH85" s="279"/>
      <c r="AI85" s="279"/>
      <c r="AJ85" s="281"/>
      <c r="AK85" s="282"/>
      <c r="AL85" s="283"/>
      <c r="AM85" s="283"/>
      <c r="AN85" s="278"/>
      <c r="AO85" s="279"/>
      <c r="AP85" s="279"/>
      <c r="AQ85" s="279"/>
      <c r="AR85" s="280"/>
      <c r="AS85" s="278"/>
      <c r="AT85" s="279"/>
      <c r="AU85" s="286"/>
      <c r="AV85" s="92"/>
      <c r="AW85" s="100"/>
      <c r="AX85" s="102"/>
      <c r="AY85" s="101"/>
      <c r="AZ85" s="287"/>
    </row>
    <row r="86" spans="1:52" ht="18" customHeight="1" hidden="1" outlineLevel="1">
      <c r="A86" s="277" t="s">
        <v>84</v>
      </c>
      <c r="B86" s="278"/>
      <c r="C86" s="279"/>
      <c r="D86" s="279"/>
      <c r="E86" s="279"/>
      <c r="F86" s="280"/>
      <c r="G86" s="278"/>
      <c r="H86" s="279"/>
      <c r="I86" s="279"/>
      <c r="J86" s="278"/>
      <c r="K86" s="279"/>
      <c r="L86" s="279"/>
      <c r="M86" s="279"/>
      <c r="N86" s="278"/>
      <c r="O86" s="279"/>
      <c r="P86" s="279"/>
      <c r="Q86" s="281"/>
      <c r="R86" s="282"/>
      <c r="S86" s="283"/>
      <c r="T86" s="284"/>
      <c r="U86" s="278"/>
      <c r="V86" s="279"/>
      <c r="W86" s="279"/>
      <c r="X86" s="279"/>
      <c r="Y86" s="280"/>
      <c r="Z86" s="278"/>
      <c r="AA86" s="279"/>
      <c r="AB86" s="279"/>
      <c r="AC86" s="92"/>
      <c r="AD86" s="100"/>
      <c r="AE86" s="102"/>
      <c r="AF86" s="101"/>
      <c r="AG86" s="285"/>
      <c r="AH86" s="279"/>
      <c r="AI86" s="279"/>
      <c r="AJ86" s="281"/>
      <c r="AK86" s="282"/>
      <c r="AL86" s="283"/>
      <c r="AM86" s="283"/>
      <c r="AN86" s="278"/>
      <c r="AO86" s="279"/>
      <c r="AP86" s="279"/>
      <c r="AQ86" s="279"/>
      <c r="AR86" s="280"/>
      <c r="AS86" s="278"/>
      <c r="AT86" s="279"/>
      <c r="AU86" s="286"/>
      <c r="AV86" s="92"/>
      <c r="AW86" s="100"/>
      <c r="AX86" s="102"/>
      <c r="AY86" s="101"/>
      <c r="AZ86" s="287"/>
    </row>
    <row r="87" spans="1:52" ht="18" customHeight="1" hidden="1" outlineLevel="1">
      <c r="A87" s="288" t="s">
        <v>85</v>
      </c>
      <c r="B87" s="278"/>
      <c r="C87" s="279"/>
      <c r="D87" s="279"/>
      <c r="E87" s="279"/>
      <c r="F87" s="280"/>
      <c r="G87" s="278"/>
      <c r="H87" s="279"/>
      <c r="I87" s="279"/>
      <c r="J87" s="278"/>
      <c r="K87" s="279"/>
      <c r="L87" s="279"/>
      <c r="M87" s="279"/>
      <c r="N87" s="278"/>
      <c r="O87" s="279"/>
      <c r="P87" s="279"/>
      <c r="Q87" s="281"/>
      <c r="R87" s="282"/>
      <c r="S87" s="283"/>
      <c r="T87" s="284"/>
      <c r="U87" s="278"/>
      <c r="V87" s="279"/>
      <c r="W87" s="279"/>
      <c r="X87" s="279"/>
      <c r="Y87" s="280"/>
      <c r="Z87" s="278"/>
      <c r="AA87" s="279"/>
      <c r="AB87" s="279"/>
      <c r="AC87" s="92"/>
      <c r="AD87" s="100"/>
      <c r="AE87" s="102"/>
      <c r="AF87" s="101"/>
      <c r="AG87" s="285"/>
      <c r="AH87" s="279"/>
      <c r="AI87" s="279"/>
      <c r="AJ87" s="281"/>
      <c r="AK87" s="282"/>
      <c r="AL87" s="283"/>
      <c r="AM87" s="283"/>
      <c r="AN87" s="278"/>
      <c r="AO87" s="279"/>
      <c r="AP87" s="279"/>
      <c r="AQ87" s="279"/>
      <c r="AR87" s="280"/>
      <c r="AS87" s="278"/>
      <c r="AT87" s="279"/>
      <c r="AU87" s="286"/>
      <c r="AV87" s="92"/>
      <c r="AW87" s="100"/>
      <c r="AX87" s="102"/>
      <c r="AY87" s="101"/>
      <c r="AZ87" s="287"/>
    </row>
    <row r="88" spans="1:52" ht="18" customHeight="1" hidden="1" outlineLevel="1">
      <c r="A88" s="288" t="s">
        <v>86</v>
      </c>
      <c r="B88" s="278"/>
      <c r="C88" s="279"/>
      <c r="D88" s="279"/>
      <c r="E88" s="279"/>
      <c r="F88" s="280"/>
      <c r="G88" s="278"/>
      <c r="H88" s="279"/>
      <c r="I88" s="279"/>
      <c r="J88" s="278"/>
      <c r="K88" s="279"/>
      <c r="L88" s="279"/>
      <c r="M88" s="279"/>
      <c r="N88" s="278"/>
      <c r="O88" s="279"/>
      <c r="P88" s="279"/>
      <c r="Q88" s="281"/>
      <c r="R88" s="282"/>
      <c r="S88" s="283"/>
      <c r="T88" s="284"/>
      <c r="U88" s="278"/>
      <c r="V88" s="279"/>
      <c r="W88" s="279"/>
      <c r="X88" s="279"/>
      <c r="Y88" s="280"/>
      <c r="Z88" s="278"/>
      <c r="AA88" s="279"/>
      <c r="AB88" s="279"/>
      <c r="AC88" s="92"/>
      <c r="AD88" s="100"/>
      <c r="AE88" s="102"/>
      <c r="AF88" s="101"/>
      <c r="AG88" s="285"/>
      <c r="AH88" s="279"/>
      <c r="AI88" s="279"/>
      <c r="AJ88" s="281"/>
      <c r="AK88" s="282"/>
      <c r="AL88" s="283"/>
      <c r="AM88" s="283"/>
      <c r="AN88" s="278"/>
      <c r="AO88" s="279"/>
      <c r="AP88" s="279"/>
      <c r="AQ88" s="279"/>
      <c r="AR88" s="280"/>
      <c r="AS88" s="278"/>
      <c r="AT88" s="279"/>
      <c r="AU88" s="286"/>
      <c r="AV88" s="92"/>
      <c r="AW88" s="100"/>
      <c r="AX88" s="102"/>
      <c r="AY88" s="101"/>
      <c r="AZ88" s="287"/>
    </row>
    <row r="89" spans="1:52" ht="18" customHeight="1" hidden="1" outlineLevel="1">
      <c r="A89" s="288" t="s">
        <v>87</v>
      </c>
      <c r="B89" s="278"/>
      <c r="C89" s="279"/>
      <c r="D89" s="279"/>
      <c r="E89" s="279"/>
      <c r="F89" s="280"/>
      <c r="G89" s="278"/>
      <c r="H89" s="279"/>
      <c r="I89" s="279"/>
      <c r="J89" s="278"/>
      <c r="K89" s="279"/>
      <c r="L89" s="279"/>
      <c r="M89" s="279"/>
      <c r="N89" s="278"/>
      <c r="O89" s="279"/>
      <c r="P89" s="279"/>
      <c r="Q89" s="281"/>
      <c r="R89" s="282"/>
      <c r="S89" s="283"/>
      <c r="T89" s="284"/>
      <c r="U89" s="278"/>
      <c r="V89" s="279"/>
      <c r="W89" s="279"/>
      <c r="X89" s="279"/>
      <c r="Y89" s="280"/>
      <c r="Z89" s="278"/>
      <c r="AA89" s="279"/>
      <c r="AB89" s="279"/>
      <c r="AC89" s="92"/>
      <c r="AD89" s="100"/>
      <c r="AE89" s="102"/>
      <c r="AF89" s="101"/>
      <c r="AG89" s="285"/>
      <c r="AH89" s="279"/>
      <c r="AI89" s="279"/>
      <c r="AJ89" s="281"/>
      <c r="AK89" s="282"/>
      <c r="AL89" s="283"/>
      <c r="AM89" s="283"/>
      <c r="AN89" s="278"/>
      <c r="AO89" s="279"/>
      <c r="AP89" s="279"/>
      <c r="AQ89" s="279"/>
      <c r="AR89" s="280"/>
      <c r="AS89" s="278"/>
      <c r="AT89" s="279"/>
      <c r="AU89" s="286"/>
      <c r="AV89" s="92"/>
      <c r="AW89" s="100"/>
      <c r="AX89" s="102"/>
      <c r="AY89" s="101"/>
      <c r="AZ89" s="287"/>
    </row>
    <row r="90" spans="1:52" ht="18" customHeight="1" hidden="1" outlineLevel="1">
      <c r="A90" s="288" t="s">
        <v>88</v>
      </c>
      <c r="B90" s="278"/>
      <c r="C90" s="279"/>
      <c r="D90" s="279"/>
      <c r="E90" s="279"/>
      <c r="F90" s="280"/>
      <c r="G90" s="278"/>
      <c r="H90" s="279"/>
      <c r="I90" s="279"/>
      <c r="J90" s="278"/>
      <c r="K90" s="279"/>
      <c r="L90" s="279"/>
      <c r="M90" s="279"/>
      <c r="N90" s="278"/>
      <c r="O90" s="279"/>
      <c r="P90" s="279"/>
      <c r="Q90" s="281"/>
      <c r="R90" s="282"/>
      <c r="S90" s="283"/>
      <c r="T90" s="284"/>
      <c r="U90" s="278"/>
      <c r="V90" s="279"/>
      <c r="W90" s="279"/>
      <c r="X90" s="279"/>
      <c r="Y90" s="280"/>
      <c r="Z90" s="278"/>
      <c r="AA90" s="279"/>
      <c r="AB90" s="279"/>
      <c r="AC90" s="92"/>
      <c r="AD90" s="100"/>
      <c r="AE90" s="102"/>
      <c r="AF90" s="101"/>
      <c r="AG90" s="285"/>
      <c r="AH90" s="279"/>
      <c r="AI90" s="279"/>
      <c r="AJ90" s="281"/>
      <c r="AK90" s="282"/>
      <c r="AL90" s="283"/>
      <c r="AM90" s="283"/>
      <c r="AN90" s="278"/>
      <c r="AO90" s="279"/>
      <c r="AP90" s="279"/>
      <c r="AQ90" s="279"/>
      <c r="AR90" s="280"/>
      <c r="AS90" s="278"/>
      <c r="AT90" s="279"/>
      <c r="AU90" s="286"/>
      <c r="AV90" s="92"/>
      <c r="AW90" s="100"/>
      <c r="AX90" s="102"/>
      <c r="AY90" s="101"/>
      <c r="AZ90" s="287"/>
    </row>
    <row r="91" spans="1:52" ht="18" customHeight="1" hidden="1" outlineLevel="1">
      <c r="A91" s="288" t="s">
        <v>89</v>
      </c>
      <c r="B91" s="278"/>
      <c r="C91" s="279"/>
      <c r="D91" s="279"/>
      <c r="E91" s="279"/>
      <c r="F91" s="280"/>
      <c r="G91" s="278"/>
      <c r="H91" s="279"/>
      <c r="I91" s="279"/>
      <c r="J91" s="278"/>
      <c r="K91" s="279"/>
      <c r="L91" s="279"/>
      <c r="M91" s="279"/>
      <c r="N91" s="278"/>
      <c r="O91" s="279"/>
      <c r="P91" s="279"/>
      <c r="Q91" s="281"/>
      <c r="R91" s="282"/>
      <c r="S91" s="283"/>
      <c r="T91" s="284"/>
      <c r="U91" s="278"/>
      <c r="V91" s="279"/>
      <c r="W91" s="279"/>
      <c r="X91" s="279"/>
      <c r="Y91" s="280"/>
      <c r="Z91" s="278"/>
      <c r="AA91" s="279"/>
      <c r="AB91" s="279"/>
      <c r="AC91" s="92"/>
      <c r="AD91" s="100"/>
      <c r="AE91" s="102"/>
      <c r="AF91" s="101"/>
      <c r="AG91" s="285"/>
      <c r="AH91" s="279"/>
      <c r="AI91" s="279"/>
      <c r="AJ91" s="281"/>
      <c r="AK91" s="282"/>
      <c r="AL91" s="283"/>
      <c r="AM91" s="283"/>
      <c r="AN91" s="278"/>
      <c r="AO91" s="279"/>
      <c r="AP91" s="279"/>
      <c r="AQ91" s="279"/>
      <c r="AR91" s="280"/>
      <c r="AS91" s="278"/>
      <c r="AT91" s="279"/>
      <c r="AU91" s="286"/>
      <c r="AV91" s="92"/>
      <c r="AW91" s="100"/>
      <c r="AX91" s="102"/>
      <c r="AY91" s="101"/>
      <c r="AZ91" s="287"/>
    </row>
    <row r="92" spans="1:52" ht="18" customHeight="1" hidden="1" outlineLevel="1">
      <c r="A92" s="288" t="s">
        <v>90</v>
      </c>
      <c r="B92" s="278"/>
      <c r="C92" s="279"/>
      <c r="D92" s="279"/>
      <c r="E92" s="279"/>
      <c r="F92" s="280"/>
      <c r="G92" s="278"/>
      <c r="H92" s="279"/>
      <c r="I92" s="279"/>
      <c r="J92" s="278"/>
      <c r="K92" s="279"/>
      <c r="L92" s="279"/>
      <c r="M92" s="279"/>
      <c r="N92" s="278"/>
      <c r="O92" s="279"/>
      <c r="P92" s="279"/>
      <c r="Q92" s="281"/>
      <c r="R92" s="282"/>
      <c r="S92" s="283"/>
      <c r="T92" s="284"/>
      <c r="U92" s="278"/>
      <c r="V92" s="279"/>
      <c r="W92" s="279"/>
      <c r="X92" s="279"/>
      <c r="Y92" s="280"/>
      <c r="Z92" s="278"/>
      <c r="AA92" s="279"/>
      <c r="AB92" s="279"/>
      <c r="AC92" s="92"/>
      <c r="AD92" s="100"/>
      <c r="AE92" s="102"/>
      <c r="AF92" s="101"/>
      <c r="AG92" s="285"/>
      <c r="AH92" s="279"/>
      <c r="AI92" s="279"/>
      <c r="AJ92" s="281"/>
      <c r="AK92" s="282"/>
      <c r="AL92" s="283"/>
      <c r="AM92" s="283"/>
      <c r="AN92" s="278"/>
      <c r="AO92" s="279"/>
      <c r="AP92" s="279"/>
      <c r="AQ92" s="279"/>
      <c r="AR92" s="280"/>
      <c r="AS92" s="278"/>
      <c r="AT92" s="279"/>
      <c r="AU92" s="286"/>
      <c r="AV92" s="92"/>
      <c r="AW92" s="100"/>
      <c r="AX92" s="102"/>
      <c r="AY92" s="101"/>
      <c r="AZ92" s="287"/>
    </row>
    <row r="93" spans="1:52" ht="18" customHeight="1" hidden="1" outlineLevel="1">
      <c r="A93" s="302" t="s">
        <v>157</v>
      </c>
      <c r="B93" s="278"/>
      <c r="C93" s="279"/>
      <c r="D93" s="279"/>
      <c r="E93" s="279"/>
      <c r="F93" s="280"/>
      <c r="G93" s="278"/>
      <c r="H93" s="279"/>
      <c r="I93" s="279"/>
      <c r="J93" s="278"/>
      <c r="K93" s="279"/>
      <c r="L93" s="279"/>
      <c r="M93" s="279"/>
      <c r="N93" s="278"/>
      <c r="O93" s="279"/>
      <c r="P93" s="279"/>
      <c r="Q93" s="281"/>
      <c r="R93" s="282"/>
      <c r="S93" s="283"/>
      <c r="T93" s="284"/>
      <c r="U93" s="278"/>
      <c r="V93" s="279"/>
      <c r="W93" s="279"/>
      <c r="X93" s="279"/>
      <c r="Y93" s="280"/>
      <c r="Z93" s="278"/>
      <c r="AA93" s="279"/>
      <c r="AB93" s="279"/>
      <c r="AC93" s="92"/>
      <c r="AD93" s="100"/>
      <c r="AE93" s="102"/>
      <c r="AF93" s="101"/>
      <c r="AG93" s="285"/>
      <c r="AH93" s="279"/>
      <c r="AI93" s="279"/>
      <c r="AJ93" s="281"/>
      <c r="AK93" s="282"/>
      <c r="AL93" s="283"/>
      <c r="AM93" s="283"/>
      <c r="AN93" s="278"/>
      <c r="AO93" s="279"/>
      <c r="AP93" s="279"/>
      <c r="AQ93" s="279"/>
      <c r="AR93" s="280"/>
      <c r="AS93" s="278"/>
      <c r="AT93" s="279"/>
      <c r="AU93" s="286"/>
      <c r="AV93" s="92"/>
      <c r="AW93" s="100"/>
      <c r="AX93" s="102"/>
      <c r="AY93" s="101"/>
      <c r="AZ93" s="287"/>
    </row>
    <row r="94" spans="1:52" ht="18" customHeight="1" hidden="1" outlineLevel="1">
      <c r="A94" s="277" t="s">
        <v>84</v>
      </c>
      <c r="B94" s="278"/>
      <c r="C94" s="279"/>
      <c r="D94" s="279"/>
      <c r="E94" s="279"/>
      <c r="F94" s="280"/>
      <c r="G94" s="278"/>
      <c r="H94" s="279"/>
      <c r="I94" s="279"/>
      <c r="J94" s="278"/>
      <c r="K94" s="279"/>
      <c r="L94" s="279"/>
      <c r="M94" s="279"/>
      <c r="N94" s="278"/>
      <c r="O94" s="279"/>
      <c r="P94" s="279"/>
      <c r="Q94" s="281"/>
      <c r="R94" s="282"/>
      <c r="S94" s="283"/>
      <c r="T94" s="284"/>
      <c r="U94" s="278"/>
      <c r="V94" s="279"/>
      <c r="W94" s="279"/>
      <c r="X94" s="279"/>
      <c r="Y94" s="280"/>
      <c r="Z94" s="278"/>
      <c r="AA94" s="279"/>
      <c r="AB94" s="279"/>
      <c r="AC94" s="92"/>
      <c r="AD94" s="100"/>
      <c r="AE94" s="102"/>
      <c r="AF94" s="101"/>
      <c r="AG94" s="285"/>
      <c r="AH94" s="279"/>
      <c r="AI94" s="279"/>
      <c r="AJ94" s="281"/>
      <c r="AK94" s="282"/>
      <c r="AL94" s="283"/>
      <c r="AM94" s="283"/>
      <c r="AN94" s="278"/>
      <c r="AO94" s="279"/>
      <c r="AP94" s="279"/>
      <c r="AQ94" s="279"/>
      <c r="AR94" s="280"/>
      <c r="AS94" s="278"/>
      <c r="AT94" s="279"/>
      <c r="AU94" s="286"/>
      <c r="AV94" s="92"/>
      <c r="AW94" s="100"/>
      <c r="AX94" s="102"/>
      <c r="AY94" s="101"/>
      <c r="AZ94" s="287"/>
    </row>
    <row r="95" spans="1:52" ht="18" customHeight="1" hidden="1" outlineLevel="1">
      <c r="A95" s="288" t="s">
        <v>85</v>
      </c>
      <c r="B95" s="278"/>
      <c r="C95" s="279"/>
      <c r="D95" s="279"/>
      <c r="E95" s="279"/>
      <c r="F95" s="280"/>
      <c r="G95" s="278"/>
      <c r="H95" s="279"/>
      <c r="I95" s="279"/>
      <c r="J95" s="278"/>
      <c r="K95" s="279"/>
      <c r="L95" s="279"/>
      <c r="M95" s="279"/>
      <c r="N95" s="278"/>
      <c r="O95" s="279"/>
      <c r="P95" s="279"/>
      <c r="Q95" s="281"/>
      <c r="R95" s="282"/>
      <c r="S95" s="283"/>
      <c r="T95" s="284"/>
      <c r="U95" s="278"/>
      <c r="V95" s="279"/>
      <c r="W95" s="279"/>
      <c r="X95" s="279"/>
      <c r="Y95" s="280"/>
      <c r="Z95" s="278"/>
      <c r="AA95" s="279"/>
      <c r="AB95" s="279"/>
      <c r="AC95" s="92"/>
      <c r="AD95" s="100"/>
      <c r="AE95" s="102"/>
      <c r="AF95" s="101"/>
      <c r="AG95" s="285"/>
      <c r="AH95" s="279"/>
      <c r="AI95" s="279"/>
      <c r="AJ95" s="281"/>
      <c r="AK95" s="282"/>
      <c r="AL95" s="283"/>
      <c r="AM95" s="283"/>
      <c r="AN95" s="278"/>
      <c r="AO95" s="279"/>
      <c r="AP95" s="279"/>
      <c r="AQ95" s="279"/>
      <c r="AR95" s="280"/>
      <c r="AS95" s="278"/>
      <c r="AT95" s="279"/>
      <c r="AU95" s="286"/>
      <c r="AV95" s="92"/>
      <c r="AW95" s="100"/>
      <c r="AX95" s="102"/>
      <c r="AY95" s="101"/>
      <c r="AZ95" s="287"/>
    </row>
    <row r="96" spans="1:52" ht="18" customHeight="1" hidden="1" outlineLevel="1">
      <c r="A96" s="288" t="s">
        <v>86</v>
      </c>
      <c r="B96" s="278"/>
      <c r="C96" s="279"/>
      <c r="D96" s="279"/>
      <c r="E96" s="279"/>
      <c r="F96" s="280"/>
      <c r="G96" s="278"/>
      <c r="H96" s="279"/>
      <c r="I96" s="279"/>
      <c r="J96" s="278"/>
      <c r="K96" s="279"/>
      <c r="L96" s="279"/>
      <c r="M96" s="279"/>
      <c r="N96" s="278"/>
      <c r="O96" s="279"/>
      <c r="P96" s="279"/>
      <c r="Q96" s="281"/>
      <c r="R96" s="282"/>
      <c r="S96" s="283"/>
      <c r="T96" s="284"/>
      <c r="U96" s="278"/>
      <c r="V96" s="279"/>
      <c r="W96" s="279"/>
      <c r="X96" s="279"/>
      <c r="Y96" s="280"/>
      <c r="Z96" s="278"/>
      <c r="AA96" s="279"/>
      <c r="AB96" s="279"/>
      <c r="AC96" s="92"/>
      <c r="AD96" s="100"/>
      <c r="AE96" s="102"/>
      <c r="AF96" s="101"/>
      <c r="AG96" s="285"/>
      <c r="AH96" s="279"/>
      <c r="AI96" s="279"/>
      <c r="AJ96" s="281"/>
      <c r="AK96" s="282"/>
      <c r="AL96" s="283"/>
      <c r="AM96" s="283"/>
      <c r="AN96" s="278"/>
      <c r="AO96" s="279"/>
      <c r="AP96" s="279"/>
      <c r="AQ96" s="279"/>
      <c r="AR96" s="280"/>
      <c r="AS96" s="278"/>
      <c r="AT96" s="279"/>
      <c r="AU96" s="286"/>
      <c r="AV96" s="92"/>
      <c r="AW96" s="100"/>
      <c r="AX96" s="102"/>
      <c r="AY96" s="101"/>
      <c r="AZ96" s="287"/>
    </row>
    <row r="97" spans="1:52" ht="18" customHeight="1" hidden="1" outlineLevel="1">
      <c r="A97" s="288" t="s">
        <v>87</v>
      </c>
      <c r="B97" s="278"/>
      <c r="C97" s="279"/>
      <c r="D97" s="279"/>
      <c r="E97" s="279"/>
      <c r="F97" s="280"/>
      <c r="G97" s="278"/>
      <c r="H97" s="279"/>
      <c r="I97" s="279"/>
      <c r="J97" s="278"/>
      <c r="K97" s="279"/>
      <c r="L97" s="279"/>
      <c r="M97" s="279"/>
      <c r="N97" s="278"/>
      <c r="O97" s="279"/>
      <c r="P97" s="279"/>
      <c r="Q97" s="281"/>
      <c r="R97" s="282"/>
      <c r="S97" s="283"/>
      <c r="T97" s="284"/>
      <c r="U97" s="278"/>
      <c r="V97" s="279"/>
      <c r="W97" s="279"/>
      <c r="X97" s="279"/>
      <c r="Y97" s="280"/>
      <c r="Z97" s="278"/>
      <c r="AA97" s="279"/>
      <c r="AB97" s="279"/>
      <c r="AC97" s="92"/>
      <c r="AD97" s="100"/>
      <c r="AE97" s="102"/>
      <c r="AF97" s="101"/>
      <c r="AG97" s="285"/>
      <c r="AH97" s="279"/>
      <c r="AI97" s="279"/>
      <c r="AJ97" s="281"/>
      <c r="AK97" s="282"/>
      <c r="AL97" s="283"/>
      <c r="AM97" s="283"/>
      <c r="AN97" s="278"/>
      <c r="AO97" s="279"/>
      <c r="AP97" s="279"/>
      <c r="AQ97" s="279"/>
      <c r="AR97" s="280"/>
      <c r="AS97" s="278"/>
      <c r="AT97" s="279"/>
      <c r="AU97" s="286"/>
      <c r="AV97" s="92"/>
      <c r="AW97" s="100"/>
      <c r="AX97" s="102"/>
      <c r="AY97" s="101"/>
      <c r="AZ97" s="287"/>
    </row>
    <row r="98" spans="1:52" ht="18" customHeight="1" hidden="1" outlineLevel="1">
      <c r="A98" s="288" t="s">
        <v>88</v>
      </c>
      <c r="B98" s="278"/>
      <c r="C98" s="279"/>
      <c r="D98" s="279"/>
      <c r="E98" s="279"/>
      <c r="F98" s="280"/>
      <c r="G98" s="278"/>
      <c r="H98" s="279"/>
      <c r="I98" s="279"/>
      <c r="J98" s="278"/>
      <c r="K98" s="279"/>
      <c r="L98" s="279"/>
      <c r="M98" s="279"/>
      <c r="N98" s="278"/>
      <c r="O98" s="279"/>
      <c r="P98" s="279"/>
      <c r="Q98" s="281"/>
      <c r="R98" s="282"/>
      <c r="S98" s="283"/>
      <c r="T98" s="284"/>
      <c r="U98" s="278"/>
      <c r="V98" s="279"/>
      <c r="W98" s="279"/>
      <c r="X98" s="279"/>
      <c r="Y98" s="280"/>
      <c r="Z98" s="278"/>
      <c r="AA98" s="279"/>
      <c r="AB98" s="279"/>
      <c r="AC98" s="92"/>
      <c r="AD98" s="100"/>
      <c r="AE98" s="102"/>
      <c r="AF98" s="101"/>
      <c r="AG98" s="285"/>
      <c r="AH98" s="279"/>
      <c r="AI98" s="279"/>
      <c r="AJ98" s="281"/>
      <c r="AK98" s="282"/>
      <c r="AL98" s="283"/>
      <c r="AM98" s="283"/>
      <c r="AN98" s="278"/>
      <c r="AO98" s="279"/>
      <c r="AP98" s="279"/>
      <c r="AQ98" s="279"/>
      <c r="AR98" s="280"/>
      <c r="AS98" s="278"/>
      <c r="AT98" s="279"/>
      <c r="AU98" s="286"/>
      <c r="AV98" s="92"/>
      <c r="AW98" s="100"/>
      <c r="AX98" s="102"/>
      <c r="AY98" s="101"/>
      <c r="AZ98" s="287"/>
    </row>
    <row r="99" spans="1:52" ht="18" customHeight="1" hidden="1" outlineLevel="1">
      <c r="A99" s="288" t="s">
        <v>89</v>
      </c>
      <c r="B99" s="278"/>
      <c r="C99" s="279"/>
      <c r="D99" s="279"/>
      <c r="E99" s="279"/>
      <c r="F99" s="280"/>
      <c r="G99" s="278"/>
      <c r="H99" s="279"/>
      <c r="I99" s="279"/>
      <c r="J99" s="278"/>
      <c r="K99" s="279"/>
      <c r="L99" s="279"/>
      <c r="M99" s="279"/>
      <c r="N99" s="278"/>
      <c r="O99" s="279"/>
      <c r="P99" s="279"/>
      <c r="Q99" s="281"/>
      <c r="R99" s="282"/>
      <c r="S99" s="283"/>
      <c r="T99" s="284"/>
      <c r="U99" s="278"/>
      <c r="V99" s="279"/>
      <c r="W99" s="279"/>
      <c r="X99" s="279"/>
      <c r="Y99" s="280"/>
      <c r="Z99" s="278"/>
      <c r="AA99" s="279"/>
      <c r="AB99" s="279"/>
      <c r="AC99" s="92"/>
      <c r="AD99" s="100"/>
      <c r="AE99" s="102"/>
      <c r="AF99" s="101"/>
      <c r="AG99" s="285"/>
      <c r="AH99" s="279"/>
      <c r="AI99" s="279"/>
      <c r="AJ99" s="281"/>
      <c r="AK99" s="282"/>
      <c r="AL99" s="283"/>
      <c r="AM99" s="283"/>
      <c r="AN99" s="278"/>
      <c r="AO99" s="279"/>
      <c r="AP99" s="279"/>
      <c r="AQ99" s="279"/>
      <c r="AR99" s="280"/>
      <c r="AS99" s="278"/>
      <c r="AT99" s="279"/>
      <c r="AU99" s="286"/>
      <c r="AV99" s="92"/>
      <c r="AW99" s="100"/>
      <c r="AX99" s="102"/>
      <c r="AY99" s="101"/>
      <c r="AZ99" s="287"/>
    </row>
    <row r="100" spans="1:52" ht="18" customHeight="1" hidden="1" outlineLevel="1">
      <c r="A100" s="288" t="s">
        <v>90</v>
      </c>
      <c r="B100" s="278"/>
      <c r="C100" s="279"/>
      <c r="D100" s="279"/>
      <c r="E100" s="279"/>
      <c r="F100" s="280"/>
      <c r="G100" s="278"/>
      <c r="H100" s="279"/>
      <c r="I100" s="279"/>
      <c r="J100" s="278"/>
      <c r="K100" s="279"/>
      <c r="L100" s="279"/>
      <c r="M100" s="279"/>
      <c r="N100" s="278"/>
      <c r="O100" s="279"/>
      <c r="P100" s="279"/>
      <c r="Q100" s="281"/>
      <c r="R100" s="282"/>
      <c r="S100" s="283"/>
      <c r="T100" s="284"/>
      <c r="U100" s="278"/>
      <c r="V100" s="279"/>
      <c r="W100" s="279"/>
      <c r="X100" s="279"/>
      <c r="Y100" s="280"/>
      <c r="Z100" s="278"/>
      <c r="AA100" s="279"/>
      <c r="AB100" s="279"/>
      <c r="AC100" s="92"/>
      <c r="AD100" s="100"/>
      <c r="AE100" s="102"/>
      <c r="AF100" s="101"/>
      <c r="AG100" s="285"/>
      <c r="AH100" s="279"/>
      <c r="AI100" s="279"/>
      <c r="AJ100" s="281"/>
      <c r="AK100" s="282"/>
      <c r="AL100" s="283"/>
      <c r="AM100" s="283"/>
      <c r="AN100" s="278"/>
      <c r="AO100" s="279"/>
      <c r="AP100" s="279"/>
      <c r="AQ100" s="279"/>
      <c r="AR100" s="280"/>
      <c r="AS100" s="278"/>
      <c r="AT100" s="279"/>
      <c r="AU100" s="286"/>
      <c r="AV100" s="92"/>
      <c r="AW100" s="100"/>
      <c r="AX100" s="102"/>
      <c r="AY100" s="101"/>
      <c r="AZ100" s="287"/>
    </row>
    <row r="101" spans="1:52" ht="18" customHeight="1" hidden="1" outlineLevel="1">
      <c r="A101" s="302" t="s">
        <v>157</v>
      </c>
      <c r="B101" s="278"/>
      <c r="C101" s="279"/>
      <c r="D101" s="279"/>
      <c r="E101" s="279"/>
      <c r="F101" s="280"/>
      <c r="G101" s="278"/>
      <c r="H101" s="279"/>
      <c r="I101" s="279"/>
      <c r="J101" s="278"/>
      <c r="K101" s="279"/>
      <c r="L101" s="279"/>
      <c r="M101" s="279"/>
      <c r="N101" s="278"/>
      <c r="O101" s="279"/>
      <c r="P101" s="279"/>
      <c r="Q101" s="281"/>
      <c r="R101" s="282"/>
      <c r="S101" s="283"/>
      <c r="T101" s="284"/>
      <c r="U101" s="278"/>
      <c r="V101" s="279"/>
      <c r="W101" s="279"/>
      <c r="X101" s="279"/>
      <c r="Y101" s="280"/>
      <c r="Z101" s="278"/>
      <c r="AA101" s="279"/>
      <c r="AB101" s="279"/>
      <c r="AC101" s="92"/>
      <c r="AD101" s="100"/>
      <c r="AE101" s="102"/>
      <c r="AF101" s="101"/>
      <c r="AG101" s="285"/>
      <c r="AH101" s="279"/>
      <c r="AI101" s="279"/>
      <c r="AJ101" s="281"/>
      <c r="AK101" s="282"/>
      <c r="AL101" s="283"/>
      <c r="AM101" s="283"/>
      <c r="AN101" s="278"/>
      <c r="AO101" s="279"/>
      <c r="AP101" s="279"/>
      <c r="AQ101" s="279"/>
      <c r="AR101" s="280"/>
      <c r="AS101" s="278"/>
      <c r="AT101" s="279"/>
      <c r="AU101" s="286"/>
      <c r="AV101" s="92"/>
      <c r="AW101" s="100"/>
      <c r="AX101" s="102"/>
      <c r="AY101" s="101"/>
      <c r="AZ101" s="287"/>
    </row>
    <row r="102" spans="1:52" ht="18" customHeight="1" hidden="1" outlineLevel="1">
      <c r="A102" s="277" t="s">
        <v>84</v>
      </c>
      <c r="B102" s="278"/>
      <c r="C102" s="279"/>
      <c r="D102" s="279"/>
      <c r="E102" s="279"/>
      <c r="F102" s="280"/>
      <c r="G102" s="278"/>
      <c r="H102" s="279"/>
      <c r="I102" s="279"/>
      <c r="J102" s="278"/>
      <c r="K102" s="279"/>
      <c r="L102" s="279"/>
      <c r="M102" s="279"/>
      <c r="N102" s="278"/>
      <c r="O102" s="279"/>
      <c r="P102" s="279"/>
      <c r="Q102" s="281"/>
      <c r="R102" s="282"/>
      <c r="S102" s="283"/>
      <c r="T102" s="284"/>
      <c r="U102" s="278"/>
      <c r="V102" s="279"/>
      <c r="W102" s="279"/>
      <c r="X102" s="279"/>
      <c r="Y102" s="280"/>
      <c r="Z102" s="278"/>
      <c r="AA102" s="279"/>
      <c r="AB102" s="279"/>
      <c r="AC102" s="92"/>
      <c r="AD102" s="100"/>
      <c r="AE102" s="102"/>
      <c r="AF102" s="101"/>
      <c r="AG102" s="285"/>
      <c r="AH102" s="279"/>
      <c r="AI102" s="279"/>
      <c r="AJ102" s="281"/>
      <c r="AK102" s="282"/>
      <c r="AL102" s="283"/>
      <c r="AM102" s="283"/>
      <c r="AN102" s="278"/>
      <c r="AO102" s="279"/>
      <c r="AP102" s="279"/>
      <c r="AQ102" s="279"/>
      <c r="AR102" s="280"/>
      <c r="AS102" s="278"/>
      <c r="AT102" s="279"/>
      <c r="AU102" s="286"/>
      <c r="AV102" s="92"/>
      <c r="AW102" s="100"/>
      <c r="AX102" s="102"/>
      <c r="AY102" s="101"/>
      <c r="AZ102" s="287"/>
    </row>
    <row r="103" spans="1:52" ht="18" customHeight="1" hidden="1" outlineLevel="1">
      <c r="A103" s="288" t="s">
        <v>85</v>
      </c>
      <c r="B103" s="278"/>
      <c r="C103" s="279"/>
      <c r="D103" s="279"/>
      <c r="E103" s="279"/>
      <c r="F103" s="280"/>
      <c r="G103" s="278"/>
      <c r="H103" s="279"/>
      <c r="I103" s="279"/>
      <c r="J103" s="278"/>
      <c r="K103" s="279"/>
      <c r="L103" s="279"/>
      <c r="M103" s="279"/>
      <c r="N103" s="278"/>
      <c r="O103" s="279"/>
      <c r="P103" s="279"/>
      <c r="Q103" s="281"/>
      <c r="R103" s="282"/>
      <c r="S103" s="283"/>
      <c r="T103" s="284"/>
      <c r="U103" s="278"/>
      <c r="V103" s="279"/>
      <c r="W103" s="279"/>
      <c r="X103" s="279"/>
      <c r="Y103" s="280"/>
      <c r="Z103" s="278"/>
      <c r="AA103" s="279"/>
      <c r="AB103" s="279"/>
      <c r="AC103" s="92"/>
      <c r="AD103" s="100"/>
      <c r="AE103" s="102"/>
      <c r="AF103" s="101"/>
      <c r="AG103" s="285"/>
      <c r="AH103" s="279"/>
      <c r="AI103" s="279"/>
      <c r="AJ103" s="281"/>
      <c r="AK103" s="282"/>
      <c r="AL103" s="283"/>
      <c r="AM103" s="283"/>
      <c r="AN103" s="278"/>
      <c r="AO103" s="279"/>
      <c r="AP103" s="279"/>
      <c r="AQ103" s="279"/>
      <c r="AR103" s="280"/>
      <c r="AS103" s="278"/>
      <c r="AT103" s="279"/>
      <c r="AU103" s="286"/>
      <c r="AV103" s="92"/>
      <c r="AW103" s="100"/>
      <c r="AX103" s="102"/>
      <c r="AY103" s="101"/>
      <c r="AZ103" s="287"/>
    </row>
    <row r="104" spans="1:52" ht="18" customHeight="1" hidden="1" outlineLevel="1">
      <c r="A104" s="288" t="s">
        <v>86</v>
      </c>
      <c r="B104" s="278"/>
      <c r="C104" s="279"/>
      <c r="D104" s="279"/>
      <c r="E104" s="279"/>
      <c r="F104" s="280"/>
      <c r="G104" s="278"/>
      <c r="H104" s="279"/>
      <c r="I104" s="279"/>
      <c r="J104" s="278"/>
      <c r="K104" s="279"/>
      <c r="L104" s="279"/>
      <c r="M104" s="279"/>
      <c r="N104" s="278"/>
      <c r="O104" s="279"/>
      <c r="P104" s="279"/>
      <c r="Q104" s="281"/>
      <c r="R104" s="282"/>
      <c r="S104" s="283"/>
      <c r="T104" s="284"/>
      <c r="U104" s="278"/>
      <c r="V104" s="279"/>
      <c r="W104" s="279"/>
      <c r="X104" s="279"/>
      <c r="Y104" s="280"/>
      <c r="Z104" s="278"/>
      <c r="AA104" s="279"/>
      <c r="AB104" s="279"/>
      <c r="AC104" s="92"/>
      <c r="AD104" s="100"/>
      <c r="AE104" s="102"/>
      <c r="AF104" s="101"/>
      <c r="AG104" s="285"/>
      <c r="AH104" s="279"/>
      <c r="AI104" s="279"/>
      <c r="AJ104" s="281"/>
      <c r="AK104" s="282"/>
      <c r="AL104" s="283"/>
      <c r="AM104" s="283"/>
      <c r="AN104" s="278"/>
      <c r="AO104" s="279"/>
      <c r="AP104" s="279"/>
      <c r="AQ104" s="279"/>
      <c r="AR104" s="280"/>
      <c r="AS104" s="278"/>
      <c r="AT104" s="279"/>
      <c r="AU104" s="286"/>
      <c r="AV104" s="92"/>
      <c r="AW104" s="100"/>
      <c r="AX104" s="102"/>
      <c r="AY104" s="101"/>
      <c r="AZ104" s="287"/>
    </row>
    <row r="105" spans="1:52" ht="18" customHeight="1" hidden="1" outlineLevel="1">
      <c r="A105" s="288" t="s">
        <v>87</v>
      </c>
      <c r="B105" s="278"/>
      <c r="C105" s="279"/>
      <c r="D105" s="279"/>
      <c r="E105" s="279"/>
      <c r="F105" s="280"/>
      <c r="G105" s="278"/>
      <c r="H105" s="279"/>
      <c r="I105" s="279"/>
      <c r="J105" s="278"/>
      <c r="K105" s="279"/>
      <c r="L105" s="279"/>
      <c r="M105" s="279"/>
      <c r="N105" s="278"/>
      <c r="O105" s="279"/>
      <c r="P105" s="279"/>
      <c r="Q105" s="281"/>
      <c r="R105" s="282"/>
      <c r="S105" s="283"/>
      <c r="T105" s="284"/>
      <c r="U105" s="278"/>
      <c r="V105" s="279"/>
      <c r="W105" s="279"/>
      <c r="X105" s="279"/>
      <c r="Y105" s="280"/>
      <c r="Z105" s="278"/>
      <c r="AA105" s="279"/>
      <c r="AB105" s="279"/>
      <c r="AC105" s="92"/>
      <c r="AD105" s="100"/>
      <c r="AE105" s="102"/>
      <c r="AF105" s="101"/>
      <c r="AG105" s="285"/>
      <c r="AH105" s="279"/>
      <c r="AI105" s="279"/>
      <c r="AJ105" s="281"/>
      <c r="AK105" s="282"/>
      <c r="AL105" s="283"/>
      <c r="AM105" s="283"/>
      <c r="AN105" s="278"/>
      <c r="AO105" s="279"/>
      <c r="AP105" s="279"/>
      <c r="AQ105" s="279"/>
      <c r="AR105" s="280"/>
      <c r="AS105" s="278"/>
      <c r="AT105" s="279"/>
      <c r="AU105" s="286"/>
      <c r="AV105" s="92"/>
      <c r="AW105" s="100"/>
      <c r="AX105" s="102"/>
      <c r="AY105" s="101"/>
      <c r="AZ105" s="287"/>
    </row>
    <row r="106" spans="1:52" ht="18" customHeight="1" hidden="1" outlineLevel="1">
      <c r="A106" s="288" t="s">
        <v>88</v>
      </c>
      <c r="B106" s="278"/>
      <c r="C106" s="279"/>
      <c r="D106" s="279"/>
      <c r="E106" s="279"/>
      <c r="F106" s="280"/>
      <c r="G106" s="278"/>
      <c r="H106" s="279"/>
      <c r="I106" s="279"/>
      <c r="J106" s="278"/>
      <c r="K106" s="279"/>
      <c r="L106" s="279"/>
      <c r="M106" s="279"/>
      <c r="N106" s="278"/>
      <c r="O106" s="279"/>
      <c r="P106" s="279"/>
      <c r="Q106" s="281"/>
      <c r="R106" s="282"/>
      <c r="S106" s="283"/>
      <c r="T106" s="284"/>
      <c r="U106" s="278"/>
      <c r="V106" s="279"/>
      <c r="W106" s="279"/>
      <c r="X106" s="279"/>
      <c r="Y106" s="280"/>
      <c r="Z106" s="278"/>
      <c r="AA106" s="279"/>
      <c r="AB106" s="279"/>
      <c r="AC106" s="92"/>
      <c r="AD106" s="100"/>
      <c r="AE106" s="102"/>
      <c r="AF106" s="101"/>
      <c r="AG106" s="285"/>
      <c r="AH106" s="279"/>
      <c r="AI106" s="279"/>
      <c r="AJ106" s="281"/>
      <c r="AK106" s="282"/>
      <c r="AL106" s="283"/>
      <c r="AM106" s="283"/>
      <c r="AN106" s="278"/>
      <c r="AO106" s="279"/>
      <c r="AP106" s="279"/>
      <c r="AQ106" s="279"/>
      <c r="AR106" s="280"/>
      <c r="AS106" s="278"/>
      <c r="AT106" s="279"/>
      <c r="AU106" s="286"/>
      <c r="AV106" s="92"/>
      <c r="AW106" s="100"/>
      <c r="AX106" s="102"/>
      <c r="AY106" s="101"/>
      <c r="AZ106" s="287"/>
    </row>
    <row r="107" spans="1:52" ht="18" customHeight="1" hidden="1" outlineLevel="1">
      <c r="A107" s="288" t="s">
        <v>89</v>
      </c>
      <c r="B107" s="278"/>
      <c r="C107" s="279"/>
      <c r="D107" s="279"/>
      <c r="E107" s="279"/>
      <c r="F107" s="280"/>
      <c r="G107" s="278"/>
      <c r="H107" s="279"/>
      <c r="I107" s="279"/>
      <c r="J107" s="278"/>
      <c r="K107" s="279"/>
      <c r="L107" s="279"/>
      <c r="M107" s="279"/>
      <c r="N107" s="278"/>
      <c r="O107" s="279"/>
      <c r="P107" s="279"/>
      <c r="Q107" s="281"/>
      <c r="R107" s="282"/>
      <c r="S107" s="283"/>
      <c r="T107" s="284"/>
      <c r="U107" s="278"/>
      <c r="V107" s="279"/>
      <c r="W107" s="279"/>
      <c r="X107" s="279"/>
      <c r="Y107" s="280"/>
      <c r="Z107" s="278"/>
      <c r="AA107" s="279"/>
      <c r="AB107" s="279"/>
      <c r="AC107" s="92"/>
      <c r="AD107" s="100"/>
      <c r="AE107" s="102"/>
      <c r="AF107" s="101"/>
      <c r="AG107" s="285"/>
      <c r="AH107" s="279"/>
      <c r="AI107" s="279"/>
      <c r="AJ107" s="281"/>
      <c r="AK107" s="282"/>
      <c r="AL107" s="283"/>
      <c r="AM107" s="283"/>
      <c r="AN107" s="278"/>
      <c r="AO107" s="279"/>
      <c r="AP107" s="279"/>
      <c r="AQ107" s="279"/>
      <c r="AR107" s="280"/>
      <c r="AS107" s="278"/>
      <c r="AT107" s="279"/>
      <c r="AU107" s="286"/>
      <c r="AV107" s="92"/>
      <c r="AW107" s="100"/>
      <c r="AX107" s="102"/>
      <c r="AY107" s="101"/>
      <c r="AZ107" s="287"/>
    </row>
    <row r="108" spans="1:52" ht="18" customHeight="1" hidden="1" outlineLevel="1">
      <c r="A108" s="288" t="s">
        <v>90</v>
      </c>
      <c r="B108" s="278"/>
      <c r="C108" s="279"/>
      <c r="D108" s="279"/>
      <c r="E108" s="279"/>
      <c r="F108" s="280"/>
      <c r="G108" s="278"/>
      <c r="H108" s="279"/>
      <c r="I108" s="279"/>
      <c r="J108" s="278"/>
      <c r="K108" s="279"/>
      <c r="L108" s="279"/>
      <c r="M108" s="279"/>
      <c r="N108" s="278"/>
      <c r="O108" s="279"/>
      <c r="P108" s="279"/>
      <c r="Q108" s="281"/>
      <c r="R108" s="282"/>
      <c r="S108" s="283"/>
      <c r="T108" s="284"/>
      <c r="U108" s="278"/>
      <c r="V108" s="279"/>
      <c r="W108" s="279"/>
      <c r="X108" s="279"/>
      <c r="Y108" s="280"/>
      <c r="Z108" s="278"/>
      <c r="AA108" s="279"/>
      <c r="AB108" s="279"/>
      <c r="AC108" s="92"/>
      <c r="AD108" s="100"/>
      <c r="AE108" s="102"/>
      <c r="AF108" s="101"/>
      <c r="AG108" s="285"/>
      <c r="AH108" s="279"/>
      <c r="AI108" s="279"/>
      <c r="AJ108" s="281"/>
      <c r="AK108" s="282"/>
      <c r="AL108" s="283"/>
      <c r="AM108" s="283"/>
      <c r="AN108" s="278"/>
      <c r="AO108" s="279"/>
      <c r="AP108" s="279"/>
      <c r="AQ108" s="279"/>
      <c r="AR108" s="280"/>
      <c r="AS108" s="278"/>
      <c r="AT108" s="279"/>
      <c r="AU108" s="286"/>
      <c r="AV108" s="92"/>
      <c r="AW108" s="100"/>
      <c r="AX108" s="102"/>
      <c r="AY108" s="101"/>
      <c r="AZ108" s="287"/>
    </row>
    <row r="109" spans="1:52" s="311" customFormat="1" ht="30" customHeight="1" collapsed="1">
      <c r="A109" s="302" t="s">
        <v>101</v>
      </c>
      <c r="B109" s="303"/>
      <c r="C109" s="304"/>
      <c r="D109" s="304"/>
      <c r="E109" s="304"/>
      <c r="F109" s="305"/>
      <c r="G109" s="303"/>
      <c r="H109" s="304"/>
      <c r="I109" s="304"/>
      <c r="J109" s="303"/>
      <c r="K109" s="304"/>
      <c r="L109" s="304"/>
      <c r="M109" s="304"/>
      <c r="N109" s="303"/>
      <c r="O109" s="304"/>
      <c r="P109" s="304"/>
      <c r="Q109" s="306"/>
      <c r="R109" s="303"/>
      <c r="S109" s="307"/>
      <c r="T109" s="308"/>
      <c r="U109" s="303"/>
      <c r="V109" s="304"/>
      <c r="W109" s="304"/>
      <c r="X109" s="304"/>
      <c r="Y109" s="305"/>
      <c r="Z109" s="303"/>
      <c r="AA109" s="304"/>
      <c r="AB109" s="304"/>
      <c r="AC109" s="106"/>
      <c r="AD109" s="107"/>
      <c r="AE109" s="110"/>
      <c r="AF109" s="109"/>
      <c r="AG109" s="307"/>
      <c r="AH109" s="304"/>
      <c r="AI109" s="304"/>
      <c r="AJ109" s="306"/>
      <c r="AK109" s="303"/>
      <c r="AL109" s="307"/>
      <c r="AM109" s="307"/>
      <c r="AN109" s="303"/>
      <c r="AO109" s="304"/>
      <c r="AP109" s="304"/>
      <c r="AQ109" s="304"/>
      <c r="AR109" s="305"/>
      <c r="AS109" s="303"/>
      <c r="AT109" s="304"/>
      <c r="AU109" s="309"/>
      <c r="AV109" s="106"/>
      <c r="AW109" s="107"/>
      <c r="AX109" s="110"/>
      <c r="AY109" s="109"/>
      <c r="AZ109" s="310"/>
    </row>
    <row r="110" spans="1:52" s="311" customFormat="1" ht="15.75" customHeight="1" hidden="1">
      <c r="A110" s="277" t="s">
        <v>84</v>
      </c>
      <c r="B110" s="303"/>
      <c r="C110" s="304"/>
      <c r="D110" s="304"/>
      <c r="E110" s="304"/>
      <c r="F110" s="305"/>
      <c r="G110" s="303"/>
      <c r="H110" s="304"/>
      <c r="I110" s="304"/>
      <c r="J110" s="303"/>
      <c r="K110" s="304"/>
      <c r="L110" s="304"/>
      <c r="M110" s="304"/>
      <c r="N110" s="303"/>
      <c r="O110" s="304"/>
      <c r="P110" s="304"/>
      <c r="Q110" s="306"/>
      <c r="R110" s="303"/>
      <c r="S110" s="307"/>
      <c r="T110" s="308"/>
      <c r="U110" s="303"/>
      <c r="V110" s="304"/>
      <c r="W110" s="304"/>
      <c r="X110" s="304"/>
      <c r="Y110" s="305"/>
      <c r="Z110" s="303"/>
      <c r="AA110" s="304"/>
      <c r="AB110" s="304"/>
      <c r="AC110" s="124"/>
      <c r="AD110" s="125"/>
      <c r="AE110" s="128"/>
      <c r="AF110" s="127"/>
      <c r="AG110" s="307"/>
      <c r="AH110" s="304"/>
      <c r="AI110" s="304"/>
      <c r="AJ110" s="306"/>
      <c r="AK110" s="303"/>
      <c r="AL110" s="307"/>
      <c r="AM110" s="307"/>
      <c r="AN110" s="303"/>
      <c r="AO110" s="304"/>
      <c r="AP110" s="304"/>
      <c r="AQ110" s="304"/>
      <c r="AR110" s="305"/>
      <c r="AS110" s="303"/>
      <c r="AT110" s="304"/>
      <c r="AU110" s="309"/>
      <c r="AV110" s="124"/>
      <c r="AW110" s="125"/>
      <c r="AX110" s="128"/>
      <c r="AY110" s="127"/>
      <c r="AZ110" s="310"/>
    </row>
    <row r="111" spans="1:52" ht="15.75" customHeight="1" hidden="1">
      <c r="A111" s="288" t="s">
        <v>85</v>
      </c>
      <c r="B111" s="278"/>
      <c r="C111" s="289"/>
      <c r="D111" s="289"/>
      <c r="E111" s="289"/>
      <c r="F111" s="292"/>
      <c r="G111" s="278"/>
      <c r="H111" s="289"/>
      <c r="I111" s="289"/>
      <c r="J111" s="278"/>
      <c r="K111" s="289"/>
      <c r="L111" s="289"/>
      <c r="M111" s="289"/>
      <c r="N111" s="278"/>
      <c r="O111" s="289"/>
      <c r="P111" s="289"/>
      <c r="Q111" s="290"/>
      <c r="R111" s="278"/>
      <c r="S111" s="285"/>
      <c r="T111" s="291"/>
      <c r="U111" s="278"/>
      <c r="V111" s="289"/>
      <c r="W111" s="289"/>
      <c r="X111" s="289"/>
      <c r="Y111" s="292"/>
      <c r="Z111" s="278"/>
      <c r="AA111" s="289"/>
      <c r="AB111" s="289"/>
      <c r="AC111" s="92"/>
      <c r="AD111" s="100"/>
      <c r="AE111" s="102"/>
      <c r="AF111" s="101"/>
      <c r="AG111" s="285"/>
      <c r="AH111" s="289"/>
      <c r="AI111" s="289"/>
      <c r="AJ111" s="290"/>
      <c r="AK111" s="278"/>
      <c r="AL111" s="285"/>
      <c r="AM111" s="285"/>
      <c r="AN111" s="278"/>
      <c r="AO111" s="289"/>
      <c r="AP111" s="289"/>
      <c r="AQ111" s="289"/>
      <c r="AR111" s="292"/>
      <c r="AS111" s="278"/>
      <c r="AT111" s="289"/>
      <c r="AU111" s="292"/>
      <c r="AV111" s="92"/>
      <c r="AW111" s="100"/>
      <c r="AX111" s="102"/>
      <c r="AY111" s="101"/>
      <c r="AZ111" s="293"/>
    </row>
    <row r="112" spans="1:52" ht="15.75" customHeight="1" hidden="1">
      <c r="A112" s="288" t="s">
        <v>86</v>
      </c>
      <c r="B112" s="278"/>
      <c r="C112" s="289"/>
      <c r="D112" s="289"/>
      <c r="E112" s="289"/>
      <c r="F112" s="292"/>
      <c r="G112" s="278"/>
      <c r="H112" s="289"/>
      <c r="I112" s="289"/>
      <c r="J112" s="278"/>
      <c r="K112" s="289"/>
      <c r="L112" s="289"/>
      <c r="M112" s="289"/>
      <c r="N112" s="278"/>
      <c r="O112" s="289"/>
      <c r="P112" s="289"/>
      <c r="Q112" s="290"/>
      <c r="R112" s="278"/>
      <c r="S112" s="285"/>
      <c r="T112" s="291"/>
      <c r="U112" s="278"/>
      <c r="V112" s="289"/>
      <c r="W112" s="289"/>
      <c r="X112" s="289"/>
      <c r="Y112" s="292"/>
      <c r="Z112" s="278"/>
      <c r="AA112" s="289"/>
      <c r="AB112" s="289"/>
      <c r="AC112" s="92"/>
      <c r="AD112" s="100"/>
      <c r="AE112" s="102"/>
      <c r="AF112" s="101"/>
      <c r="AG112" s="285"/>
      <c r="AH112" s="289"/>
      <c r="AI112" s="289"/>
      <c r="AJ112" s="290"/>
      <c r="AK112" s="278"/>
      <c r="AL112" s="285"/>
      <c r="AM112" s="285"/>
      <c r="AN112" s="278"/>
      <c r="AO112" s="289"/>
      <c r="AP112" s="289"/>
      <c r="AQ112" s="289"/>
      <c r="AR112" s="292"/>
      <c r="AS112" s="278"/>
      <c r="AT112" s="289"/>
      <c r="AU112" s="292"/>
      <c r="AV112" s="92"/>
      <c r="AW112" s="100"/>
      <c r="AX112" s="102"/>
      <c r="AY112" s="101"/>
      <c r="AZ112" s="293"/>
    </row>
    <row r="113" spans="1:52" ht="15.75" customHeight="1" hidden="1">
      <c r="A113" s="288" t="s">
        <v>87</v>
      </c>
      <c r="B113" s="278"/>
      <c r="C113" s="289"/>
      <c r="D113" s="289"/>
      <c r="E113" s="289"/>
      <c r="F113" s="292"/>
      <c r="G113" s="278"/>
      <c r="H113" s="289"/>
      <c r="I113" s="289"/>
      <c r="J113" s="278"/>
      <c r="K113" s="289"/>
      <c r="L113" s="289"/>
      <c r="M113" s="289"/>
      <c r="N113" s="278"/>
      <c r="O113" s="289"/>
      <c r="P113" s="289"/>
      <c r="Q113" s="290"/>
      <c r="R113" s="278"/>
      <c r="S113" s="285"/>
      <c r="T113" s="291"/>
      <c r="U113" s="278"/>
      <c r="V113" s="289"/>
      <c r="W113" s="289"/>
      <c r="X113" s="289"/>
      <c r="Y113" s="292"/>
      <c r="Z113" s="278"/>
      <c r="AA113" s="289"/>
      <c r="AB113" s="289"/>
      <c r="AC113" s="92"/>
      <c r="AD113" s="100"/>
      <c r="AE113" s="102"/>
      <c r="AF113" s="101"/>
      <c r="AG113" s="285"/>
      <c r="AH113" s="289"/>
      <c r="AI113" s="289"/>
      <c r="AJ113" s="290"/>
      <c r="AK113" s="278"/>
      <c r="AL113" s="285"/>
      <c r="AM113" s="285"/>
      <c r="AN113" s="278"/>
      <c r="AO113" s="289"/>
      <c r="AP113" s="289"/>
      <c r="AQ113" s="289"/>
      <c r="AR113" s="292"/>
      <c r="AS113" s="278"/>
      <c r="AT113" s="289"/>
      <c r="AU113" s="292"/>
      <c r="AV113" s="92"/>
      <c r="AW113" s="100"/>
      <c r="AX113" s="102"/>
      <c r="AY113" s="101"/>
      <c r="AZ113" s="293"/>
    </row>
    <row r="114" spans="1:52" ht="15.75" customHeight="1" hidden="1">
      <c r="A114" s="288" t="s">
        <v>88</v>
      </c>
      <c r="B114" s="278"/>
      <c r="C114" s="289"/>
      <c r="D114" s="289"/>
      <c r="E114" s="289"/>
      <c r="F114" s="292"/>
      <c r="G114" s="278"/>
      <c r="H114" s="289"/>
      <c r="I114" s="289"/>
      <c r="J114" s="278"/>
      <c r="K114" s="289"/>
      <c r="L114" s="289"/>
      <c r="M114" s="289"/>
      <c r="N114" s="278"/>
      <c r="O114" s="289"/>
      <c r="P114" s="289"/>
      <c r="Q114" s="290"/>
      <c r="R114" s="278"/>
      <c r="S114" s="285"/>
      <c r="T114" s="291"/>
      <c r="U114" s="278"/>
      <c r="V114" s="289"/>
      <c r="W114" s="289"/>
      <c r="X114" s="289"/>
      <c r="Y114" s="292"/>
      <c r="Z114" s="278"/>
      <c r="AA114" s="289"/>
      <c r="AB114" s="289"/>
      <c r="AC114" s="92"/>
      <c r="AD114" s="100"/>
      <c r="AE114" s="102"/>
      <c r="AF114" s="101"/>
      <c r="AG114" s="285"/>
      <c r="AH114" s="289"/>
      <c r="AI114" s="289"/>
      <c r="AJ114" s="290"/>
      <c r="AK114" s="278"/>
      <c r="AL114" s="285"/>
      <c r="AM114" s="285"/>
      <c r="AN114" s="278"/>
      <c r="AO114" s="289"/>
      <c r="AP114" s="289"/>
      <c r="AQ114" s="289"/>
      <c r="AR114" s="292"/>
      <c r="AS114" s="278"/>
      <c r="AT114" s="289"/>
      <c r="AU114" s="292"/>
      <c r="AV114" s="92"/>
      <c r="AW114" s="100"/>
      <c r="AX114" s="102"/>
      <c r="AY114" s="101"/>
      <c r="AZ114" s="293"/>
    </row>
    <row r="115" spans="1:52" ht="15.75" customHeight="1" hidden="1">
      <c r="A115" s="288" t="s">
        <v>89</v>
      </c>
      <c r="B115" s="278"/>
      <c r="C115" s="289"/>
      <c r="D115" s="289"/>
      <c r="E115" s="289"/>
      <c r="F115" s="292"/>
      <c r="G115" s="278"/>
      <c r="H115" s="289"/>
      <c r="I115" s="289"/>
      <c r="J115" s="278"/>
      <c r="K115" s="289"/>
      <c r="L115" s="289"/>
      <c r="M115" s="289"/>
      <c r="N115" s="278"/>
      <c r="O115" s="289"/>
      <c r="P115" s="289"/>
      <c r="Q115" s="290"/>
      <c r="R115" s="278"/>
      <c r="S115" s="285"/>
      <c r="T115" s="291"/>
      <c r="U115" s="278"/>
      <c r="V115" s="289"/>
      <c r="W115" s="289"/>
      <c r="X115" s="289"/>
      <c r="Y115" s="292"/>
      <c r="Z115" s="278"/>
      <c r="AA115" s="289"/>
      <c r="AB115" s="289"/>
      <c r="AC115" s="92"/>
      <c r="AD115" s="100"/>
      <c r="AE115" s="102"/>
      <c r="AF115" s="101"/>
      <c r="AG115" s="285"/>
      <c r="AH115" s="289"/>
      <c r="AI115" s="289"/>
      <c r="AJ115" s="290"/>
      <c r="AK115" s="278"/>
      <c r="AL115" s="285"/>
      <c r="AM115" s="285"/>
      <c r="AN115" s="278"/>
      <c r="AO115" s="289"/>
      <c r="AP115" s="289"/>
      <c r="AQ115" s="289"/>
      <c r="AR115" s="292"/>
      <c r="AS115" s="278"/>
      <c r="AT115" s="289"/>
      <c r="AU115" s="292"/>
      <c r="AV115" s="92"/>
      <c r="AW115" s="100"/>
      <c r="AX115" s="102"/>
      <c r="AY115" s="101"/>
      <c r="AZ115" s="293"/>
    </row>
    <row r="116" spans="1:52" ht="15.75" customHeight="1" hidden="1">
      <c r="A116" s="288" t="s">
        <v>90</v>
      </c>
      <c r="B116" s="278"/>
      <c r="C116" s="289"/>
      <c r="D116" s="289"/>
      <c r="E116" s="289"/>
      <c r="F116" s="292"/>
      <c r="G116" s="278"/>
      <c r="H116" s="289"/>
      <c r="I116" s="289"/>
      <c r="J116" s="278"/>
      <c r="K116" s="289"/>
      <c r="L116" s="289"/>
      <c r="M116" s="289"/>
      <c r="N116" s="278"/>
      <c r="O116" s="289"/>
      <c r="P116" s="289"/>
      <c r="Q116" s="290"/>
      <c r="R116" s="278"/>
      <c r="S116" s="285"/>
      <c r="T116" s="291"/>
      <c r="U116" s="278"/>
      <c r="V116" s="289"/>
      <c r="W116" s="289"/>
      <c r="X116" s="289"/>
      <c r="Y116" s="292"/>
      <c r="Z116" s="278"/>
      <c r="AA116" s="289"/>
      <c r="AB116" s="289"/>
      <c r="AC116" s="92"/>
      <c r="AD116" s="100"/>
      <c r="AE116" s="102"/>
      <c r="AF116" s="101"/>
      <c r="AG116" s="285"/>
      <c r="AH116" s="289"/>
      <c r="AI116" s="289"/>
      <c r="AJ116" s="290"/>
      <c r="AK116" s="278"/>
      <c r="AL116" s="285"/>
      <c r="AM116" s="285"/>
      <c r="AN116" s="278"/>
      <c r="AO116" s="289"/>
      <c r="AP116" s="289"/>
      <c r="AQ116" s="289"/>
      <c r="AR116" s="292"/>
      <c r="AS116" s="278"/>
      <c r="AT116" s="289"/>
      <c r="AU116" s="292"/>
      <c r="AV116" s="92"/>
      <c r="AW116" s="100"/>
      <c r="AX116" s="102"/>
      <c r="AY116" s="101"/>
      <c r="AZ116" s="293"/>
    </row>
    <row r="117" spans="1:52" ht="18" customHeight="1">
      <c r="A117" s="277" t="s">
        <v>50</v>
      </c>
      <c r="B117" s="278"/>
      <c r="C117" s="289"/>
      <c r="D117" s="289"/>
      <c r="E117" s="289"/>
      <c r="F117" s="292"/>
      <c r="G117" s="278"/>
      <c r="H117" s="289"/>
      <c r="I117" s="289"/>
      <c r="J117" s="278"/>
      <c r="K117" s="289"/>
      <c r="L117" s="289"/>
      <c r="M117" s="289"/>
      <c r="N117" s="278"/>
      <c r="O117" s="289"/>
      <c r="P117" s="289"/>
      <c r="Q117" s="290"/>
      <c r="R117" s="278"/>
      <c r="S117" s="285"/>
      <c r="T117" s="291"/>
      <c r="U117" s="278"/>
      <c r="V117" s="289"/>
      <c r="W117" s="289"/>
      <c r="X117" s="289"/>
      <c r="Y117" s="292"/>
      <c r="Z117" s="278"/>
      <c r="AA117" s="289"/>
      <c r="AB117" s="289"/>
      <c r="AC117" s="92"/>
      <c r="AD117" s="100"/>
      <c r="AE117" s="102"/>
      <c r="AF117" s="101"/>
      <c r="AG117" s="285"/>
      <c r="AH117" s="289"/>
      <c r="AI117" s="289"/>
      <c r="AJ117" s="290"/>
      <c r="AK117" s="278"/>
      <c r="AL117" s="285"/>
      <c r="AM117" s="285"/>
      <c r="AN117" s="278"/>
      <c r="AO117" s="289"/>
      <c r="AP117" s="289"/>
      <c r="AQ117" s="289"/>
      <c r="AR117" s="292"/>
      <c r="AS117" s="278"/>
      <c r="AT117" s="289"/>
      <c r="AU117" s="292"/>
      <c r="AV117" s="92"/>
      <c r="AW117" s="100"/>
      <c r="AX117" s="102"/>
      <c r="AY117" s="101"/>
      <c r="AZ117" s="293"/>
    </row>
    <row r="118" spans="1:52" ht="21" customHeight="1">
      <c r="A118" s="302" t="s">
        <v>102</v>
      </c>
      <c r="B118" s="278"/>
      <c r="C118" s="279"/>
      <c r="D118" s="279"/>
      <c r="E118" s="279"/>
      <c r="F118" s="292"/>
      <c r="G118" s="278"/>
      <c r="H118" s="279"/>
      <c r="I118" s="279"/>
      <c r="J118" s="278"/>
      <c r="K118" s="279"/>
      <c r="L118" s="279"/>
      <c r="M118" s="279"/>
      <c r="N118" s="278"/>
      <c r="O118" s="279"/>
      <c r="P118" s="279"/>
      <c r="Q118" s="281"/>
      <c r="R118" s="282"/>
      <c r="S118" s="283"/>
      <c r="T118" s="284"/>
      <c r="U118" s="278"/>
      <c r="V118" s="279"/>
      <c r="W118" s="279"/>
      <c r="X118" s="279"/>
      <c r="Y118" s="292"/>
      <c r="Z118" s="278"/>
      <c r="AA118" s="279"/>
      <c r="AB118" s="279"/>
      <c r="AC118" s="113"/>
      <c r="AD118" s="119"/>
      <c r="AE118" s="120"/>
      <c r="AF118" s="115"/>
      <c r="AG118" s="285"/>
      <c r="AH118" s="279"/>
      <c r="AI118" s="279"/>
      <c r="AJ118" s="281"/>
      <c r="AK118" s="282"/>
      <c r="AL118" s="283"/>
      <c r="AM118" s="283"/>
      <c r="AN118" s="278"/>
      <c r="AO118" s="279"/>
      <c r="AP118" s="279"/>
      <c r="AQ118" s="279"/>
      <c r="AR118" s="292"/>
      <c r="AS118" s="278"/>
      <c r="AT118" s="279"/>
      <c r="AU118" s="286"/>
      <c r="AV118" s="113"/>
      <c r="AW118" s="119"/>
      <c r="AX118" s="120"/>
      <c r="AY118" s="115"/>
      <c r="AZ118" s="287"/>
    </row>
    <row r="119" spans="1:52" ht="15.75" customHeight="1">
      <c r="A119" s="277" t="s">
        <v>84</v>
      </c>
      <c r="B119" s="278"/>
      <c r="C119" s="279"/>
      <c r="D119" s="279"/>
      <c r="E119" s="279"/>
      <c r="F119" s="292"/>
      <c r="G119" s="278"/>
      <c r="H119" s="279"/>
      <c r="I119" s="279"/>
      <c r="J119" s="278"/>
      <c r="K119" s="279"/>
      <c r="L119" s="279"/>
      <c r="M119" s="279"/>
      <c r="N119" s="278"/>
      <c r="O119" s="279"/>
      <c r="P119" s="279"/>
      <c r="Q119" s="281"/>
      <c r="R119" s="282"/>
      <c r="S119" s="283"/>
      <c r="T119" s="284"/>
      <c r="U119" s="278"/>
      <c r="V119" s="279"/>
      <c r="W119" s="279"/>
      <c r="X119" s="279"/>
      <c r="Y119" s="292"/>
      <c r="Z119" s="278"/>
      <c r="AA119" s="279"/>
      <c r="AB119" s="279"/>
      <c r="AC119" s="92"/>
      <c r="AD119" s="100"/>
      <c r="AE119" s="102"/>
      <c r="AF119" s="101"/>
      <c r="AG119" s="285"/>
      <c r="AH119" s="279"/>
      <c r="AI119" s="279"/>
      <c r="AJ119" s="281"/>
      <c r="AK119" s="282"/>
      <c r="AL119" s="283"/>
      <c r="AM119" s="283"/>
      <c r="AN119" s="278"/>
      <c r="AO119" s="279"/>
      <c r="AP119" s="279"/>
      <c r="AQ119" s="279"/>
      <c r="AR119" s="292"/>
      <c r="AS119" s="278"/>
      <c r="AT119" s="279"/>
      <c r="AU119" s="286"/>
      <c r="AV119" s="92"/>
      <c r="AW119" s="100"/>
      <c r="AX119" s="102"/>
      <c r="AY119" s="101"/>
      <c r="AZ119" s="287"/>
    </row>
    <row r="120" spans="1:52" ht="15.75" customHeight="1">
      <c r="A120" s="99" t="s">
        <v>155</v>
      </c>
      <c r="B120" s="278"/>
      <c r="C120" s="279"/>
      <c r="D120" s="279"/>
      <c r="E120" s="279"/>
      <c r="F120" s="292"/>
      <c r="G120" s="278"/>
      <c r="H120" s="279"/>
      <c r="I120" s="279"/>
      <c r="J120" s="278"/>
      <c r="K120" s="279"/>
      <c r="L120" s="279"/>
      <c r="M120" s="279"/>
      <c r="N120" s="278"/>
      <c r="O120" s="279"/>
      <c r="P120" s="279"/>
      <c r="Q120" s="281"/>
      <c r="R120" s="282"/>
      <c r="S120" s="283"/>
      <c r="T120" s="284"/>
      <c r="U120" s="278"/>
      <c r="V120" s="279"/>
      <c r="W120" s="279"/>
      <c r="X120" s="279"/>
      <c r="Y120" s="292"/>
      <c r="Z120" s="278"/>
      <c r="AA120" s="279"/>
      <c r="AB120" s="279"/>
      <c r="AC120" s="92"/>
      <c r="AD120" s="100"/>
      <c r="AE120" s="102"/>
      <c r="AF120" s="101"/>
      <c r="AG120" s="285"/>
      <c r="AH120" s="279"/>
      <c r="AI120" s="279"/>
      <c r="AJ120" s="281"/>
      <c r="AK120" s="282"/>
      <c r="AL120" s="283"/>
      <c r="AM120" s="283"/>
      <c r="AN120" s="278"/>
      <c r="AO120" s="279"/>
      <c r="AP120" s="279"/>
      <c r="AQ120" s="279"/>
      <c r="AR120" s="292"/>
      <c r="AS120" s="278"/>
      <c r="AT120" s="279"/>
      <c r="AU120" s="286"/>
      <c r="AV120" s="92"/>
      <c r="AW120" s="100"/>
      <c r="AX120" s="102"/>
      <c r="AY120" s="101"/>
      <c r="AZ120" s="287"/>
    </row>
    <row r="121" spans="1:52" ht="15.75" customHeight="1">
      <c r="A121" s="99" t="s">
        <v>156</v>
      </c>
      <c r="B121" s="278"/>
      <c r="C121" s="279"/>
      <c r="D121" s="279"/>
      <c r="E121" s="279"/>
      <c r="F121" s="292"/>
      <c r="G121" s="278"/>
      <c r="H121" s="279"/>
      <c r="I121" s="279"/>
      <c r="J121" s="278"/>
      <c r="K121" s="279"/>
      <c r="L121" s="279"/>
      <c r="M121" s="279"/>
      <c r="N121" s="278"/>
      <c r="O121" s="279"/>
      <c r="P121" s="279"/>
      <c r="Q121" s="281"/>
      <c r="R121" s="282"/>
      <c r="S121" s="283"/>
      <c r="T121" s="284"/>
      <c r="U121" s="278"/>
      <c r="V121" s="279"/>
      <c r="W121" s="279"/>
      <c r="X121" s="279"/>
      <c r="Y121" s="292"/>
      <c r="Z121" s="278"/>
      <c r="AA121" s="279"/>
      <c r="AB121" s="279"/>
      <c r="AC121" s="92"/>
      <c r="AD121" s="100"/>
      <c r="AE121" s="102"/>
      <c r="AF121" s="101"/>
      <c r="AG121" s="285"/>
      <c r="AH121" s="279"/>
      <c r="AI121" s="279"/>
      <c r="AJ121" s="281"/>
      <c r="AK121" s="282"/>
      <c r="AL121" s="283"/>
      <c r="AM121" s="283"/>
      <c r="AN121" s="278"/>
      <c r="AO121" s="279"/>
      <c r="AP121" s="279"/>
      <c r="AQ121" s="279"/>
      <c r="AR121" s="292"/>
      <c r="AS121" s="278"/>
      <c r="AT121" s="279"/>
      <c r="AU121" s="286"/>
      <c r="AV121" s="92"/>
      <c r="AW121" s="100"/>
      <c r="AX121" s="102"/>
      <c r="AY121" s="101"/>
      <c r="AZ121" s="287"/>
    </row>
    <row r="122" spans="1:52" ht="15.75" customHeight="1">
      <c r="A122" s="288" t="s">
        <v>85</v>
      </c>
      <c r="B122" s="278"/>
      <c r="C122" s="289"/>
      <c r="D122" s="279"/>
      <c r="E122" s="279"/>
      <c r="F122" s="280"/>
      <c r="G122" s="278"/>
      <c r="H122" s="289"/>
      <c r="I122" s="279"/>
      <c r="J122" s="278"/>
      <c r="K122" s="289"/>
      <c r="L122" s="279"/>
      <c r="M122" s="279"/>
      <c r="N122" s="278"/>
      <c r="O122" s="289"/>
      <c r="P122" s="279"/>
      <c r="Q122" s="281"/>
      <c r="R122" s="282"/>
      <c r="S122" s="283"/>
      <c r="T122" s="284"/>
      <c r="U122" s="278"/>
      <c r="V122" s="289"/>
      <c r="W122" s="279"/>
      <c r="X122" s="279"/>
      <c r="Y122" s="280"/>
      <c r="Z122" s="278"/>
      <c r="AA122" s="289"/>
      <c r="AB122" s="279"/>
      <c r="AC122" s="92"/>
      <c r="AD122" s="100"/>
      <c r="AE122" s="102"/>
      <c r="AF122" s="101"/>
      <c r="AG122" s="285"/>
      <c r="AH122" s="289"/>
      <c r="AI122" s="279"/>
      <c r="AJ122" s="281"/>
      <c r="AK122" s="282"/>
      <c r="AL122" s="283"/>
      <c r="AM122" s="283"/>
      <c r="AN122" s="278"/>
      <c r="AO122" s="289"/>
      <c r="AP122" s="279"/>
      <c r="AQ122" s="279"/>
      <c r="AR122" s="280"/>
      <c r="AS122" s="278"/>
      <c r="AT122" s="289"/>
      <c r="AU122" s="286"/>
      <c r="AV122" s="92"/>
      <c r="AW122" s="100"/>
      <c r="AX122" s="102"/>
      <c r="AY122" s="101"/>
      <c r="AZ122" s="287"/>
    </row>
    <row r="123" spans="1:52" ht="15.75" customHeight="1">
      <c r="A123" s="288" t="s">
        <v>97</v>
      </c>
      <c r="B123" s="278"/>
      <c r="C123" s="289"/>
      <c r="D123" s="279"/>
      <c r="E123" s="279"/>
      <c r="F123" s="280"/>
      <c r="G123" s="278"/>
      <c r="H123" s="289"/>
      <c r="I123" s="279"/>
      <c r="J123" s="278"/>
      <c r="K123" s="289"/>
      <c r="L123" s="279"/>
      <c r="M123" s="279"/>
      <c r="N123" s="278"/>
      <c r="O123" s="289"/>
      <c r="P123" s="279"/>
      <c r="Q123" s="281"/>
      <c r="R123" s="282"/>
      <c r="S123" s="283"/>
      <c r="T123" s="284"/>
      <c r="U123" s="278"/>
      <c r="V123" s="289"/>
      <c r="W123" s="279"/>
      <c r="X123" s="279"/>
      <c r="Y123" s="280"/>
      <c r="Z123" s="278"/>
      <c r="AA123" s="289"/>
      <c r="AB123" s="279"/>
      <c r="AC123" s="92"/>
      <c r="AD123" s="100"/>
      <c r="AE123" s="102"/>
      <c r="AF123" s="101"/>
      <c r="AG123" s="285"/>
      <c r="AH123" s="289"/>
      <c r="AI123" s="279"/>
      <c r="AJ123" s="281"/>
      <c r="AK123" s="282"/>
      <c r="AL123" s="283"/>
      <c r="AM123" s="283"/>
      <c r="AN123" s="278"/>
      <c r="AO123" s="289"/>
      <c r="AP123" s="279"/>
      <c r="AQ123" s="279"/>
      <c r="AR123" s="280"/>
      <c r="AS123" s="278"/>
      <c r="AT123" s="289"/>
      <c r="AU123" s="286"/>
      <c r="AV123" s="92"/>
      <c r="AW123" s="100"/>
      <c r="AX123" s="102"/>
      <c r="AY123" s="101"/>
      <c r="AZ123" s="287"/>
    </row>
    <row r="124" spans="1:52" ht="15.75" customHeight="1">
      <c r="A124" s="288" t="s">
        <v>98</v>
      </c>
      <c r="B124" s="278"/>
      <c r="C124" s="289"/>
      <c r="D124" s="279"/>
      <c r="E124" s="279"/>
      <c r="F124" s="280"/>
      <c r="G124" s="278"/>
      <c r="H124" s="289"/>
      <c r="I124" s="279"/>
      <c r="J124" s="278"/>
      <c r="K124" s="289"/>
      <c r="L124" s="279"/>
      <c r="M124" s="279"/>
      <c r="N124" s="278"/>
      <c r="O124" s="289"/>
      <c r="P124" s="279"/>
      <c r="Q124" s="281"/>
      <c r="R124" s="282"/>
      <c r="S124" s="283"/>
      <c r="T124" s="284"/>
      <c r="U124" s="278"/>
      <c r="V124" s="289"/>
      <c r="W124" s="279"/>
      <c r="X124" s="279"/>
      <c r="Y124" s="280"/>
      <c r="Z124" s="278"/>
      <c r="AA124" s="289"/>
      <c r="AB124" s="279"/>
      <c r="AC124" s="92"/>
      <c r="AD124" s="100"/>
      <c r="AE124" s="102"/>
      <c r="AF124" s="101"/>
      <c r="AG124" s="285"/>
      <c r="AH124" s="289"/>
      <c r="AI124" s="279"/>
      <c r="AJ124" s="281"/>
      <c r="AK124" s="282"/>
      <c r="AL124" s="283"/>
      <c r="AM124" s="283"/>
      <c r="AN124" s="278"/>
      <c r="AO124" s="289"/>
      <c r="AP124" s="279"/>
      <c r="AQ124" s="279"/>
      <c r="AR124" s="280"/>
      <c r="AS124" s="278"/>
      <c r="AT124" s="289"/>
      <c r="AU124" s="286"/>
      <c r="AV124" s="92"/>
      <c r="AW124" s="100"/>
      <c r="AX124" s="102"/>
      <c r="AY124" s="101"/>
      <c r="AZ124" s="287"/>
    </row>
    <row r="125" spans="1:52" ht="15.75" customHeight="1">
      <c r="A125" s="288" t="s">
        <v>88</v>
      </c>
      <c r="B125" s="278"/>
      <c r="C125" s="289"/>
      <c r="D125" s="279"/>
      <c r="E125" s="279"/>
      <c r="F125" s="280"/>
      <c r="G125" s="278"/>
      <c r="H125" s="289"/>
      <c r="I125" s="279"/>
      <c r="J125" s="278"/>
      <c r="K125" s="289"/>
      <c r="L125" s="279"/>
      <c r="M125" s="279"/>
      <c r="N125" s="278"/>
      <c r="O125" s="289"/>
      <c r="P125" s="279"/>
      <c r="Q125" s="281"/>
      <c r="R125" s="282"/>
      <c r="S125" s="283"/>
      <c r="T125" s="284"/>
      <c r="U125" s="278"/>
      <c r="V125" s="289"/>
      <c r="W125" s="279"/>
      <c r="X125" s="279"/>
      <c r="Y125" s="280"/>
      <c r="Z125" s="278"/>
      <c r="AA125" s="289"/>
      <c r="AB125" s="279"/>
      <c r="AC125" s="92"/>
      <c r="AD125" s="100"/>
      <c r="AE125" s="102"/>
      <c r="AF125" s="101"/>
      <c r="AG125" s="285"/>
      <c r="AH125" s="289"/>
      <c r="AI125" s="279"/>
      <c r="AJ125" s="281"/>
      <c r="AK125" s="282"/>
      <c r="AL125" s="283"/>
      <c r="AM125" s="283"/>
      <c r="AN125" s="278"/>
      <c r="AO125" s="289"/>
      <c r="AP125" s="279"/>
      <c r="AQ125" s="279"/>
      <c r="AR125" s="280"/>
      <c r="AS125" s="278"/>
      <c r="AT125" s="289"/>
      <c r="AU125" s="286"/>
      <c r="AV125" s="92"/>
      <c r="AW125" s="100"/>
      <c r="AX125" s="102"/>
      <c r="AY125" s="101"/>
      <c r="AZ125" s="287"/>
    </row>
    <row r="126" spans="1:52" ht="15.75" customHeight="1">
      <c r="A126" s="288" t="s">
        <v>89</v>
      </c>
      <c r="B126" s="278"/>
      <c r="C126" s="289"/>
      <c r="D126" s="279"/>
      <c r="E126" s="279"/>
      <c r="F126" s="280"/>
      <c r="G126" s="278"/>
      <c r="H126" s="289"/>
      <c r="I126" s="279"/>
      <c r="J126" s="278"/>
      <c r="K126" s="289"/>
      <c r="L126" s="279"/>
      <c r="M126" s="279"/>
      <c r="N126" s="278"/>
      <c r="O126" s="289"/>
      <c r="P126" s="279"/>
      <c r="Q126" s="281"/>
      <c r="R126" s="282"/>
      <c r="S126" s="283"/>
      <c r="T126" s="284"/>
      <c r="U126" s="278"/>
      <c r="V126" s="289"/>
      <c r="W126" s="279"/>
      <c r="X126" s="279"/>
      <c r="Y126" s="280"/>
      <c r="Z126" s="278"/>
      <c r="AA126" s="289"/>
      <c r="AB126" s="279"/>
      <c r="AC126" s="92"/>
      <c r="AD126" s="100"/>
      <c r="AE126" s="102"/>
      <c r="AF126" s="101"/>
      <c r="AG126" s="285"/>
      <c r="AH126" s="289"/>
      <c r="AI126" s="279"/>
      <c r="AJ126" s="281"/>
      <c r="AK126" s="282"/>
      <c r="AL126" s="283"/>
      <c r="AM126" s="283"/>
      <c r="AN126" s="278"/>
      <c r="AO126" s="289"/>
      <c r="AP126" s="279"/>
      <c r="AQ126" s="279"/>
      <c r="AR126" s="280"/>
      <c r="AS126" s="278"/>
      <c r="AT126" s="289"/>
      <c r="AU126" s="286"/>
      <c r="AV126" s="92"/>
      <c r="AW126" s="100"/>
      <c r="AX126" s="102"/>
      <c r="AY126" s="101"/>
      <c r="AZ126" s="287"/>
    </row>
    <row r="127" spans="1:52" ht="15.75" customHeight="1">
      <c r="A127" s="288" t="s">
        <v>90</v>
      </c>
      <c r="B127" s="278"/>
      <c r="C127" s="279"/>
      <c r="D127" s="279"/>
      <c r="E127" s="279"/>
      <c r="F127" s="280"/>
      <c r="G127" s="278"/>
      <c r="H127" s="279"/>
      <c r="I127" s="279"/>
      <c r="J127" s="278"/>
      <c r="K127" s="279"/>
      <c r="L127" s="279"/>
      <c r="M127" s="279"/>
      <c r="N127" s="278"/>
      <c r="O127" s="279"/>
      <c r="P127" s="279"/>
      <c r="Q127" s="281"/>
      <c r="R127" s="282"/>
      <c r="S127" s="283"/>
      <c r="T127" s="284"/>
      <c r="U127" s="278"/>
      <c r="V127" s="279"/>
      <c r="W127" s="279"/>
      <c r="X127" s="279"/>
      <c r="Y127" s="280"/>
      <c r="Z127" s="278"/>
      <c r="AA127" s="279"/>
      <c r="AB127" s="279"/>
      <c r="AC127" s="92"/>
      <c r="AD127" s="100"/>
      <c r="AE127" s="102"/>
      <c r="AF127" s="101"/>
      <c r="AG127" s="285"/>
      <c r="AH127" s="279"/>
      <c r="AI127" s="279"/>
      <c r="AJ127" s="281"/>
      <c r="AK127" s="282"/>
      <c r="AL127" s="283"/>
      <c r="AM127" s="283"/>
      <c r="AN127" s="278"/>
      <c r="AO127" s="279"/>
      <c r="AP127" s="279"/>
      <c r="AQ127" s="279"/>
      <c r="AR127" s="280"/>
      <c r="AS127" s="278"/>
      <c r="AT127" s="279"/>
      <c r="AU127" s="286"/>
      <c r="AV127" s="92"/>
      <c r="AW127" s="100"/>
      <c r="AX127" s="102"/>
      <c r="AY127" s="101"/>
      <c r="AZ127" s="287"/>
    </row>
    <row r="128" spans="1:52" ht="20.1" customHeight="1" hidden="1" outlineLevel="1">
      <c r="A128" s="302" t="s">
        <v>157</v>
      </c>
      <c r="B128" s="278"/>
      <c r="C128" s="279"/>
      <c r="D128" s="279"/>
      <c r="E128" s="279"/>
      <c r="F128" s="280"/>
      <c r="G128" s="278"/>
      <c r="H128" s="279"/>
      <c r="I128" s="279"/>
      <c r="J128" s="278"/>
      <c r="K128" s="279"/>
      <c r="L128" s="279"/>
      <c r="M128" s="279"/>
      <c r="N128" s="278"/>
      <c r="O128" s="279"/>
      <c r="P128" s="279"/>
      <c r="Q128" s="281"/>
      <c r="R128" s="282"/>
      <c r="S128" s="283"/>
      <c r="T128" s="284"/>
      <c r="U128" s="278"/>
      <c r="V128" s="279"/>
      <c r="W128" s="279"/>
      <c r="X128" s="279"/>
      <c r="Y128" s="280"/>
      <c r="Z128" s="278"/>
      <c r="AA128" s="279"/>
      <c r="AB128" s="279"/>
      <c r="AC128" s="92"/>
      <c r="AD128" s="100"/>
      <c r="AE128" s="102"/>
      <c r="AF128" s="101"/>
      <c r="AG128" s="285"/>
      <c r="AH128" s="279"/>
      <c r="AI128" s="279"/>
      <c r="AJ128" s="281"/>
      <c r="AK128" s="282"/>
      <c r="AL128" s="283"/>
      <c r="AM128" s="283"/>
      <c r="AN128" s="278"/>
      <c r="AO128" s="279"/>
      <c r="AP128" s="279"/>
      <c r="AQ128" s="279"/>
      <c r="AR128" s="280"/>
      <c r="AS128" s="278"/>
      <c r="AT128" s="279"/>
      <c r="AU128" s="286"/>
      <c r="AV128" s="92"/>
      <c r="AW128" s="100"/>
      <c r="AX128" s="102"/>
      <c r="AY128" s="101"/>
      <c r="AZ128" s="287"/>
    </row>
    <row r="129" spans="1:52" ht="20.1" customHeight="1" hidden="1" outlineLevel="1">
      <c r="A129" s="277" t="s">
        <v>84</v>
      </c>
      <c r="B129" s="278"/>
      <c r="C129" s="279"/>
      <c r="D129" s="279"/>
      <c r="E129" s="279"/>
      <c r="F129" s="280"/>
      <c r="G129" s="278"/>
      <c r="H129" s="279"/>
      <c r="I129" s="279"/>
      <c r="J129" s="278"/>
      <c r="K129" s="279"/>
      <c r="L129" s="279"/>
      <c r="M129" s="279"/>
      <c r="N129" s="278"/>
      <c r="O129" s="279"/>
      <c r="P129" s="279"/>
      <c r="Q129" s="281"/>
      <c r="R129" s="282"/>
      <c r="S129" s="283"/>
      <c r="T129" s="284"/>
      <c r="U129" s="278"/>
      <c r="V129" s="279"/>
      <c r="W129" s="279"/>
      <c r="X129" s="279"/>
      <c r="Y129" s="280"/>
      <c r="Z129" s="278"/>
      <c r="AA129" s="279"/>
      <c r="AB129" s="279"/>
      <c r="AC129" s="92"/>
      <c r="AD129" s="100"/>
      <c r="AE129" s="102"/>
      <c r="AF129" s="101"/>
      <c r="AG129" s="285"/>
      <c r="AH129" s="279"/>
      <c r="AI129" s="279"/>
      <c r="AJ129" s="281"/>
      <c r="AK129" s="282"/>
      <c r="AL129" s="283"/>
      <c r="AM129" s="283"/>
      <c r="AN129" s="278"/>
      <c r="AO129" s="279"/>
      <c r="AP129" s="279"/>
      <c r="AQ129" s="279"/>
      <c r="AR129" s="280"/>
      <c r="AS129" s="278"/>
      <c r="AT129" s="279"/>
      <c r="AU129" s="286"/>
      <c r="AV129" s="92"/>
      <c r="AW129" s="100"/>
      <c r="AX129" s="102"/>
      <c r="AY129" s="101"/>
      <c r="AZ129" s="287"/>
    </row>
    <row r="130" spans="1:52" ht="15.75" hidden="1" outlineLevel="1">
      <c r="A130" s="288" t="s">
        <v>85</v>
      </c>
      <c r="B130" s="278"/>
      <c r="C130" s="289"/>
      <c r="D130" s="279"/>
      <c r="E130" s="279"/>
      <c r="F130" s="280"/>
      <c r="G130" s="278"/>
      <c r="H130" s="289"/>
      <c r="I130" s="279"/>
      <c r="J130" s="278"/>
      <c r="K130" s="289"/>
      <c r="L130" s="279"/>
      <c r="M130" s="279"/>
      <c r="N130" s="278"/>
      <c r="O130" s="289"/>
      <c r="P130" s="279"/>
      <c r="Q130" s="281"/>
      <c r="R130" s="282"/>
      <c r="S130" s="283"/>
      <c r="T130" s="284"/>
      <c r="U130" s="278"/>
      <c r="V130" s="289"/>
      <c r="W130" s="279"/>
      <c r="X130" s="279"/>
      <c r="Y130" s="280"/>
      <c r="Z130" s="278"/>
      <c r="AA130" s="289"/>
      <c r="AB130" s="279"/>
      <c r="AC130" s="92"/>
      <c r="AD130" s="100"/>
      <c r="AE130" s="102"/>
      <c r="AF130" s="101"/>
      <c r="AG130" s="285"/>
      <c r="AH130" s="289"/>
      <c r="AI130" s="279"/>
      <c r="AJ130" s="281"/>
      <c r="AK130" s="282"/>
      <c r="AL130" s="283"/>
      <c r="AM130" s="283"/>
      <c r="AN130" s="278"/>
      <c r="AO130" s="289"/>
      <c r="AP130" s="279"/>
      <c r="AQ130" s="279"/>
      <c r="AR130" s="280"/>
      <c r="AS130" s="278"/>
      <c r="AT130" s="289"/>
      <c r="AU130" s="286"/>
      <c r="AV130" s="92"/>
      <c r="AW130" s="100"/>
      <c r="AX130" s="102"/>
      <c r="AY130" s="101"/>
      <c r="AZ130" s="287"/>
    </row>
    <row r="131" spans="1:52" ht="15.75" hidden="1" outlineLevel="1">
      <c r="A131" s="288" t="s">
        <v>86</v>
      </c>
      <c r="B131" s="278"/>
      <c r="C131" s="289"/>
      <c r="D131" s="279"/>
      <c r="E131" s="279"/>
      <c r="F131" s="280"/>
      <c r="G131" s="278"/>
      <c r="H131" s="289"/>
      <c r="I131" s="279"/>
      <c r="J131" s="278"/>
      <c r="K131" s="289"/>
      <c r="L131" s="279"/>
      <c r="M131" s="279"/>
      <c r="N131" s="278"/>
      <c r="O131" s="289"/>
      <c r="P131" s="279"/>
      <c r="Q131" s="281"/>
      <c r="R131" s="282"/>
      <c r="S131" s="283"/>
      <c r="T131" s="284"/>
      <c r="U131" s="278"/>
      <c r="V131" s="289"/>
      <c r="W131" s="279"/>
      <c r="X131" s="279"/>
      <c r="Y131" s="280"/>
      <c r="Z131" s="278"/>
      <c r="AA131" s="289"/>
      <c r="AB131" s="279"/>
      <c r="AC131" s="92"/>
      <c r="AD131" s="100"/>
      <c r="AE131" s="102"/>
      <c r="AF131" s="101"/>
      <c r="AG131" s="285"/>
      <c r="AH131" s="289"/>
      <c r="AI131" s="279"/>
      <c r="AJ131" s="281"/>
      <c r="AK131" s="282"/>
      <c r="AL131" s="283"/>
      <c r="AM131" s="283"/>
      <c r="AN131" s="278"/>
      <c r="AO131" s="289"/>
      <c r="AP131" s="279"/>
      <c r="AQ131" s="279"/>
      <c r="AR131" s="280"/>
      <c r="AS131" s="278"/>
      <c r="AT131" s="289"/>
      <c r="AU131" s="286"/>
      <c r="AV131" s="92"/>
      <c r="AW131" s="100"/>
      <c r="AX131" s="102"/>
      <c r="AY131" s="101"/>
      <c r="AZ131" s="287"/>
    </row>
    <row r="132" spans="1:52" ht="15.75" hidden="1" outlineLevel="1">
      <c r="A132" s="288" t="s">
        <v>87</v>
      </c>
      <c r="B132" s="278"/>
      <c r="C132" s="289"/>
      <c r="D132" s="279"/>
      <c r="E132" s="279"/>
      <c r="F132" s="280"/>
      <c r="G132" s="278"/>
      <c r="H132" s="289"/>
      <c r="I132" s="279"/>
      <c r="J132" s="278"/>
      <c r="K132" s="289"/>
      <c r="L132" s="279"/>
      <c r="M132" s="279"/>
      <c r="N132" s="278"/>
      <c r="O132" s="289"/>
      <c r="P132" s="279"/>
      <c r="Q132" s="281"/>
      <c r="R132" s="282"/>
      <c r="S132" s="283"/>
      <c r="T132" s="284"/>
      <c r="U132" s="278"/>
      <c r="V132" s="289"/>
      <c r="W132" s="279"/>
      <c r="X132" s="279"/>
      <c r="Y132" s="280"/>
      <c r="Z132" s="278"/>
      <c r="AA132" s="289"/>
      <c r="AB132" s="279"/>
      <c r="AC132" s="92"/>
      <c r="AD132" s="100"/>
      <c r="AE132" s="102"/>
      <c r="AF132" s="101"/>
      <c r="AG132" s="285"/>
      <c r="AH132" s="289"/>
      <c r="AI132" s="279"/>
      <c r="AJ132" s="281"/>
      <c r="AK132" s="282"/>
      <c r="AL132" s="283"/>
      <c r="AM132" s="283"/>
      <c r="AN132" s="278"/>
      <c r="AO132" s="289"/>
      <c r="AP132" s="279"/>
      <c r="AQ132" s="279"/>
      <c r="AR132" s="280"/>
      <c r="AS132" s="278"/>
      <c r="AT132" s="289"/>
      <c r="AU132" s="286"/>
      <c r="AV132" s="92"/>
      <c r="AW132" s="100"/>
      <c r="AX132" s="102"/>
      <c r="AY132" s="101"/>
      <c r="AZ132" s="287"/>
    </row>
    <row r="133" spans="1:52" ht="15.75" hidden="1" outlineLevel="1">
      <c r="A133" s="288" t="s">
        <v>88</v>
      </c>
      <c r="B133" s="278"/>
      <c r="C133" s="289"/>
      <c r="D133" s="279"/>
      <c r="E133" s="279"/>
      <c r="F133" s="280"/>
      <c r="G133" s="278"/>
      <c r="H133" s="289"/>
      <c r="I133" s="279"/>
      <c r="J133" s="278"/>
      <c r="K133" s="289"/>
      <c r="L133" s="279"/>
      <c r="M133" s="279"/>
      <c r="N133" s="278"/>
      <c r="O133" s="289"/>
      <c r="P133" s="279"/>
      <c r="Q133" s="281"/>
      <c r="R133" s="282"/>
      <c r="S133" s="283"/>
      <c r="T133" s="284"/>
      <c r="U133" s="278"/>
      <c r="V133" s="289"/>
      <c r="W133" s="279"/>
      <c r="X133" s="279"/>
      <c r="Y133" s="280"/>
      <c r="Z133" s="278"/>
      <c r="AA133" s="289"/>
      <c r="AB133" s="279"/>
      <c r="AC133" s="92"/>
      <c r="AD133" s="100"/>
      <c r="AE133" s="102"/>
      <c r="AF133" s="101"/>
      <c r="AG133" s="285"/>
      <c r="AH133" s="289"/>
      <c r="AI133" s="279"/>
      <c r="AJ133" s="281"/>
      <c r="AK133" s="282"/>
      <c r="AL133" s="283"/>
      <c r="AM133" s="283"/>
      <c r="AN133" s="278"/>
      <c r="AO133" s="289"/>
      <c r="AP133" s="279"/>
      <c r="AQ133" s="279"/>
      <c r="AR133" s="280"/>
      <c r="AS133" s="278"/>
      <c r="AT133" s="289"/>
      <c r="AU133" s="286"/>
      <c r="AV133" s="92"/>
      <c r="AW133" s="100"/>
      <c r="AX133" s="102"/>
      <c r="AY133" s="101"/>
      <c r="AZ133" s="287"/>
    </row>
    <row r="134" spans="1:52" ht="19.5" customHeight="1" hidden="1" outlineLevel="1">
      <c r="A134" s="288" t="s">
        <v>89</v>
      </c>
      <c r="B134" s="278"/>
      <c r="C134" s="289"/>
      <c r="D134" s="279"/>
      <c r="E134" s="279"/>
      <c r="F134" s="280"/>
      <c r="G134" s="278"/>
      <c r="H134" s="289"/>
      <c r="I134" s="279"/>
      <c r="J134" s="278"/>
      <c r="K134" s="289"/>
      <c r="L134" s="279"/>
      <c r="M134" s="279"/>
      <c r="N134" s="278"/>
      <c r="O134" s="289"/>
      <c r="P134" s="279"/>
      <c r="Q134" s="281"/>
      <c r="R134" s="282"/>
      <c r="S134" s="283"/>
      <c r="T134" s="284"/>
      <c r="U134" s="278"/>
      <c r="V134" s="289"/>
      <c r="W134" s="279"/>
      <c r="X134" s="279"/>
      <c r="Y134" s="280"/>
      <c r="Z134" s="278"/>
      <c r="AA134" s="289"/>
      <c r="AB134" s="279"/>
      <c r="AC134" s="92"/>
      <c r="AD134" s="100"/>
      <c r="AE134" s="102"/>
      <c r="AF134" s="101"/>
      <c r="AG134" s="285"/>
      <c r="AH134" s="289"/>
      <c r="AI134" s="279"/>
      <c r="AJ134" s="281"/>
      <c r="AK134" s="282"/>
      <c r="AL134" s="283"/>
      <c r="AM134" s="283"/>
      <c r="AN134" s="278"/>
      <c r="AO134" s="289"/>
      <c r="AP134" s="279"/>
      <c r="AQ134" s="279"/>
      <c r="AR134" s="280"/>
      <c r="AS134" s="278"/>
      <c r="AT134" s="289"/>
      <c r="AU134" s="286"/>
      <c r="AV134" s="92"/>
      <c r="AW134" s="100"/>
      <c r="AX134" s="102"/>
      <c r="AY134" s="101"/>
      <c r="AZ134" s="287"/>
    </row>
    <row r="135" spans="1:52" ht="18" customHeight="1" hidden="1" outlineLevel="1">
      <c r="A135" s="288" t="s">
        <v>90</v>
      </c>
      <c r="B135" s="278"/>
      <c r="C135" s="279"/>
      <c r="D135" s="279"/>
      <c r="E135" s="279"/>
      <c r="F135" s="280"/>
      <c r="G135" s="278"/>
      <c r="H135" s="279"/>
      <c r="I135" s="279"/>
      <c r="J135" s="278"/>
      <c r="K135" s="279"/>
      <c r="L135" s="279"/>
      <c r="M135" s="279"/>
      <c r="N135" s="278"/>
      <c r="O135" s="279"/>
      <c r="P135" s="279"/>
      <c r="Q135" s="281"/>
      <c r="R135" s="282"/>
      <c r="S135" s="283"/>
      <c r="T135" s="284"/>
      <c r="U135" s="278"/>
      <c r="V135" s="279"/>
      <c r="W135" s="279"/>
      <c r="X135" s="279"/>
      <c r="Y135" s="280"/>
      <c r="Z135" s="278"/>
      <c r="AA135" s="279"/>
      <c r="AB135" s="279"/>
      <c r="AC135" s="92"/>
      <c r="AD135" s="100"/>
      <c r="AE135" s="102"/>
      <c r="AF135" s="101"/>
      <c r="AG135" s="285"/>
      <c r="AH135" s="279"/>
      <c r="AI135" s="279"/>
      <c r="AJ135" s="281"/>
      <c r="AK135" s="282"/>
      <c r="AL135" s="283"/>
      <c r="AM135" s="283"/>
      <c r="AN135" s="278"/>
      <c r="AO135" s="279"/>
      <c r="AP135" s="279"/>
      <c r="AQ135" s="279"/>
      <c r="AR135" s="280"/>
      <c r="AS135" s="278"/>
      <c r="AT135" s="279"/>
      <c r="AU135" s="286"/>
      <c r="AV135" s="92"/>
      <c r="AW135" s="100"/>
      <c r="AX135" s="102"/>
      <c r="AY135" s="101"/>
      <c r="AZ135" s="287"/>
    </row>
    <row r="136" spans="1:52" ht="20.1" customHeight="1" hidden="1" outlineLevel="1">
      <c r="A136" s="302" t="s">
        <v>157</v>
      </c>
      <c r="B136" s="278"/>
      <c r="C136" s="279"/>
      <c r="D136" s="279"/>
      <c r="E136" s="279"/>
      <c r="F136" s="280"/>
      <c r="G136" s="278"/>
      <c r="H136" s="279"/>
      <c r="I136" s="279"/>
      <c r="J136" s="278"/>
      <c r="K136" s="279"/>
      <c r="L136" s="279"/>
      <c r="M136" s="279"/>
      <c r="N136" s="278"/>
      <c r="O136" s="279"/>
      <c r="P136" s="279"/>
      <c r="Q136" s="281"/>
      <c r="R136" s="282"/>
      <c r="S136" s="283"/>
      <c r="T136" s="284"/>
      <c r="U136" s="278"/>
      <c r="V136" s="279"/>
      <c r="W136" s="279"/>
      <c r="X136" s="279"/>
      <c r="Y136" s="280"/>
      <c r="Z136" s="278"/>
      <c r="AA136" s="279"/>
      <c r="AB136" s="279"/>
      <c r="AC136" s="92"/>
      <c r="AD136" s="100"/>
      <c r="AE136" s="102"/>
      <c r="AF136" s="101"/>
      <c r="AG136" s="285"/>
      <c r="AH136" s="279"/>
      <c r="AI136" s="279"/>
      <c r="AJ136" s="281"/>
      <c r="AK136" s="282"/>
      <c r="AL136" s="283"/>
      <c r="AM136" s="283"/>
      <c r="AN136" s="278"/>
      <c r="AO136" s="279"/>
      <c r="AP136" s="279"/>
      <c r="AQ136" s="279"/>
      <c r="AR136" s="280"/>
      <c r="AS136" s="278"/>
      <c r="AT136" s="279"/>
      <c r="AU136" s="286"/>
      <c r="AV136" s="92"/>
      <c r="AW136" s="100"/>
      <c r="AX136" s="102"/>
      <c r="AY136" s="101"/>
      <c r="AZ136" s="287"/>
    </row>
    <row r="137" spans="1:52" ht="20.1" customHeight="1" hidden="1" outlineLevel="1">
      <c r="A137" s="277" t="s">
        <v>84</v>
      </c>
      <c r="B137" s="278"/>
      <c r="C137" s="279"/>
      <c r="D137" s="279"/>
      <c r="E137" s="279"/>
      <c r="F137" s="280"/>
      <c r="G137" s="278"/>
      <c r="H137" s="279"/>
      <c r="I137" s="279"/>
      <c r="J137" s="278"/>
      <c r="K137" s="279"/>
      <c r="L137" s="279"/>
      <c r="M137" s="279"/>
      <c r="N137" s="278"/>
      <c r="O137" s="279"/>
      <c r="P137" s="279"/>
      <c r="Q137" s="281"/>
      <c r="R137" s="282"/>
      <c r="S137" s="283"/>
      <c r="T137" s="284"/>
      <c r="U137" s="278"/>
      <c r="V137" s="279"/>
      <c r="W137" s="279"/>
      <c r="X137" s="279"/>
      <c r="Y137" s="280"/>
      <c r="Z137" s="278"/>
      <c r="AA137" s="279"/>
      <c r="AB137" s="279"/>
      <c r="AC137" s="92"/>
      <c r="AD137" s="100"/>
      <c r="AE137" s="102"/>
      <c r="AF137" s="101"/>
      <c r="AG137" s="285"/>
      <c r="AH137" s="279"/>
      <c r="AI137" s="279"/>
      <c r="AJ137" s="281"/>
      <c r="AK137" s="282"/>
      <c r="AL137" s="283"/>
      <c r="AM137" s="283"/>
      <c r="AN137" s="278"/>
      <c r="AO137" s="279"/>
      <c r="AP137" s="279"/>
      <c r="AQ137" s="279"/>
      <c r="AR137" s="280"/>
      <c r="AS137" s="278"/>
      <c r="AT137" s="279"/>
      <c r="AU137" s="286"/>
      <c r="AV137" s="92"/>
      <c r="AW137" s="100"/>
      <c r="AX137" s="102"/>
      <c r="AY137" s="101"/>
      <c r="AZ137" s="287"/>
    </row>
    <row r="138" spans="1:52" ht="15.75" hidden="1" outlineLevel="1">
      <c r="A138" s="288" t="s">
        <v>85</v>
      </c>
      <c r="B138" s="278"/>
      <c r="C138" s="289"/>
      <c r="D138" s="279"/>
      <c r="E138" s="279"/>
      <c r="F138" s="280"/>
      <c r="G138" s="278"/>
      <c r="H138" s="289"/>
      <c r="I138" s="279"/>
      <c r="J138" s="278"/>
      <c r="K138" s="289"/>
      <c r="L138" s="279"/>
      <c r="M138" s="279"/>
      <c r="N138" s="278"/>
      <c r="O138" s="289"/>
      <c r="P138" s="279"/>
      <c r="Q138" s="281"/>
      <c r="R138" s="282"/>
      <c r="S138" s="283"/>
      <c r="T138" s="284"/>
      <c r="U138" s="278"/>
      <c r="V138" s="289"/>
      <c r="W138" s="279"/>
      <c r="X138" s="279"/>
      <c r="Y138" s="280"/>
      <c r="Z138" s="278"/>
      <c r="AA138" s="289"/>
      <c r="AB138" s="279"/>
      <c r="AC138" s="92"/>
      <c r="AD138" s="100"/>
      <c r="AE138" s="102"/>
      <c r="AF138" s="101"/>
      <c r="AG138" s="285"/>
      <c r="AH138" s="289"/>
      <c r="AI138" s="279"/>
      <c r="AJ138" s="281"/>
      <c r="AK138" s="282"/>
      <c r="AL138" s="283"/>
      <c r="AM138" s="283"/>
      <c r="AN138" s="278"/>
      <c r="AO138" s="289"/>
      <c r="AP138" s="279"/>
      <c r="AQ138" s="279"/>
      <c r="AR138" s="280"/>
      <c r="AS138" s="278"/>
      <c r="AT138" s="289"/>
      <c r="AU138" s="286"/>
      <c r="AV138" s="92"/>
      <c r="AW138" s="100"/>
      <c r="AX138" s="102"/>
      <c r="AY138" s="101"/>
      <c r="AZ138" s="287"/>
    </row>
    <row r="139" spans="1:52" ht="15.75" hidden="1" outlineLevel="1">
      <c r="A139" s="288" t="s">
        <v>86</v>
      </c>
      <c r="B139" s="278"/>
      <c r="C139" s="289"/>
      <c r="D139" s="279"/>
      <c r="E139" s="279"/>
      <c r="F139" s="280"/>
      <c r="G139" s="278"/>
      <c r="H139" s="289"/>
      <c r="I139" s="279"/>
      <c r="J139" s="278"/>
      <c r="K139" s="289"/>
      <c r="L139" s="279"/>
      <c r="M139" s="279"/>
      <c r="N139" s="278"/>
      <c r="O139" s="289"/>
      <c r="P139" s="279"/>
      <c r="Q139" s="281"/>
      <c r="R139" s="282"/>
      <c r="S139" s="283"/>
      <c r="T139" s="284"/>
      <c r="U139" s="278"/>
      <c r="V139" s="289"/>
      <c r="W139" s="279"/>
      <c r="X139" s="279"/>
      <c r="Y139" s="280"/>
      <c r="Z139" s="278"/>
      <c r="AA139" s="289"/>
      <c r="AB139" s="279"/>
      <c r="AC139" s="92"/>
      <c r="AD139" s="100"/>
      <c r="AE139" s="102"/>
      <c r="AF139" s="101"/>
      <c r="AG139" s="285"/>
      <c r="AH139" s="289"/>
      <c r="AI139" s="279"/>
      <c r="AJ139" s="281"/>
      <c r="AK139" s="282"/>
      <c r="AL139" s="283"/>
      <c r="AM139" s="283"/>
      <c r="AN139" s="278"/>
      <c r="AO139" s="289"/>
      <c r="AP139" s="279"/>
      <c r="AQ139" s="279"/>
      <c r="AR139" s="280"/>
      <c r="AS139" s="278"/>
      <c r="AT139" s="289"/>
      <c r="AU139" s="286"/>
      <c r="AV139" s="92"/>
      <c r="AW139" s="100"/>
      <c r="AX139" s="102"/>
      <c r="AY139" s="101"/>
      <c r="AZ139" s="287"/>
    </row>
    <row r="140" spans="1:52" ht="15.75" hidden="1" outlineLevel="1">
      <c r="A140" s="288" t="s">
        <v>87</v>
      </c>
      <c r="B140" s="278"/>
      <c r="C140" s="289"/>
      <c r="D140" s="279"/>
      <c r="E140" s="279"/>
      <c r="F140" s="280"/>
      <c r="G140" s="278"/>
      <c r="H140" s="289"/>
      <c r="I140" s="279"/>
      <c r="J140" s="278"/>
      <c r="K140" s="289"/>
      <c r="L140" s="279"/>
      <c r="M140" s="279"/>
      <c r="N140" s="278"/>
      <c r="O140" s="289"/>
      <c r="P140" s="279"/>
      <c r="Q140" s="281"/>
      <c r="R140" s="282"/>
      <c r="S140" s="283"/>
      <c r="T140" s="284"/>
      <c r="U140" s="278"/>
      <c r="V140" s="289"/>
      <c r="W140" s="279"/>
      <c r="X140" s="279"/>
      <c r="Y140" s="280"/>
      <c r="Z140" s="278"/>
      <c r="AA140" s="289"/>
      <c r="AB140" s="279"/>
      <c r="AC140" s="92"/>
      <c r="AD140" s="100"/>
      <c r="AE140" s="102"/>
      <c r="AF140" s="101"/>
      <c r="AG140" s="285"/>
      <c r="AH140" s="289"/>
      <c r="AI140" s="279"/>
      <c r="AJ140" s="281"/>
      <c r="AK140" s="282"/>
      <c r="AL140" s="283"/>
      <c r="AM140" s="283"/>
      <c r="AN140" s="278"/>
      <c r="AO140" s="289"/>
      <c r="AP140" s="279"/>
      <c r="AQ140" s="279"/>
      <c r="AR140" s="280"/>
      <c r="AS140" s="278"/>
      <c r="AT140" s="289"/>
      <c r="AU140" s="286"/>
      <c r="AV140" s="92"/>
      <c r="AW140" s="100"/>
      <c r="AX140" s="102"/>
      <c r="AY140" s="101"/>
      <c r="AZ140" s="287"/>
    </row>
    <row r="141" spans="1:52" ht="15.75" hidden="1" outlineLevel="1">
      <c r="A141" s="288" t="s">
        <v>88</v>
      </c>
      <c r="B141" s="278"/>
      <c r="C141" s="289"/>
      <c r="D141" s="279"/>
      <c r="E141" s="279"/>
      <c r="F141" s="280"/>
      <c r="G141" s="278"/>
      <c r="H141" s="289"/>
      <c r="I141" s="279"/>
      <c r="J141" s="278"/>
      <c r="K141" s="289"/>
      <c r="L141" s="279"/>
      <c r="M141" s="279"/>
      <c r="N141" s="278"/>
      <c r="O141" s="289"/>
      <c r="P141" s="279"/>
      <c r="Q141" s="281"/>
      <c r="R141" s="282"/>
      <c r="S141" s="283"/>
      <c r="T141" s="284"/>
      <c r="U141" s="278"/>
      <c r="V141" s="289"/>
      <c r="W141" s="279"/>
      <c r="X141" s="279"/>
      <c r="Y141" s="280"/>
      <c r="Z141" s="278"/>
      <c r="AA141" s="289"/>
      <c r="AB141" s="279"/>
      <c r="AC141" s="92"/>
      <c r="AD141" s="100"/>
      <c r="AE141" s="102"/>
      <c r="AF141" s="101"/>
      <c r="AG141" s="285"/>
      <c r="AH141" s="289"/>
      <c r="AI141" s="279"/>
      <c r="AJ141" s="281"/>
      <c r="AK141" s="282"/>
      <c r="AL141" s="283"/>
      <c r="AM141" s="283"/>
      <c r="AN141" s="278"/>
      <c r="AO141" s="289"/>
      <c r="AP141" s="279"/>
      <c r="AQ141" s="279"/>
      <c r="AR141" s="280"/>
      <c r="AS141" s="278"/>
      <c r="AT141" s="289"/>
      <c r="AU141" s="286"/>
      <c r="AV141" s="92"/>
      <c r="AW141" s="100"/>
      <c r="AX141" s="102"/>
      <c r="AY141" s="101"/>
      <c r="AZ141" s="287"/>
    </row>
    <row r="142" spans="1:52" ht="20.25" customHeight="1" hidden="1" outlineLevel="1">
      <c r="A142" s="288" t="s">
        <v>89</v>
      </c>
      <c r="B142" s="278"/>
      <c r="C142" s="289"/>
      <c r="D142" s="279"/>
      <c r="E142" s="279"/>
      <c r="F142" s="280"/>
      <c r="G142" s="278"/>
      <c r="H142" s="289"/>
      <c r="I142" s="279"/>
      <c r="J142" s="278"/>
      <c r="K142" s="289"/>
      <c r="L142" s="279"/>
      <c r="M142" s="279"/>
      <c r="N142" s="278"/>
      <c r="O142" s="289"/>
      <c r="P142" s="279"/>
      <c r="Q142" s="281"/>
      <c r="R142" s="282"/>
      <c r="S142" s="283"/>
      <c r="T142" s="284"/>
      <c r="U142" s="278"/>
      <c r="V142" s="289"/>
      <c r="W142" s="279"/>
      <c r="X142" s="279"/>
      <c r="Y142" s="280"/>
      <c r="Z142" s="278"/>
      <c r="AA142" s="289"/>
      <c r="AB142" s="279"/>
      <c r="AC142" s="92"/>
      <c r="AD142" s="100"/>
      <c r="AE142" s="102"/>
      <c r="AF142" s="101"/>
      <c r="AG142" s="285"/>
      <c r="AH142" s="289"/>
      <c r="AI142" s="279"/>
      <c r="AJ142" s="281"/>
      <c r="AK142" s="282"/>
      <c r="AL142" s="283"/>
      <c r="AM142" s="283"/>
      <c r="AN142" s="278"/>
      <c r="AO142" s="289"/>
      <c r="AP142" s="279"/>
      <c r="AQ142" s="279"/>
      <c r="AR142" s="280"/>
      <c r="AS142" s="278"/>
      <c r="AT142" s="289"/>
      <c r="AU142" s="286"/>
      <c r="AV142" s="92"/>
      <c r="AW142" s="100"/>
      <c r="AX142" s="102"/>
      <c r="AY142" s="101"/>
      <c r="AZ142" s="287"/>
    </row>
    <row r="143" spans="1:52" ht="18" customHeight="1" hidden="1" outlineLevel="1">
      <c r="A143" s="288" t="s">
        <v>90</v>
      </c>
      <c r="B143" s="278"/>
      <c r="C143" s="279"/>
      <c r="D143" s="279"/>
      <c r="E143" s="279"/>
      <c r="F143" s="280"/>
      <c r="G143" s="278"/>
      <c r="H143" s="279"/>
      <c r="I143" s="279"/>
      <c r="J143" s="278"/>
      <c r="K143" s="279"/>
      <c r="L143" s="279"/>
      <c r="M143" s="279"/>
      <c r="N143" s="278"/>
      <c r="O143" s="279"/>
      <c r="P143" s="279"/>
      <c r="Q143" s="281"/>
      <c r="R143" s="282"/>
      <c r="S143" s="283"/>
      <c r="T143" s="284"/>
      <c r="U143" s="278"/>
      <c r="V143" s="279"/>
      <c r="W143" s="279"/>
      <c r="X143" s="279"/>
      <c r="Y143" s="280"/>
      <c r="Z143" s="278"/>
      <c r="AA143" s="279"/>
      <c r="AB143" s="279"/>
      <c r="AC143" s="92"/>
      <c r="AD143" s="100"/>
      <c r="AE143" s="102"/>
      <c r="AF143" s="101"/>
      <c r="AG143" s="285"/>
      <c r="AH143" s="279"/>
      <c r="AI143" s="279"/>
      <c r="AJ143" s="281"/>
      <c r="AK143" s="282"/>
      <c r="AL143" s="283"/>
      <c r="AM143" s="283"/>
      <c r="AN143" s="278"/>
      <c r="AO143" s="279"/>
      <c r="AP143" s="279"/>
      <c r="AQ143" s="279"/>
      <c r="AR143" s="280"/>
      <c r="AS143" s="278"/>
      <c r="AT143" s="279"/>
      <c r="AU143" s="286"/>
      <c r="AV143" s="92"/>
      <c r="AW143" s="100"/>
      <c r="AX143" s="102"/>
      <c r="AY143" s="101"/>
      <c r="AZ143" s="287"/>
    </row>
    <row r="144" spans="1:52" ht="9" customHeight="1" collapsed="1">
      <c r="A144" s="312"/>
      <c r="B144" s="278"/>
      <c r="C144" s="289"/>
      <c r="D144" s="289"/>
      <c r="E144" s="289"/>
      <c r="F144" s="292"/>
      <c r="G144" s="278"/>
      <c r="H144" s="289"/>
      <c r="I144" s="289"/>
      <c r="J144" s="278"/>
      <c r="K144" s="289"/>
      <c r="L144" s="289"/>
      <c r="M144" s="289"/>
      <c r="N144" s="278"/>
      <c r="O144" s="289"/>
      <c r="P144" s="289"/>
      <c r="Q144" s="290"/>
      <c r="R144" s="278"/>
      <c r="S144" s="285"/>
      <c r="T144" s="291"/>
      <c r="U144" s="278"/>
      <c r="V144" s="289"/>
      <c r="W144" s="289"/>
      <c r="X144" s="289"/>
      <c r="Y144" s="292"/>
      <c r="Z144" s="278"/>
      <c r="AA144" s="289"/>
      <c r="AB144" s="289"/>
      <c r="AC144" s="92"/>
      <c r="AD144" s="100"/>
      <c r="AE144" s="102"/>
      <c r="AF144" s="101"/>
      <c r="AG144" s="285"/>
      <c r="AH144" s="289"/>
      <c r="AI144" s="289"/>
      <c r="AJ144" s="290"/>
      <c r="AK144" s="278"/>
      <c r="AL144" s="285"/>
      <c r="AM144" s="285"/>
      <c r="AN144" s="278"/>
      <c r="AO144" s="289"/>
      <c r="AP144" s="289"/>
      <c r="AQ144" s="289"/>
      <c r="AR144" s="292"/>
      <c r="AS144" s="278"/>
      <c r="AT144" s="289"/>
      <c r="AU144" s="292"/>
      <c r="AV144" s="92"/>
      <c r="AW144" s="100"/>
      <c r="AX144" s="102"/>
      <c r="AY144" s="101"/>
      <c r="AZ144" s="293"/>
    </row>
    <row r="145" spans="1:52" s="259" customFormat="1" ht="27.75" customHeight="1">
      <c r="A145" s="294" t="s">
        <v>103</v>
      </c>
      <c r="B145" s="295"/>
      <c r="C145" s="279"/>
      <c r="D145" s="279"/>
      <c r="E145" s="279"/>
      <c r="F145" s="297"/>
      <c r="G145" s="295"/>
      <c r="H145" s="279"/>
      <c r="I145" s="279"/>
      <c r="J145" s="295"/>
      <c r="K145" s="279"/>
      <c r="L145" s="279"/>
      <c r="M145" s="279"/>
      <c r="N145" s="295"/>
      <c r="O145" s="279"/>
      <c r="P145" s="279"/>
      <c r="Q145" s="281"/>
      <c r="R145" s="282"/>
      <c r="S145" s="283"/>
      <c r="T145" s="284"/>
      <c r="U145" s="295"/>
      <c r="V145" s="279"/>
      <c r="W145" s="279"/>
      <c r="X145" s="279"/>
      <c r="Y145" s="297"/>
      <c r="Z145" s="295"/>
      <c r="AA145" s="279"/>
      <c r="AB145" s="279"/>
      <c r="AC145" s="106"/>
      <c r="AD145" s="107"/>
      <c r="AE145" s="110"/>
      <c r="AF145" s="109"/>
      <c r="AG145" s="299"/>
      <c r="AH145" s="279"/>
      <c r="AI145" s="279"/>
      <c r="AJ145" s="281"/>
      <c r="AK145" s="282"/>
      <c r="AL145" s="283"/>
      <c r="AM145" s="283"/>
      <c r="AN145" s="295"/>
      <c r="AO145" s="279"/>
      <c r="AP145" s="279"/>
      <c r="AQ145" s="279"/>
      <c r="AR145" s="297"/>
      <c r="AS145" s="295"/>
      <c r="AT145" s="279"/>
      <c r="AU145" s="286"/>
      <c r="AV145" s="106"/>
      <c r="AW145" s="107"/>
      <c r="AX145" s="110"/>
      <c r="AY145" s="109"/>
      <c r="AZ145" s="287"/>
    </row>
    <row r="146" spans="1:52" s="259" customFormat="1" ht="15.75" customHeight="1">
      <c r="A146" s="277" t="s">
        <v>84</v>
      </c>
      <c r="B146" s="295"/>
      <c r="C146" s="279"/>
      <c r="D146" s="279"/>
      <c r="E146" s="279"/>
      <c r="F146" s="297"/>
      <c r="G146" s="295"/>
      <c r="H146" s="279"/>
      <c r="I146" s="279"/>
      <c r="J146" s="295"/>
      <c r="K146" s="279"/>
      <c r="L146" s="279"/>
      <c r="M146" s="279"/>
      <c r="N146" s="295"/>
      <c r="O146" s="279"/>
      <c r="P146" s="279"/>
      <c r="Q146" s="281"/>
      <c r="R146" s="282"/>
      <c r="S146" s="283"/>
      <c r="T146" s="284"/>
      <c r="U146" s="295"/>
      <c r="V146" s="279"/>
      <c r="W146" s="279"/>
      <c r="X146" s="279"/>
      <c r="Y146" s="297"/>
      <c r="Z146" s="295"/>
      <c r="AA146" s="279"/>
      <c r="AB146" s="279"/>
      <c r="AC146" s="134"/>
      <c r="AD146" s="136"/>
      <c r="AE146" s="137"/>
      <c r="AF146" s="138"/>
      <c r="AG146" s="299"/>
      <c r="AH146" s="279"/>
      <c r="AI146" s="279"/>
      <c r="AJ146" s="281"/>
      <c r="AK146" s="282"/>
      <c r="AL146" s="283"/>
      <c r="AM146" s="283"/>
      <c r="AN146" s="295"/>
      <c r="AO146" s="279"/>
      <c r="AP146" s="279"/>
      <c r="AQ146" s="279"/>
      <c r="AR146" s="297"/>
      <c r="AS146" s="295"/>
      <c r="AT146" s="279"/>
      <c r="AU146" s="286"/>
      <c r="AV146" s="134"/>
      <c r="AW146" s="136"/>
      <c r="AX146" s="137"/>
      <c r="AY146" s="138"/>
      <c r="AZ146" s="287"/>
    </row>
    <row r="147" spans="1:52" s="259" customFormat="1" ht="15.75" customHeight="1">
      <c r="A147" s="99" t="s">
        <v>155</v>
      </c>
      <c r="B147" s="295"/>
      <c r="C147" s="279"/>
      <c r="D147" s="279"/>
      <c r="E147" s="279"/>
      <c r="F147" s="297"/>
      <c r="G147" s="295"/>
      <c r="H147" s="279"/>
      <c r="I147" s="279"/>
      <c r="J147" s="295"/>
      <c r="K147" s="279"/>
      <c r="L147" s="279"/>
      <c r="M147" s="279"/>
      <c r="N147" s="295"/>
      <c r="O147" s="279"/>
      <c r="P147" s="279"/>
      <c r="Q147" s="281"/>
      <c r="R147" s="282"/>
      <c r="S147" s="283"/>
      <c r="T147" s="284"/>
      <c r="U147" s="295"/>
      <c r="V147" s="279"/>
      <c r="W147" s="279"/>
      <c r="X147" s="279"/>
      <c r="Y147" s="297"/>
      <c r="Z147" s="295"/>
      <c r="AA147" s="279"/>
      <c r="AB147" s="279"/>
      <c r="AC147" s="134"/>
      <c r="AD147" s="136"/>
      <c r="AE147" s="137"/>
      <c r="AF147" s="138"/>
      <c r="AG147" s="299"/>
      <c r="AH147" s="279"/>
      <c r="AI147" s="279"/>
      <c r="AJ147" s="281"/>
      <c r="AK147" s="282"/>
      <c r="AL147" s="283"/>
      <c r="AM147" s="283"/>
      <c r="AN147" s="295"/>
      <c r="AO147" s="279"/>
      <c r="AP147" s="279"/>
      <c r="AQ147" s="279"/>
      <c r="AR147" s="297"/>
      <c r="AS147" s="295"/>
      <c r="AT147" s="279"/>
      <c r="AU147" s="286"/>
      <c r="AV147" s="134"/>
      <c r="AW147" s="136"/>
      <c r="AX147" s="137"/>
      <c r="AY147" s="138"/>
      <c r="AZ147" s="287"/>
    </row>
    <row r="148" spans="1:52" s="259" customFormat="1" ht="15.75" customHeight="1">
      <c r="A148" s="99" t="s">
        <v>156</v>
      </c>
      <c r="B148" s="295"/>
      <c r="C148" s="279"/>
      <c r="D148" s="279"/>
      <c r="E148" s="279"/>
      <c r="F148" s="297"/>
      <c r="G148" s="295"/>
      <c r="H148" s="279"/>
      <c r="I148" s="279"/>
      <c r="J148" s="295"/>
      <c r="K148" s="279"/>
      <c r="L148" s="279"/>
      <c r="M148" s="279"/>
      <c r="N148" s="295"/>
      <c r="O148" s="279"/>
      <c r="P148" s="279"/>
      <c r="Q148" s="281"/>
      <c r="R148" s="282"/>
      <c r="S148" s="283"/>
      <c r="T148" s="284"/>
      <c r="U148" s="295"/>
      <c r="V148" s="279"/>
      <c r="W148" s="279"/>
      <c r="X148" s="279"/>
      <c r="Y148" s="297"/>
      <c r="Z148" s="295"/>
      <c r="AA148" s="279"/>
      <c r="AB148" s="279"/>
      <c r="AC148" s="134"/>
      <c r="AD148" s="136"/>
      <c r="AE148" s="137"/>
      <c r="AF148" s="138"/>
      <c r="AG148" s="299"/>
      <c r="AH148" s="279"/>
      <c r="AI148" s="279"/>
      <c r="AJ148" s="281"/>
      <c r="AK148" s="282"/>
      <c r="AL148" s="283"/>
      <c r="AM148" s="283"/>
      <c r="AN148" s="295"/>
      <c r="AO148" s="279"/>
      <c r="AP148" s="279"/>
      <c r="AQ148" s="279"/>
      <c r="AR148" s="297"/>
      <c r="AS148" s="295"/>
      <c r="AT148" s="279"/>
      <c r="AU148" s="286"/>
      <c r="AV148" s="134"/>
      <c r="AW148" s="136"/>
      <c r="AX148" s="137"/>
      <c r="AY148" s="138"/>
      <c r="AZ148" s="287"/>
    </row>
    <row r="149" spans="1:52" ht="15.75" customHeight="1" outlineLevel="1">
      <c r="A149" s="288" t="s">
        <v>85</v>
      </c>
      <c r="B149" s="278"/>
      <c r="C149" s="289"/>
      <c r="D149" s="279"/>
      <c r="E149" s="279"/>
      <c r="F149" s="280"/>
      <c r="G149" s="278"/>
      <c r="H149" s="289"/>
      <c r="I149" s="279"/>
      <c r="J149" s="278"/>
      <c r="K149" s="289"/>
      <c r="L149" s="279"/>
      <c r="M149" s="279"/>
      <c r="N149" s="278"/>
      <c r="O149" s="289"/>
      <c r="P149" s="279"/>
      <c r="Q149" s="281"/>
      <c r="R149" s="282"/>
      <c r="S149" s="283"/>
      <c r="T149" s="284"/>
      <c r="U149" s="278"/>
      <c r="V149" s="289"/>
      <c r="W149" s="279"/>
      <c r="X149" s="279"/>
      <c r="Y149" s="280"/>
      <c r="Z149" s="278"/>
      <c r="AA149" s="289"/>
      <c r="AB149" s="279"/>
      <c r="AC149" s="134"/>
      <c r="AD149" s="136"/>
      <c r="AE149" s="137"/>
      <c r="AF149" s="138"/>
      <c r="AG149" s="285"/>
      <c r="AH149" s="289"/>
      <c r="AI149" s="279"/>
      <c r="AJ149" s="281"/>
      <c r="AK149" s="282"/>
      <c r="AL149" s="283"/>
      <c r="AM149" s="283"/>
      <c r="AN149" s="278"/>
      <c r="AO149" s="289"/>
      <c r="AP149" s="279"/>
      <c r="AQ149" s="279"/>
      <c r="AR149" s="280"/>
      <c r="AS149" s="278"/>
      <c r="AT149" s="289"/>
      <c r="AU149" s="286"/>
      <c r="AV149" s="134"/>
      <c r="AW149" s="136"/>
      <c r="AX149" s="137"/>
      <c r="AY149" s="138"/>
      <c r="AZ149" s="287"/>
    </row>
    <row r="150" spans="1:52" ht="15.75" customHeight="1" outlineLevel="1">
      <c r="A150" s="288" t="s">
        <v>97</v>
      </c>
      <c r="B150" s="278"/>
      <c r="C150" s="289"/>
      <c r="D150" s="279"/>
      <c r="E150" s="279"/>
      <c r="F150" s="280"/>
      <c r="G150" s="278"/>
      <c r="H150" s="289"/>
      <c r="I150" s="279"/>
      <c r="J150" s="278"/>
      <c r="K150" s="289"/>
      <c r="L150" s="279"/>
      <c r="M150" s="279"/>
      <c r="N150" s="278"/>
      <c r="O150" s="289"/>
      <c r="P150" s="279"/>
      <c r="Q150" s="281"/>
      <c r="R150" s="282"/>
      <c r="S150" s="283"/>
      <c r="T150" s="284"/>
      <c r="U150" s="278"/>
      <c r="V150" s="289"/>
      <c r="W150" s="279"/>
      <c r="X150" s="279"/>
      <c r="Y150" s="280"/>
      <c r="Z150" s="278"/>
      <c r="AA150" s="289"/>
      <c r="AB150" s="279"/>
      <c r="AC150" s="92"/>
      <c r="AD150" s="100"/>
      <c r="AE150" s="102"/>
      <c r="AF150" s="101"/>
      <c r="AG150" s="285"/>
      <c r="AH150" s="289"/>
      <c r="AI150" s="279"/>
      <c r="AJ150" s="281"/>
      <c r="AK150" s="282"/>
      <c r="AL150" s="283"/>
      <c r="AM150" s="283"/>
      <c r="AN150" s="278"/>
      <c r="AO150" s="289"/>
      <c r="AP150" s="279"/>
      <c r="AQ150" s="279"/>
      <c r="AR150" s="280"/>
      <c r="AS150" s="278"/>
      <c r="AT150" s="289"/>
      <c r="AU150" s="286"/>
      <c r="AV150" s="92"/>
      <c r="AW150" s="100"/>
      <c r="AX150" s="102"/>
      <c r="AY150" s="101"/>
      <c r="AZ150" s="287"/>
    </row>
    <row r="151" spans="1:52" ht="15.75" customHeight="1" outlineLevel="1">
      <c r="A151" s="288" t="s">
        <v>98</v>
      </c>
      <c r="B151" s="278"/>
      <c r="C151" s="289"/>
      <c r="D151" s="279"/>
      <c r="E151" s="279"/>
      <c r="F151" s="280"/>
      <c r="G151" s="278"/>
      <c r="H151" s="289"/>
      <c r="I151" s="279"/>
      <c r="J151" s="278"/>
      <c r="K151" s="289"/>
      <c r="L151" s="279"/>
      <c r="M151" s="279"/>
      <c r="N151" s="278"/>
      <c r="O151" s="289"/>
      <c r="P151" s="279"/>
      <c r="Q151" s="281"/>
      <c r="R151" s="282"/>
      <c r="S151" s="283"/>
      <c r="T151" s="284"/>
      <c r="U151" s="278"/>
      <c r="V151" s="289"/>
      <c r="W151" s="279"/>
      <c r="X151" s="279"/>
      <c r="Y151" s="280"/>
      <c r="Z151" s="278"/>
      <c r="AA151" s="289"/>
      <c r="AB151" s="279"/>
      <c r="AC151" s="92"/>
      <c r="AD151" s="100"/>
      <c r="AE151" s="102"/>
      <c r="AF151" s="101"/>
      <c r="AG151" s="285"/>
      <c r="AH151" s="289"/>
      <c r="AI151" s="279"/>
      <c r="AJ151" s="281"/>
      <c r="AK151" s="282"/>
      <c r="AL151" s="283"/>
      <c r="AM151" s="283"/>
      <c r="AN151" s="278"/>
      <c r="AO151" s="289"/>
      <c r="AP151" s="279"/>
      <c r="AQ151" s="279"/>
      <c r="AR151" s="280"/>
      <c r="AS151" s="278"/>
      <c r="AT151" s="289"/>
      <c r="AU151" s="286"/>
      <c r="AV151" s="92"/>
      <c r="AW151" s="100"/>
      <c r="AX151" s="102"/>
      <c r="AY151" s="101"/>
      <c r="AZ151" s="287"/>
    </row>
    <row r="152" spans="1:52" ht="15.75" customHeight="1" outlineLevel="1">
      <c r="A152" s="288" t="s">
        <v>88</v>
      </c>
      <c r="B152" s="278"/>
      <c r="C152" s="289"/>
      <c r="D152" s="279"/>
      <c r="E152" s="279"/>
      <c r="F152" s="280"/>
      <c r="G152" s="278"/>
      <c r="H152" s="289"/>
      <c r="I152" s="279"/>
      <c r="J152" s="278"/>
      <c r="K152" s="289"/>
      <c r="L152" s="279"/>
      <c r="M152" s="279"/>
      <c r="N152" s="278"/>
      <c r="O152" s="289"/>
      <c r="P152" s="279"/>
      <c r="Q152" s="281"/>
      <c r="R152" s="282"/>
      <c r="S152" s="283"/>
      <c r="T152" s="284"/>
      <c r="U152" s="278"/>
      <c r="V152" s="289"/>
      <c r="W152" s="279"/>
      <c r="X152" s="279"/>
      <c r="Y152" s="280"/>
      <c r="Z152" s="278"/>
      <c r="AA152" s="289"/>
      <c r="AB152" s="279"/>
      <c r="AC152" s="92"/>
      <c r="AD152" s="100"/>
      <c r="AE152" s="102"/>
      <c r="AF152" s="101"/>
      <c r="AG152" s="285"/>
      <c r="AH152" s="289"/>
      <c r="AI152" s="279"/>
      <c r="AJ152" s="281"/>
      <c r="AK152" s="282"/>
      <c r="AL152" s="283"/>
      <c r="AM152" s="283"/>
      <c r="AN152" s="278"/>
      <c r="AO152" s="289"/>
      <c r="AP152" s="279"/>
      <c r="AQ152" s="279"/>
      <c r="AR152" s="280"/>
      <c r="AS152" s="278"/>
      <c r="AT152" s="289"/>
      <c r="AU152" s="286"/>
      <c r="AV152" s="92"/>
      <c r="AW152" s="100"/>
      <c r="AX152" s="102"/>
      <c r="AY152" s="101"/>
      <c r="AZ152" s="287"/>
    </row>
    <row r="153" spans="1:52" ht="15.75" customHeight="1" outlineLevel="1">
      <c r="A153" s="288" t="s">
        <v>89</v>
      </c>
      <c r="B153" s="278"/>
      <c r="C153" s="289"/>
      <c r="D153" s="279"/>
      <c r="E153" s="279"/>
      <c r="F153" s="280"/>
      <c r="G153" s="278"/>
      <c r="H153" s="289"/>
      <c r="I153" s="279"/>
      <c r="J153" s="278"/>
      <c r="K153" s="289"/>
      <c r="L153" s="279"/>
      <c r="M153" s="279"/>
      <c r="N153" s="278"/>
      <c r="O153" s="289"/>
      <c r="P153" s="279"/>
      <c r="Q153" s="281"/>
      <c r="R153" s="282"/>
      <c r="S153" s="283"/>
      <c r="T153" s="284"/>
      <c r="U153" s="278"/>
      <c r="V153" s="289"/>
      <c r="W153" s="279"/>
      <c r="X153" s="279"/>
      <c r="Y153" s="280"/>
      <c r="Z153" s="278"/>
      <c r="AA153" s="289"/>
      <c r="AB153" s="279"/>
      <c r="AC153" s="92"/>
      <c r="AD153" s="100"/>
      <c r="AE153" s="102"/>
      <c r="AF153" s="101"/>
      <c r="AG153" s="285"/>
      <c r="AH153" s="289"/>
      <c r="AI153" s="279"/>
      <c r="AJ153" s="281"/>
      <c r="AK153" s="282"/>
      <c r="AL153" s="283"/>
      <c r="AM153" s="283"/>
      <c r="AN153" s="278"/>
      <c r="AO153" s="289"/>
      <c r="AP153" s="279"/>
      <c r="AQ153" s="279"/>
      <c r="AR153" s="280"/>
      <c r="AS153" s="278"/>
      <c r="AT153" s="289"/>
      <c r="AU153" s="286"/>
      <c r="AV153" s="92"/>
      <c r="AW153" s="100"/>
      <c r="AX153" s="102"/>
      <c r="AY153" s="101"/>
      <c r="AZ153" s="287"/>
    </row>
    <row r="154" spans="1:52" ht="17.25" customHeight="1" outlineLevel="1" thickBot="1">
      <c r="A154" s="288" t="s">
        <v>90</v>
      </c>
      <c r="B154" s="313"/>
      <c r="C154" s="314"/>
      <c r="D154" s="314"/>
      <c r="E154" s="314"/>
      <c r="F154" s="315"/>
      <c r="G154" s="313"/>
      <c r="H154" s="314"/>
      <c r="I154" s="314"/>
      <c r="J154" s="313"/>
      <c r="K154" s="314"/>
      <c r="L154" s="314"/>
      <c r="M154" s="314"/>
      <c r="N154" s="313"/>
      <c r="O154" s="314"/>
      <c r="P154" s="314"/>
      <c r="Q154" s="316"/>
      <c r="R154" s="317"/>
      <c r="S154" s="318"/>
      <c r="T154" s="319"/>
      <c r="U154" s="313"/>
      <c r="V154" s="314"/>
      <c r="W154" s="314"/>
      <c r="X154" s="314"/>
      <c r="Y154" s="315"/>
      <c r="Z154" s="313"/>
      <c r="AA154" s="314"/>
      <c r="AB154" s="314"/>
      <c r="AC154" s="141"/>
      <c r="AD154" s="147"/>
      <c r="AE154" s="148"/>
      <c r="AF154" s="149"/>
      <c r="AG154" s="320"/>
      <c r="AH154" s="314"/>
      <c r="AI154" s="314"/>
      <c r="AJ154" s="316"/>
      <c r="AK154" s="317"/>
      <c r="AL154" s="318"/>
      <c r="AM154" s="318"/>
      <c r="AN154" s="313"/>
      <c r="AO154" s="314"/>
      <c r="AP154" s="314"/>
      <c r="AQ154" s="314"/>
      <c r="AR154" s="315"/>
      <c r="AS154" s="313"/>
      <c r="AT154" s="314"/>
      <c r="AU154" s="321"/>
      <c r="AV154" s="141"/>
      <c r="AW154" s="147"/>
      <c r="AX154" s="148"/>
      <c r="AY154" s="149"/>
      <c r="AZ154" s="287"/>
    </row>
    <row r="155" spans="1:52" s="250" customFormat="1" ht="9" customHeight="1" thickBot="1">
      <c r="A155" s="322"/>
      <c r="B155" s="293"/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152"/>
      <c r="AD155" s="152"/>
      <c r="AE155" s="152"/>
      <c r="AF155" s="32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324"/>
      <c r="AV155" s="152"/>
      <c r="AW155" s="152"/>
      <c r="AX155" s="152"/>
      <c r="AY155" s="179"/>
      <c r="AZ155" s="293"/>
    </row>
    <row r="156" spans="1:52" s="259" customFormat="1" ht="27" customHeight="1">
      <c r="A156" s="325" t="s">
        <v>158</v>
      </c>
      <c r="B156" s="269"/>
      <c r="C156" s="326"/>
      <c r="D156" s="326"/>
      <c r="E156" s="326"/>
      <c r="F156" s="327"/>
      <c r="G156" s="269"/>
      <c r="H156" s="326"/>
      <c r="I156" s="326"/>
      <c r="J156" s="269"/>
      <c r="K156" s="326"/>
      <c r="L156" s="326"/>
      <c r="M156" s="328"/>
      <c r="N156" s="269"/>
      <c r="O156" s="326"/>
      <c r="P156" s="326"/>
      <c r="Q156" s="329"/>
      <c r="R156" s="330"/>
      <c r="S156" s="326"/>
      <c r="T156" s="328"/>
      <c r="U156" s="269"/>
      <c r="V156" s="326"/>
      <c r="W156" s="326"/>
      <c r="X156" s="326"/>
      <c r="Y156" s="327"/>
      <c r="Z156" s="269"/>
      <c r="AA156" s="326"/>
      <c r="AB156" s="326"/>
      <c r="AC156" s="83"/>
      <c r="AD156" s="84"/>
      <c r="AE156" s="87"/>
      <c r="AF156" s="328"/>
      <c r="AG156" s="273"/>
      <c r="AH156" s="326"/>
      <c r="AI156" s="326"/>
      <c r="AJ156" s="329"/>
      <c r="AK156" s="330"/>
      <c r="AL156" s="326"/>
      <c r="AM156" s="329"/>
      <c r="AN156" s="269"/>
      <c r="AO156" s="326"/>
      <c r="AP156" s="326"/>
      <c r="AQ156" s="326"/>
      <c r="AR156" s="271"/>
      <c r="AS156" s="269"/>
      <c r="AT156" s="326"/>
      <c r="AU156" s="328"/>
      <c r="AV156" s="83"/>
      <c r="AW156" s="84"/>
      <c r="AX156" s="87"/>
      <c r="AY156" s="86"/>
      <c r="AZ156" s="287"/>
    </row>
    <row r="157" spans="1:52" ht="28.5" customHeight="1">
      <c r="A157" s="331" t="s">
        <v>105</v>
      </c>
      <c r="B157" s="278"/>
      <c r="C157" s="289"/>
      <c r="D157" s="289"/>
      <c r="E157" s="289"/>
      <c r="F157" s="332"/>
      <c r="G157" s="278"/>
      <c r="H157" s="289"/>
      <c r="I157" s="289"/>
      <c r="J157" s="278"/>
      <c r="K157" s="289"/>
      <c r="L157" s="289"/>
      <c r="M157" s="292"/>
      <c r="N157" s="278"/>
      <c r="O157" s="289"/>
      <c r="P157" s="289"/>
      <c r="Q157" s="290"/>
      <c r="R157" s="278"/>
      <c r="S157" s="289"/>
      <c r="T157" s="292"/>
      <c r="U157" s="278"/>
      <c r="V157" s="289"/>
      <c r="W157" s="289"/>
      <c r="X157" s="289"/>
      <c r="Y157" s="332"/>
      <c r="Z157" s="278"/>
      <c r="AA157" s="289"/>
      <c r="AB157" s="289"/>
      <c r="AC157" s="106"/>
      <c r="AD157" s="107"/>
      <c r="AE157" s="110"/>
      <c r="AF157" s="292"/>
      <c r="AG157" s="285"/>
      <c r="AH157" s="289"/>
      <c r="AI157" s="289"/>
      <c r="AJ157" s="290"/>
      <c r="AK157" s="278"/>
      <c r="AL157" s="289"/>
      <c r="AM157" s="290"/>
      <c r="AN157" s="278"/>
      <c r="AO157" s="289"/>
      <c r="AP157" s="289"/>
      <c r="AQ157" s="289"/>
      <c r="AR157" s="280"/>
      <c r="AS157" s="278"/>
      <c r="AT157" s="289"/>
      <c r="AU157" s="292"/>
      <c r="AV157" s="106"/>
      <c r="AW157" s="107"/>
      <c r="AX157" s="110"/>
      <c r="AY157" s="109"/>
      <c r="AZ157" s="293"/>
    </row>
    <row r="158" spans="1:52" ht="18" customHeight="1" outlineLevel="1">
      <c r="A158" s="333" t="s">
        <v>106</v>
      </c>
      <c r="B158" s="278"/>
      <c r="C158" s="289"/>
      <c r="D158" s="289"/>
      <c r="E158" s="289"/>
      <c r="F158" s="332"/>
      <c r="G158" s="278"/>
      <c r="H158" s="289"/>
      <c r="I158" s="289"/>
      <c r="J158" s="278"/>
      <c r="K158" s="289"/>
      <c r="L158" s="289"/>
      <c r="M158" s="292"/>
      <c r="N158" s="278"/>
      <c r="O158" s="289"/>
      <c r="P158" s="289"/>
      <c r="Q158" s="290"/>
      <c r="R158" s="278"/>
      <c r="S158" s="289"/>
      <c r="T158" s="292"/>
      <c r="U158" s="278"/>
      <c r="V158" s="289"/>
      <c r="W158" s="289"/>
      <c r="X158" s="289"/>
      <c r="Y158" s="332"/>
      <c r="Z158" s="278"/>
      <c r="AA158" s="289"/>
      <c r="AB158" s="289"/>
      <c r="AC158" s="106"/>
      <c r="AD158" s="107"/>
      <c r="AE158" s="110"/>
      <c r="AF158" s="292"/>
      <c r="AG158" s="285"/>
      <c r="AH158" s="289"/>
      <c r="AI158" s="289"/>
      <c r="AJ158" s="290"/>
      <c r="AK158" s="278"/>
      <c r="AL158" s="289"/>
      <c r="AM158" s="290"/>
      <c r="AN158" s="278"/>
      <c r="AO158" s="289"/>
      <c r="AP158" s="289"/>
      <c r="AQ158" s="289"/>
      <c r="AR158" s="280"/>
      <c r="AS158" s="278"/>
      <c r="AT158" s="289"/>
      <c r="AU158" s="292"/>
      <c r="AV158" s="106"/>
      <c r="AW158" s="107"/>
      <c r="AX158" s="110"/>
      <c r="AY158" s="109"/>
      <c r="AZ158" s="293"/>
    </row>
    <row r="159" spans="1:52" ht="18" customHeight="1" outlineLevel="1">
      <c r="A159" s="288" t="s">
        <v>107</v>
      </c>
      <c r="B159" s="334"/>
      <c r="C159" s="279"/>
      <c r="D159" s="279"/>
      <c r="E159" s="279"/>
      <c r="F159" s="335"/>
      <c r="G159" s="334"/>
      <c r="H159" s="279"/>
      <c r="I159" s="279"/>
      <c r="J159" s="334"/>
      <c r="K159" s="279"/>
      <c r="L159" s="279"/>
      <c r="M159" s="286"/>
      <c r="N159" s="334"/>
      <c r="O159" s="279"/>
      <c r="P159" s="279"/>
      <c r="Q159" s="281"/>
      <c r="R159" s="282"/>
      <c r="S159" s="279"/>
      <c r="T159" s="286"/>
      <c r="U159" s="334"/>
      <c r="V159" s="279"/>
      <c r="W159" s="279"/>
      <c r="X159" s="279"/>
      <c r="Y159" s="335"/>
      <c r="Z159" s="334"/>
      <c r="AA159" s="279"/>
      <c r="AB159" s="279"/>
      <c r="AC159" s="92"/>
      <c r="AD159" s="100"/>
      <c r="AE159" s="102"/>
      <c r="AF159" s="286"/>
      <c r="AG159" s="336"/>
      <c r="AH159" s="279"/>
      <c r="AI159" s="279"/>
      <c r="AJ159" s="281"/>
      <c r="AK159" s="282"/>
      <c r="AL159" s="279"/>
      <c r="AM159" s="281"/>
      <c r="AN159" s="334"/>
      <c r="AO159" s="279"/>
      <c r="AP159" s="279"/>
      <c r="AQ159" s="279"/>
      <c r="AR159" s="337"/>
      <c r="AS159" s="334"/>
      <c r="AT159" s="279"/>
      <c r="AU159" s="286"/>
      <c r="AV159" s="92"/>
      <c r="AW159" s="100"/>
      <c r="AX159" s="102"/>
      <c r="AY159" s="101"/>
      <c r="AZ159" s="287"/>
    </row>
    <row r="160" spans="1:52" ht="18" customHeight="1" outlineLevel="1">
      <c r="A160" s="288" t="s">
        <v>108</v>
      </c>
      <c r="B160" s="334"/>
      <c r="C160" s="279"/>
      <c r="D160" s="279"/>
      <c r="E160" s="279"/>
      <c r="F160" s="335"/>
      <c r="G160" s="334"/>
      <c r="H160" s="279"/>
      <c r="I160" s="279"/>
      <c r="J160" s="334"/>
      <c r="K160" s="279"/>
      <c r="L160" s="279"/>
      <c r="M160" s="286"/>
      <c r="N160" s="334"/>
      <c r="O160" s="279"/>
      <c r="P160" s="279"/>
      <c r="Q160" s="281"/>
      <c r="R160" s="282"/>
      <c r="S160" s="279"/>
      <c r="T160" s="286"/>
      <c r="U160" s="334"/>
      <c r="V160" s="279"/>
      <c r="W160" s="279"/>
      <c r="X160" s="279"/>
      <c r="Y160" s="335"/>
      <c r="Z160" s="334"/>
      <c r="AA160" s="279"/>
      <c r="AB160" s="279"/>
      <c r="AC160" s="92"/>
      <c r="AD160" s="100"/>
      <c r="AE160" s="102"/>
      <c r="AF160" s="286"/>
      <c r="AG160" s="336"/>
      <c r="AH160" s="279"/>
      <c r="AI160" s="279"/>
      <c r="AJ160" s="281"/>
      <c r="AK160" s="282"/>
      <c r="AL160" s="279"/>
      <c r="AM160" s="281"/>
      <c r="AN160" s="334"/>
      <c r="AO160" s="279"/>
      <c r="AP160" s="279"/>
      <c r="AQ160" s="279"/>
      <c r="AR160" s="337"/>
      <c r="AS160" s="334"/>
      <c r="AT160" s="279"/>
      <c r="AU160" s="286"/>
      <c r="AV160" s="92"/>
      <c r="AW160" s="100"/>
      <c r="AX160" s="102"/>
      <c r="AY160" s="101"/>
      <c r="AZ160" s="287"/>
    </row>
    <row r="161" spans="1:52" ht="18" customHeight="1" outlineLevel="1">
      <c r="A161" s="288" t="s">
        <v>109</v>
      </c>
      <c r="B161" s="338"/>
      <c r="C161" s="339"/>
      <c r="D161" s="339"/>
      <c r="E161" s="339"/>
      <c r="F161" s="340"/>
      <c r="G161" s="338"/>
      <c r="H161" s="339"/>
      <c r="I161" s="339"/>
      <c r="J161" s="338"/>
      <c r="K161" s="339"/>
      <c r="L161" s="339"/>
      <c r="M161" s="341"/>
      <c r="N161" s="338"/>
      <c r="O161" s="339"/>
      <c r="P161" s="339"/>
      <c r="Q161" s="342"/>
      <c r="R161" s="343"/>
      <c r="S161" s="339"/>
      <c r="T161" s="341"/>
      <c r="U161" s="338"/>
      <c r="V161" s="339"/>
      <c r="W161" s="339"/>
      <c r="X161" s="339"/>
      <c r="Y161" s="340"/>
      <c r="Z161" s="338"/>
      <c r="AA161" s="339"/>
      <c r="AB161" s="339"/>
      <c r="AC161" s="175"/>
      <c r="AD161" s="176"/>
      <c r="AE161" s="153"/>
      <c r="AF161" s="341"/>
      <c r="AG161" s="344"/>
      <c r="AH161" s="339"/>
      <c r="AI161" s="339"/>
      <c r="AJ161" s="342"/>
      <c r="AK161" s="343"/>
      <c r="AL161" s="339"/>
      <c r="AM161" s="342"/>
      <c r="AN161" s="338"/>
      <c r="AO161" s="339"/>
      <c r="AP161" s="339"/>
      <c r="AQ161" s="339"/>
      <c r="AR161" s="345"/>
      <c r="AS161" s="338"/>
      <c r="AT161" s="339"/>
      <c r="AU161" s="341"/>
      <c r="AV161" s="175"/>
      <c r="AW161" s="176"/>
      <c r="AX161" s="153"/>
      <c r="AY161" s="179"/>
      <c r="AZ161" s="287"/>
    </row>
    <row r="162" spans="1:52" ht="18" customHeight="1" outlineLevel="1">
      <c r="A162" s="288" t="s">
        <v>159</v>
      </c>
      <c r="B162" s="338"/>
      <c r="C162" s="339"/>
      <c r="D162" s="339"/>
      <c r="E162" s="339"/>
      <c r="F162" s="340"/>
      <c r="G162" s="338"/>
      <c r="H162" s="339"/>
      <c r="I162" s="339"/>
      <c r="J162" s="338"/>
      <c r="K162" s="339"/>
      <c r="L162" s="339"/>
      <c r="M162" s="341"/>
      <c r="N162" s="338"/>
      <c r="O162" s="339"/>
      <c r="P162" s="339"/>
      <c r="Q162" s="342"/>
      <c r="R162" s="343"/>
      <c r="S162" s="339"/>
      <c r="T162" s="341"/>
      <c r="U162" s="338"/>
      <c r="V162" s="339"/>
      <c r="W162" s="339"/>
      <c r="X162" s="339"/>
      <c r="Y162" s="340"/>
      <c r="Z162" s="338"/>
      <c r="AA162" s="339"/>
      <c r="AB162" s="339"/>
      <c r="AC162" s="175"/>
      <c r="AD162" s="176"/>
      <c r="AE162" s="153"/>
      <c r="AF162" s="341"/>
      <c r="AG162" s="344"/>
      <c r="AH162" s="339"/>
      <c r="AI162" s="339"/>
      <c r="AJ162" s="342"/>
      <c r="AK162" s="343"/>
      <c r="AL162" s="339"/>
      <c r="AM162" s="342"/>
      <c r="AN162" s="338"/>
      <c r="AO162" s="339"/>
      <c r="AP162" s="339"/>
      <c r="AQ162" s="339"/>
      <c r="AR162" s="345"/>
      <c r="AS162" s="338"/>
      <c r="AT162" s="339"/>
      <c r="AU162" s="341"/>
      <c r="AV162" s="175"/>
      <c r="AW162" s="176"/>
      <c r="AX162" s="153"/>
      <c r="AY162" s="179"/>
      <c r="AZ162" s="287"/>
    </row>
    <row r="163" spans="1:52" ht="18" customHeight="1" outlineLevel="1">
      <c r="A163" s="346" t="s">
        <v>111</v>
      </c>
      <c r="B163" s="338"/>
      <c r="C163" s="339"/>
      <c r="D163" s="339"/>
      <c r="E163" s="339"/>
      <c r="F163" s="340"/>
      <c r="G163" s="338"/>
      <c r="H163" s="339"/>
      <c r="I163" s="339"/>
      <c r="J163" s="338"/>
      <c r="K163" s="339"/>
      <c r="L163" s="339"/>
      <c r="M163" s="341"/>
      <c r="N163" s="338"/>
      <c r="O163" s="339"/>
      <c r="P163" s="339"/>
      <c r="Q163" s="342"/>
      <c r="R163" s="343"/>
      <c r="S163" s="339"/>
      <c r="T163" s="341"/>
      <c r="U163" s="338"/>
      <c r="V163" s="339"/>
      <c r="W163" s="339"/>
      <c r="X163" s="339"/>
      <c r="Y163" s="340"/>
      <c r="Z163" s="338"/>
      <c r="AA163" s="339"/>
      <c r="AB163" s="339"/>
      <c r="AC163" s="175"/>
      <c r="AD163" s="176"/>
      <c r="AE163" s="153"/>
      <c r="AF163" s="341"/>
      <c r="AG163" s="344"/>
      <c r="AH163" s="339"/>
      <c r="AI163" s="339"/>
      <c r="AJ163" s="342"/>
      <c r="AK163" s="343"/>
      <c r="AL163" s="339"/>
      <c r="AM163" s="342"/>
      <c r="AN163" s="338"/>
      <c r="AO163" s="339"/>
      <c r="AP163" s="339"/>
      <c r="AQ163" s="339"/>
      <c r="AR163" s="345"/>
      <c r="AS163" s="338"/>
      <c r="AT163" s="339"/>
      <c r="AU163" s="341"/>
      <c r="AV163" s="175"/>
      <c r="AW163" s="176"/>
      <c r="AX163" s="153"/>
      <c r="AY163" s="179"/>
      <c r="AZ163" s="287"/>
    </row>
    <row r="164" spans="1:52" ht="18" customHeight="1" outlineLevel="1">
      <c r="A164" s="346" t="s">
        <v>109</v>
      </c>
      <c r="B164" s="338"/>
      <c r="C164" s="339"/>
      <c r="D164" s="339"/>
      <c r="E164" s="339"/>
      <c r="F164" s="340"/>
      <c r="G164" s="338"/>
      <c r="H164" s="339"/>
      <c r="I164" s="339"/>
      <c r="J164" s="338"/>
      <c r="K164" s="339"/>
      <c r="L164" s="339"/>
      <c r="M164" s="341"/>
      <c r="N164" s="338"/>
      <c r="O164" s="339"/>
      <c r="P164" s="339"/>
      <c r="Q164" s="342"/>
      <c r="R164" s="343"/>
      <c r="S164" s="339"/>
      <c r="T164" s="341"/>
      <c r="U164" s="338"/>
      <c r="V164" s="339"/>
      <c r="W164" s="339"/>
      <c r="X164" s="339"/>
      <c r="Y164" s="340"/>
      <c r="Z164" s="338"/>
      <c r="AA164" s="339"/>
      <c r="AB164" s="339"/>
      <c r="AC164" s="175"/>
      <c r="AD164" s="176"/>
      <c r="AE164" s="153"/>
      <c r="AF164" s="341"/>
      <c r="AG164" s="344"/>
      <c r="AH164" s="339"/>
      <c r="AI164" s="339"/>
      <c r="AJ164" s="342"/>
      <c r="AK164" s="343"/>
      <c r="AL164" s="339"/>
      <c r="AM164" s="342"/>
      <c r="AN164" s="338"/>
      <c r="AO164" s="339"/>
      <c r="AP164" s="339"/>
      <c r="AQ164" s="339"/>
      <c r="AR164" s="345"/>
      <c r="AS164" s="338"/>
      <c r="AT164" s="339"/>
      <c r="AU164" s="341"/>
      <c r="AV164" s="175"/>
      <c r="AW164" s="176"/>
      <c r="AX164" s="153"/>
      <c r="AY164" s="179"/>
      <c r="AZ164" s="287"/>
    </row>
    <row r="165" spans="1:52" ht="18" customHeight="1" outlineLevel="1" thickBot="1">
      <c r="A165" s="347" t="s">
        <v>159</v>
      </c>
      <c r="B165" s="348"/>
      <c r="C165" s="314"/>
      <c r="D165" s="314"/>
      <c r="E165" s="314"/>
      <c r="F165" s="349"/>
      <c r="G165" s="348"/>
      <c r="H165" s="314"/>
      <c r="I165" s="314"/>
      <c r="J165" s="348"/>
      <c r="K165" s="314"/>
      <c r="L165" s="314"/>
      <c r="M165" s="321"/>
      <c r="N165" s="348"/>
      <c r="O165" s="314"/>
      <c r="P165" s="314"/>
      <c r="Q165" s="316"/>
      <c r="R165" s="317"/>
      <c r="S165" s="314"/>
      <c r="T165" s="321"/>
      <c r="U165" s="348"/>
      <c r="V165" s="314"/>
      <c r="W165" s="314"/>
      <c r="X165" s="314"/>
      <c r="Y165" s="349"/>
      <c r="Z165" s="348"/>
      <c r="AA165" s="314"/>
      <c r="AB165" s="314"/>
      <c r="AC165" s="141"/>
      <c r="AD165" s="147"/>
      <c r="AE165" s="148"/>
      <c r="AF165" s="321"/>
      <c r="AG165" s="350"/>
      <c r="AH165" s="314"/>
      <c r="AI165" s="314"/>
      <c r="AJ165" s="316"/>
      <c r="AK165" s="317"/>
      <c r="AL165" s="314"/>
      <c r="AM165" s="316"/>
      <c r="AN165" s="348"/>
      <c r="AO165" s="314"/>
      <c r="AP165" s="314"/>
      <c r="AQ165" s="314"/>
      <c r="AR165" s="351"/>
      <c r="AS165" s="348"/>
      <c r="AT165" s="314"/>
      <c r="AU165" s="321"/>
      <c r="AV165" s="141"/>
      <c r="AW165" s="147"/>
      <c r="AX165" s="148"/>
      <c r="AY165" s="149"/>
      <c r="AZ165" s="287"/>
    </row>
    <row r="166" spans="1:52" s="359" customFormat="1" ht="36" customHeight="1" thickBot="1">
      <c r="A166" s="352" t="s">
        <v>112</v>
      </c>
      <c r="B166" s="353"/>
      <c r="C166" s="354"/>
      <c r="D166" s="354"/>
      <c r="E166" s="354"/>
      <c r="F166" s="355"/>
      <c r="G166" s="353"/>
      <c r="H166" s="354"/>
      <c r="I166" s="354"/>
      <c r="J166" s="353"/>
      <c r="K166" s="354"/>
      <c r="L166" s="354"/>
      <c r="M166" s="356"/>
      <c r="N166" s="353"/>
      <c r="O166" s="354"/>
      <c r="P166" s="354"/>
      <c r="Q166" s="354"/>
      <c r="R166" s="357"/>
      <c r="S166" s="357"/>
      <c r="T166" s="358"/>
      <c r="U166" s="353"/>
      <c r="V166" s="354"/>
      <c r="W166" s="354"/>
      <c r="X166" s="354"/>
      <c r="Y166" s="355"/>
      <c r="Z166" s="353"/>
      <c r="AA166" s="354"/>
      <c r="AB166" s="354"/>
      <c r="AC166" s="187"/>
      <c r="AD166" s="188"/>
      <c r="AE166" s="191"/>
      <c r="AF166" s="190"/>
      <c r="AG166" s="357"/>
      <c r="AH166" s="354"/>
      <c r="AI166" s="354"/>
      <c r="AJ166" s="354"/>
      <c r="AK166" s="357"/>
      <c r="AL166" s="357"/>
      <c r="AM166" s="357"/>
      <c r="AN166" s="353"/>
      <c r="AO166" s="354"/>
      <c r="AP166" s="354"/>
      <c r="AQ166" s="354"/>
      <c r="AR166" s="355"/>
      <c r="AS166" s="353"/>
      <c r="AT166" s="354"/>
      <c r="AU166" s="356"/>
      <c r="AV166" s="187"/>
      <c r="AW166" s="188"/>
      <c r="AX166" s="191"/>
      <c r="AY166" s="190"/>
      <c r="AZ166" s="276"/>
    </row>
    <row r="167" spans="1:44" s="250" customFormat="1" ht="15" customHeight="1" hidden="1">
      <c r="A167" s="360"/>
      <c r="B167" s="361"/>
      <c r="C167" s="361"/>
      <c r="D167" s="361"/>
      <c r="E167" s="361"/>
      <c r="F167" s="361"/>
      <c r="G167" s="361"/>
      <c r="H167" s="361"/>
      <c r="I167" s="361"/>
      <c r="J167" s="362"/>
      <c r="K167" s="362"/>
      <c r="L167" s="362"/>
      <c r="M167" s="362"/>
      <c r="N167" s="362"/>
      <c r="O167" s="362"/>
      <c r="P167" s="362"/>
      <c r="Q167" s="362"/>
      <c r="R167" s="362"/>
      <c r="S167" s="362"/>
      <c r="T167" s="362"/>
      <c r="U167" s="363"/>
      <c r="V167" s="361"/>
      <c r="W167" s="361"/>
      <c r="X167" s="361"/>
      <c r="Y167" s="361"/>
      <c r="Z167" s="361"/>
      <c r="AA167" s="361"/>
      <c r="AB167" s="361"/>
      <c r="AC167" s="361"/>
      <c r="AD167" s="361"/>
      <c r="AE167" s="361"/>
      <c r="AF167" s="361"/>
      <c r="AG167" s="362"/>
      <c r="AH167" s="362"/>
      <c r="AI167" s="362"/>
      <c r="AJ167" s="362"/>
      <c r="AK167" s="362"/>
      <c r="AL167" s="362"/>
      <c r="AM167" s="362"/>
      <c r="AN167" s="362"/>
      <c r="AO167" s="362"/>
      <c r="AP167" s="362"/>
      <c r="AQ167" s="362"/>
      <c r="AR167" s="362"/>
    </row>
    <row r="168" spans="1:44" s="250" customFormat="1" ht="15" customHeight="1">
      <c r="A168" s="364"/>
      <c r="B168" s="361"/>
      <c r="C168" s="361"/>
      <c r="D168" s="361"/>
      <c r="E168" s="361"/>
      <c r="F168" s="362"/>
      <c r="G168" s="362"/>
      <c r="H168" s="362"/>
      <c r="I168" s="362"/>
      <c r="J168" s="364"/>
      <c r="K168" s="362"/>
      <c r="L168" s="362"/>
      <c r="M168" s="362"/>
      <c r="N168" s="362"/>
      <c r="O168" s="362"/>
      <c r="P168" s="362"/>
      <c r="Q168" s="362"/>
      <c r="R168" s="362"/>
      <c r="S168" s="362"/>
      <c r="T168" s="362"/>
      <c r="U168" s="363"/>
      <c r="V168" s="361"/>
      <c r="W168" s="361"/>
      <c r="X168" s="361"/>
      <c r="Y168" s="361"/>
      <c r="Z168" s="361"/>
      <c r="AA168" s="361"/>
      <c r="AB168" s="361"/>
      <c r="AC168" s="361"/>
      <c r="AD168" s="361"/>
      <c r="AE168" s="361"/>
      <c r="AF168" s="361"/>
      <c r="AG168" s="362"/>
      <c r="AH168" s="362"/>
      <c r="AI168" s="362"/>
      <c r="AJ168" s="362"/>
      <c r="AK168" s="362"/>
      <c r="AL168" s="362"/>
      <c r="AM168" s="362"/>
      <c r="AN168" s="362"/>
      <c r="AO168" s="362"/>
      <c r="AP168" s="362"/>
      <c r="AQ168" s="362"/>
      <c r="AR168" s="362"/>
    </row>
    <row r="169" spans="1:44" s="250" customFormat="1" ht="37.5" customHeight="1">
      <c r="A169" s="364"/>
      <c r="B169" s="1156" t="s">
        <v>160</v>
      </c>
      <c r="C169" s="1156"/>
      <c r="D169" s="1156"/>
      <c r="E169" s="1156"/>
      <c r="F169" s="1156"/>
      <c r="G169" s="1156"/>
      <c r="H169" s="1156"/>
      <c r="I169" s="1156"/>
      <c r="J169" s="1156"/>
      <c r="K169" s="1156"/>
      <c r="L169" s="1156"/>
      <c r="M169" s="1156"/>
      <c r="N169" s="362"/>
      <c r="O169" s="362"/>
      <c r="P169" s="362"/>
      <c r="Q169" s="362"/>
      <c r="R169" s="362"/>
      <c r="S169" s="362"/>
      <c r="T169" s="362"/>
      <c r="U169" s="363"/>
      <c r="V169" s="361"/>
      <c r="W169" s="361"/>
      <c r="X169" s="361"/>
      <c r="Y169" s="361"/>
      <c r="Z169" s="361"/>
      <c r="AA169" s="361"/>
      <c r="AB169" s="361"/>
      <c r="AC169" s="361"/>
      <c r="AD169" s="361"/>
      <c r="AE169" s="361"/>
      <c r="AF169" s="361"/>
      <c r="AG169" s="362"/>
      <c r="AH169" s="362"/>
      <c r="AI169" s="362"/>
      <c r="AJ169" s="362"/>
      <c r="AK169" s="362"/>
      <c r="AL169" s="362"/>
      <c r="AM169" s="362"/>
      <c r="AN169" s="362"/>
      <c r="AO169" s="362"/>
      <c r="AP169" s="362"/>
      <c r="AQ169" s="362"/>
      <c r="AR169" s="362"/>
    </row>
    <row r="170" spans="1:44" ht="20.25" customHeight="1">
      <c r="A170" s="365"/>
      <c r="B170" s="366" t="s">
        <v>114</v>
      </c>
      <c r="C170" s="362"/>
      <c r="D170" s="362"/>
      <c r="E170" s="362"/>
      <c r="F170" s="362"/>
      <c r="G170" s="362"/>
      <c r="H170" s="362"/>
      <c r="I170" s="362"/>
      <c r="J170" s="362"/>
      <c r="K170" s="362"/>
      <c r="L170" s="362"/>
      <c r="M170" s="362"/>
      <c r="N170" s="362"/>
      <c r="O170" s="362"/>
      <c r="P170" s="362"/>
      <c r="Q170" s="362"/>
      <c r="R170" s="362"/>
      <c r="S170" s="362"/>
      <c r="T170" s="362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</row>
    <row r="171" spans="1:44" ht="20.25" customHeight="1">
      <c r="A171" s="365"/>
      <c r="B171" s="366" t="s">
        <v>161</v>
      </c>
      <c r="C171" s="362"/>
      <c r="D171" s="362"/>
      <c r="E171" s="362"/>
      <c r="F171" s="362"/>
      <c r="G171" s="362"/>
      <c r="H171" s="362"/>
      <c r="I171" s="362"/>
      <c r="J171" s="362"/>
      <c r="K171" s="362"/>
      <c r="L171" s="362"/>
      <c r="M171" s="362"/>
      <c r="N171" s="362"/>
      <c r="O171" s="362"/>
      <c r="P171" s="362"/>
      <c r="Q171" s="362"/>
      <c r="R171" s="362"/>
      <c r="S171" s="362"/>
      <c r="T171" s="362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</row>
    <row r="172" spans="1:44" ht="20.25" customHeight="1">
      <c r="A172" s="365"/>
      <c r="B172" s="200" t="s">
        <v>162</v>
      </c>
      <c r="R172" s="362"/>
      <c r="S172" s="362"/>
      <c r="T172" s="362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</row>
    <row r="173" spans="1:44" ht="20.25" customHeight="1">
      <c r="A173" s="365"/>
      <c r="B173" s="367" t="s">
        <v>6</v>
      </c>
      <c r="C173" s="215"/>
      <c r="D173" s="215"/>
      <c r="E173" s="215"/>
      <c r="F173" s="215"/>
      <c r="G173" s="215"/>
      <c r="H173" s="215"/>
      <c r="I173" s="215"/>
      <c r="J173" s="215"/>
      <c r="K173" s="215"/>
      <c r="L173" s="362"/>
      <c r="M173" s="362"/>
      <c r="N173" s="362"/>
      <c r="O173" s="362"/>
      <c r="P173" s="362"/>
      <c r="Q173" s="362"/>
      <c r="R173" s="362"/>
      <c r="S173" s="362"/>
      <c r="T173" s="362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</row>
    <row r="174" spans="1:44" ht="20.25" customHeight="1">
      <c r="A174" s="368"/>
      <c r="B174" s="201" t="s">
        <v>119</v>
      </c>
      <c r="C174" s="215"/>
      <c r="D174" s="215"/>
      <c r="E174" s="215"/>
      <c r="F174" s="215"/>
      <c r="G174" s="215"/>
      <c r="H174" s="215"/>
      <c r="I174" s="215"/>
      <c r="J174" s="215"/>
      <c r="K174" s="215"/>
      <c r="L174" s="362"/>
      <c r="M174" s="362"/>
      <c r="N174" s="362"/>
      <c r="O174" s="362"/>
      <c r="P174" s="362"/>
      <c r="Q174" s="362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</row>
    <row r="175" spans="1:44" ht="38.25" customHeight="1">
      <c r="A175" s="368"/>
      <c r="B175" s="1157" t="s">
        <v>163</v>
      </c>
      <c r="C175" s="1157"/>
      <c r="D175" s="1157"/>
      <c r="E175" s="1157"/>
      <c r="F175" s="1157"/>
      <c r="G175" s="1157"/>
      <c r="H175" s="1157"/>
      <c r="I175" s="1157"/>
      <c r="J175" s="1157"/>
      <c r="K175" s="1157"/>
      <c r="L175" s="1157"/>
      <c r="M175" s="1157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</row>
    <row r="176" spans="1:44" ht="20.25" customHeight="1">
      <c r="A176" s="369"/>
      <c r="B176" s="370" t="s">
        <v>122</v>
      </c>
      <c r="C176" s="215"/>
      <c r="D176" s="215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362"/>
      <c r="S176" s="362"/>
      <c r="T176" s="362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</row>
    <row r="177" spans="1:44" ht="20.25" customHeight="1">
      <c r="A177" s="369"/>
      <c r="B177" s="371"/>
      <c r="C177" s="215"/>
      <c r="D177" s="215"/>
      <c r="E177" s="215"/>
      <c r="F177" s="215"/>
      <c r="G177" s="215"/>
      <c r="H177" s="215"/>
      <c r="I177" s="215"/>
      <c r="J177" s="215"/>
      <c r="K177" s="215"/>
      <c r="L177" s="362"/>
      <c r="M177" s="362"/>
      <c r="N177" s="362"/>
      <c r="O177" s="362"/>
      <c r="P177" s="362"/>
      <c r="Q177" s="362"/>
      <c r="R177" s="362"/>
      <c r="S177" s="362"/>
      <c r="T177" s="362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</row>
    <row r="178" spans="1:44" ht="20.25" customHeight="1">
      <c r="A178" s="224"/>
      <c r="B178" s="372" t="s">
        <v>123</v>
      </c>
      <c r="C178" s="215"/>
      <c r="D178" s="215"/>
      <c r="E178" s="215"/>
      <c r="F178" s="215"/>
      <c r="G178" s="215"/>
      <c r="H178" s="215"/>
      <c r="I178" s="215"/>
      <c r="J178" s="215"/>
      <c r="K178" s="369"/>
      <c r="L178" s="362"/>
      <c r="M178" s="373" t="s">
        <v>124</v>
      </c>
      <c r="N178" s="215"/>
      <c r="O178" s="362"/>
      <c r="P178" s="215"/>
      <c r="R178" s="362"/>
      <c r="S178" s="362"/>
      <c r="T178" s="362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</row>
    <row r="179" spans="2:20" ht="15" customHeight="1">
      <c r="B179" s="372" t="s">
        <v>125</v>
      </c>
      <c r="C179" s="215"/>
      <c r="D179" s="215"/>
      <c r="E179" s="215"/>
      <c r="F179" s="215"/>
      <c r="G179" s="215"/>
      <c r="H179" s="215"/>
      <c r="I179" s="215"/>
      <c r="J179" s="215"/>
      <c r="K179" s="369"/>
      <c r="L179" s="362"/>
      <c r="M179" s="362"/>
      <c r="N179" s="362"/>
      <c r="O179" s="362"/>
      <c r="P179" s="362"/>
      <c r="Q179" s="362"/>
      <c r="R179" s="250"/>
      <c r="S179" s="250"/>
      <c r="T179" s="250"/>
    </row>
    <row r="180" spans="5:20" ht="15" customHeight="1"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  <c r="R180" s="250"/>
      <c r="S180" s="250"/>
      <c r="T180" s="250"/>
    </row>
    <row r="181" spans="5:20" ht="15" customHeight="1"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  <c r="R181" s="250"/>
      <c r="S181" s="250"/>
      <c r="T181" s="250"/>
    </row>
    <row r="182" spans="5:20" ht="15" customHeight="1"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  <c r="R182" s="250"/>
      <c r="S182" s="250"/>
      <c r="T182" s="250"/>
    </row>
    <row r="183" spans="5:20" ht="15" customHeight="1"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  <c r="R183" s="250"/>
      <c r="S183" s="250"/>
      <c r="T183" s="250"/>
    </row>
    <row r="184" spans="5:20" ht="15" customHeight="1"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  <c r="R184" s="250"/>
      <c r="S184" s="250"/>
      <c r="T184" s="250"/>
    </row>
    <row r="185" spans="5:20" ht="12.75"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  <c r="R185" s="250"/>
      <c r="S185" s="250"/>
      <c r="T185" s="250"/>
    </row>
    <row r="186" spans="5:9" ht="12.75">
      <c r="E186" s="250"/>
      <c r="F186" s="250"/>
      <c r="G186" s="250"/>
      <c r="H186" s="250"/>
      <c r="I186" s="250"/>
    </row>
    <row r="187" spans="5:9" ht="12.75">
      <c r="E187" s="250"/>
      <c r="F187" s="250"/>
      <c r="G187" s="250"/>
      <c r="H187" s="250"/>
      <c r="I187" s="250"/>
    </row>
    <row r="188" spans="5:9" ht="12.75">
      <c r="E188" s="250"/>
      <c r="F188" s="250"/>
      <c r="G188" s="250"/>
      <c r="H188" s="250"/>
      <c r="I188" s="250"/>
    </row>
  </sheetData>
  <mergeCells count="16">
    <mergeCell ref="B169:M169"/>
    <mergeCell ref="B175:M175"/>
    <mergeCell ref="AC5:AF7"/>
    <mergeCell ref="AG5:AJ7"/>
    <mergeCell ref="AK5:AM7"/>
    <mergeCell ref="AN5:AR7"/>
    <mergeCell ref="AV5:AY7"/>
    <mergeCell ref="G6:I7"/>
    <mergeCell ref="Z6:AB7"/>
    <mergeCell ref="AS6:AU7"/>
    <mergeCell ref="U5:Y7"/>
    <mergeCell ref="B3:M3"/>
    <mergeCell ref="B5:F7"/>
    <mergeCell ref="J5:M7"/>
    <mergeCell ref="N5:Q7"/>
    <mergeCell ref="R5:T7"/>
  </mergeCells>
  <printOptions horizontalCentered="1" verticalCentered="1"/>
  <pageMargins left="0" right="0" top="0.393700787401575" bottom="0.354330708661417" header="0.196850393700787" footer="0.15748031496063"/>
  <pageSetup blackAndWhite="1" fitToWidth="0" orientation="landscape" pageOrder="overThenDown" paperSize="9" scale="32" r:id="rId1"/>
  <headerFooter alignWithMargins="0"/>
  <colBreaks count="3" manualBreakCount="3">
    <brk id="13" max="178" man="1"/>
    <brk id="32" max="178" man="1"/>
    <brk id="6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31"/>
  <sheetViews>
    <sheetView workbookViewId="0" topLeftCell="A1">
      <selection pane="topLeft" activeCell="B8" sqref="B8"/>
    </sheetView>
  </sheetViews>
  <sheetFormatPr defaultRowHeight="14.25"/>
  <cols>
    <col min="1" max="1" width="1.85714285714286" style="884" customWidth="1"/>
    <col min="2" max="2" width="31.2857142857143" style="884" customWidth="1"/>
    <col min="3" max="4" width="19.8571428571429" style="884" customWidth="1"/>
    <col min="5" max="7" width="19.8571428571429" style="885" customWidth="1"/>
    <col min="8" max="8" width="14.2857142857143" style="884" customWidth="1"/>
    <col min="9" max="257" width="9.28571428571429" style="884"/>
    <col min="258" max="258" width="72.1428571428571" style="884" customWidth="1"/>
    <col min="259" max="263" width="19.8571428571429" style="884" customWidth="1"/>
    <col min="264" max="264" width="25.5714285714286" style="884" customWidth="1"/>
    <col min="265" max="513" width="9.28571428571429" style="884"/>
    <col min="514" max="514" width="72.1428571428571" style="884" customWidth="1"/>
    <col min="515" max="519" width="19.8571428571429" style="884" customWidth="1"/>
    <col min="520" max="520" width="25.5714285714286" style="884" customWidth="1"/>
    <col min="521" max="769" width="9.28571428571429" style="884"/>
    <col min="770" max="770" width="72.1428571428571" style="884" customWidth="1"/>
    <col min="771" max="775" width="19.8571428571429" style="884" customWidth="1"/>
    <col min="776" max="776" width="25.5714285714286" style="884" customWidth="1"/>
    <col min="777" max="1025" width="9.28571428571429" style="884"/>
    <col min="1026" max="1026" width="72.1428571428571" style="884" customWidth="1"/>
    <col min="1027" max="1031" width="19.8571428571429" style="884" customWidth="1"/>
    <col min="1032" max="1032" width="25.5714285714286" style="884" customWidth="1"/>
    <col min="1033" max="1281" width="9.28571428571429" style="884"/>
    <col min="1282" max="1282" width="72.1428571428571" style="884" customWidth="1"/>
    <col min="1283" max="1287" width="19.8571428571429" style="884" customWidth="1"/>
    <col min="1288" max="1288" width="25.5714285714286" style="884" customWidth="1"/>
    <col min="1289" max="1537" width="9.28571428571429" style="884"/>
    <col min="1538" max="1538" width="72.1428571428571" style="884" customWidth="1"/>
    <col min="1539" max="1543" width="19.8571428571429" style="884" customWidth="1"/>
    <col min="1544" max="1544" width="25.5714285714286" style="884" customWidth="1"/>
    <col min="1545" max="1793" width="9.28571428571429" style="884"/>
    <col min="1794" max="1794" width="72.1428571428571" style="884" customWidth="1"/>
    <col min="1795" max="1799" width="19.8571428571429" style="884" customWidth="1"/>
    <col min="1800" max="1800" width="25.5714285714286" style="884" customWidth="1"/>
    <col min="1801" max="2049" width="9.28571428571429" style="884"/>
    <col min="2050" max="2050" width="72.1428571428571" style="884" customWidth="1"/>
    <col min="2051" max="2055" width="19.8571428571429" style="884" customWidth="1"/>
    <col min="2056" max="2056" width="25.5714285714286" style="884" customWidth="1"/>
    <col min="2057" max="2305" width="9.28571428571429" style="884"/>
    <col min="2306" max="2306" width="72.1428571428571" style="884" customWidth="1"/>
    <col min="2307" max="2311" width="19.8571428571429" style="884" customWidth="1"/>
    <col min="2312" max="2312" width="25.5714285714286" style="884" customWidth="1"/>
    <col min="2313" max="2561" width="9.28571428571429" style="884"/>
    <col min="2562" max="2562" width="72.1428571428571" style="884" customWidth="1"/>
    <col min="2563" max="2567" width="19.8571428571429" style="884" customWidth="1"/>
    <col min="2568" max="2568" width="25.5714285714286" style="884" customWidth="1"/>
    <col min="2569" max="2817" width="9.28571428571429" style="884"/>
    <col min="2818" max="2818" width="72.1428571428571" style="884" customWidth="1"/>
    <col min="2819" max="2823" width="19.8571428571429" style="884" customWidth="1"/>
    <col min="2824" max="2824" width="25.5714285714286" style="884" customWidth="1"/>
    <col min="2825" max="3073" width="9.28571428571429" style="884"/>
    <col min="3074" max="3074" width="72.1428571428571" style="884" customWidth="1"/>
    <col min="3075" max="3079" width="19.8571428571429" style="884" customWidth="1"/>
    <col min="3080" max="3080" width="25.5714285714286" style="884" customWidth="1"/>
    <col min="3081" max="3329" width="9.28571428571429" style="884"/>
    <col min="3330" max="3330" width="72.1428571428571" style="884" customWidth="1"/>
    <col min="3331" max="3335" width="19.8571428571429" style="884" customWidth="1"/>
    <col min="3336" max="3336" width="25.5714285714286" style="884" customWidth="1"/>
    <col min="3337" max="3585" width="9.28571428571429" style="884"/>
    <col min="3586" max="3586" width="72.1428571428571" style="884" customWidth="1"/>
    <col min="3587" max="3591" width="19.8571428571429" style="884" customWidth="1"/>
    <col min="3592" max="3592" width="25.5714285714286" style="884" customWidth="1"/>
    <col min="3593" max="3841" width="9.28571428571429" style="884"/>
    <col min="3842" max="3842" width="72.1428571428571" style="884" customWidth="1"/>
    <col min="3843" max="3847" width="19.8571428571429" style="884" customWidth="1"/>
    <col min="3848" max="3848" width="25.5714285714286" style="884" customWidth="1"/>
    <col min="3849" max="4097" width="9.28571428571429" style="884"/>
    <col min="4098" max="4098" width="72.1428571428571" style="884" customWidth="1"/>
    <col min="4099" max="4103" width="19.8571428571429" style="884" customWidth="1"/>
    <col min="4104" max="4104" width="25.5714285714286" style="884" customWidth="1"/>
    <col min="4105" max="4353" width="9.28571428571429" style="884"/>
    <col min="4354" max="4354" width="72.1428571428571" style="884" customWidth="1"/>
    <col min="4355" max="4359" width="19.8571428571429" style="884" customWidth="1"/>
    <col min="4360" max="4360" width="25.5714285714286" style="884" customWidth="1"/>
    <col min="4361" max="4609" width="9.28571428571429" style="884"/>
    <col min="4610" max="4610" width="72.1428571428571" style="884" customWidth="1"/>
    <col min="4611" max="4615" width="19.8571428571429" style="884" customWidth="1"/>
    <col min="4616" max="4616" width="25.5714285714286" style="884" customWidth="1"/>
    <col min="4617" max="4865" width="9.28571428571429" style="884"/>
    <col min="4866" max="4866" width="72.1428571428571" style="884" customWidth="1"/>
    <col min="4867" max="4871" width="19.8571428571429" style="884" customWidth="1"/>
    <col min="4872" max="4872" width="25.5714285714286" style="884" customWidth="1"/>
    <col min="4873" max="5121" width="9.28571428571429" style="884"/>
    <col min="5122" max="5122" width="72.1428571428571" style="884" customWidth="1"/>
    <col min="5123" max="5127" width="19.8571428571429" style="884" customWidth="1"/>
    <col min="5128" max="5128" width="25.5714285714286" style="884" customWidth="1"/>
    <col min="5129" max="5377" width="9.28571428571429" style="884"/>
    <col min="5378" max="5378" width="72.1428571428571" style="884" customWidth="1"/>
    <col min="5379" max="5383" width="19.8571428571429" style="884" customWidth="1"/>
    <col min="5384" max="5384" width="25.5714285714286" style="884" customWidth="1"/>
    <col min="5385" max="5633" width="9.28571428571429" style="884"/>
    <col min="5634" max="5634" width="72.1428571428571" style="884" customWidth="1"/>
    <col min="5635" max="5639" width="19.8571428571429" style="884" customWidth="1"/>
    <col min="5640" max="5640" width="25.5714285714286" style="884" customWidth="1"/>
    <col min="5641" max="5889" width="9.28571428571429" style="884"/>
    <col min="5890" max="5890" width="72.1428571428571" style="884" customWidth="1"/>
    <col min="5891" max="5895" width="19.8571428571429" style="884" customWidth="1"/>
    <col min="5896" max="5896" width="25.5714285714286" style="884" customWidth="1"/>
    <col min="5897" max="6145" width="9.28571428571429" style="884"/>
    <col min="6146" max="6146" width="72.1428571428571" style="884" customWidth="1"/>
    <col min="6147" max="6151" width="19.8571428571429" style="884" customWidth="1"/>
    <col min="6152" max="6152" width="25.5714285714286" style="884" customWidth="1"/>
    <col min="6153" max="6401" width="9.28571428571429" style="884"/>
    <col min="6402" max="6402" width="72.1428571428571" style="884" customWidth="1"/>
    <col min="6403" max="6407" width="19.8571428571429" style="884" customWidth="1"/>
    <col min="6408" max="6408" width="25.5714285714286" style="884" customWidth="1"/>
    <col min="6409" max="6657" width="9.28571428571429" style="884"/>
    <col min="6658" max="6658" width="72.1428571428571" style="884" customWidth="1"/>
    <col min="6659" max="6663" width="19.8571428571429" style="884" customWidth="1"/>
    <col min="6664" max="6664" width="25.5714285714286" style="884" customWidth="1"/>
    <col min="6665" max="6913" width="9.28571428571429" style="884"/>
    <col min="6914" max="6914" width="72.1428571428571" style="884" customWidth="1"/>
    <col min="6915" max="6919" width="19.8571428571429" style="884" customWidth="1"/>
    <col min="6920" max="6920" width="25.5714285714286" style="884" customWidth="1"/>
    <col min="6921" max="7169" width="9.28571428571429" style="884"/>
    <col min="7170" max="7170" width="72.1428571428571" style="884" customWidth="1"/>
    <col min="7171" max="7175" width="19.8571428571429" style="884" customWidth="1"/>
    <col min="7176" max="7176" width="25.5714285714286" style="884" customWidth="1"/>
    <col min="7177" max="7425" width="9.28571428571429" style="884"/>
    <col min="7426" max="7426" width="72.1428571428571" style="884" customWidth="1"/>
    <col min="7427" max="7431" width="19.8571428571429" style="884" customWidth="1"/>
    <col min="7432" max="7432" width="25.5714285714286" style="884" customWidth="1"/>
    <col min="7433" max="7681" width="9.28571428571429" style="884"/>
    <col min="7682" max="7682" width="72.1428571428571" style="884" customWidth="1"/>
    <col min="7683" max="7687" width="19.8571428571429" style="884" customWidth="1"/>
    <col min="7688" max="7688" width="25.5714285714286" style="884" customWidth="1"/>
    <col min="7689" max="7937" width="9.28571428571429" style="884"/>
    <col min="7938" max="7938" width="72.1428571428571" style="884" customWidth="1"/>
    <col min="7939" max="7943" width="19.8571428571429" style="884" customWidth="1"/>
    <col min="7944" max="7944" width="25.5714285714286" style="884" customWidth="1"/>
    <col min="7945" max="8193" width="9.28571428571429" style="884"/>
    <col min="8194" max="8194" width="72.1428571428571" style="884" customWidth="1"/>
    <col min="8195" max="8199" width="19.8571428571429" style="884" customWidth="1"/>
    <col min="8200" max="8200" width="25.5714285714286" style="884" customWidth="1"/>
    <col min="8201" max="8449" width="9.28571428571429" style="884"/>
    <col min="8450" max="8450" width="72.1428571428571" style="884" customWidth="1"/>
    <col min="8451" max="8455" width="19.8571428571429" style="884" customWidth="1"/>
    <col min="8456" max="8456" width="25.5714285714286" style="884" customWidth="1"/>
    <col min="8457" max="8705" width="9.28571428571429" style="884"/>
    <col min="8706" max="8706" width="72.1428571428571" style="884" customWidth="1"/>
    <col min="8707" max="8711" width="19.8571428571429" style="884" customWidth="1"/>
    <col min="8712" max="8712" width="25.5714285714286" style="884" customWidth="1"/>
    <col min="8713" max="8961" width="9.28571428571429" style="884"/>
    <col min="8962" max="8962" width="72.1428571428571" style="884" customWidth="1"/>
    <col min="8963" max="8967" width="19.8571428571429" style="884" customWidth="1"/>
    <col min="8968" max="8968" width="25.5714285714286" style="884" customWidth="1"/>
    <col min="8969" max="9217" width="9.28571428571429" style="884"/>
    <col min="9218" max="9218" width="72.1428571428571" style="884" customWidth="1"/>
    <col min="9219" max="9223" width="19.8571428571429" style="884" customWidth="1"/>
    <col min="9224" max="9224" width="25.5714285714286" style="884" customWidth="1"/>
    <col min="9225" max="9473" width="9.28571428571429" style="884"/>
    <col min="9474" max="9474" width="72.1428571428571" style="884" customWidth="1"/>
    <col min="9475" max="9479" width="19.8571428571429" style="884" customWidth="1"/>
    <col min="9480" max="9480" width="25.5714285714286" style="884" customWidth="1"/>
    <col min="9481" max="9729" width="9.28571428571429" style="884"/>
    <col min="9730" max="9730" width="72.1428571428571" style="884" customWidth="1"/>
    <col min="9731" max="9735" width="19.8571428571429" style="884" customWidth="1"/>
    <col min="9736" max="9736" width="25.5714285714286" style="884" customWidth="1"/>
    <col min="9737" max="9985" width="9.28571428571429" style="884"/>
    <col min="9986" max="9986" width="72.1428571428571" style="884" customWidth="1"/>
    <col min="9987" max="9991" width="19.8571428571429" style="884" customWidth="1"/>
    <col min="9992" max="9992" width="25.5714285714286" style="884" customWidth="1"/>
    <col min="9993" max="10241" width="9.28571428571429" style="884"/>
    <col min="10242" max="10242" width="72.1428571428571" style="884" customWidth="1"/>
    <col min="10243" max="10247" width="19.8571428571429" style="884" customWidth="1"/>
    <col min="10248" max="10248" width="25.5714285714286" style="884" customWidth="1"/>
    <col min="10249" max="10497" width="9.28571428571429" style="884"/>
    <col min="10498" max="10498" width="72.1428571428571" style="884" customWidth="1"/>
    <col min="10499" max="10503" width="19.8571428571429" style="884" customWidth="1"/>
    <col min="10504" max="10504" width="25.5714285714286" style="884" customWidth="1"/>
    <col min="10505" max="10753" width="9.28571428571429" style="884"/>
    <col min="10754" max="10754" width="72.1428571428571" style="884" customWidth="1"/>
    <col min="10755" max="10759" width="19.8571428571429" style="884" customWidth="1"/>
    <col min="10760" max="10760" width="25.5714285714286" style="884" customWidth="1"/>
    <col min="10761" max="11009" width="9.28571428571429" style="884"/>
    <col min="11010" max="11010" width="72.1428571428571" style="884" customWidth="1"/>
    <col min="11011" max="11015" width="19.8571428571429" style="884" customWidth="1"/>
    <col min="11016" max="11016" width="25.5714285714286" style="884" customWidth="1"/>
    <col min="11017" max="11265" width="9.28571428571429" style="884"/>
    <col min="11266" max="11266" width="72.1428571428571" style="884" customWidth="1"/>
    <col min="11267" max="11271" width="19.8571428571429" style="884" customWidth="1"/>
    <col min="11272" max="11272" width="25.5714285714286" style="884" customWidth="1"/>
    <col min="11273" max="11521" width="9.28571428571429" style="884"/>
    <col min="11522" max="11522" width="72.1428571428571" style="884" customWidth="1"/>
    <col min="11523" max="11527" width="19.8571428571429" style="884" customWidth="1"/>
    <col min="11528" max="11528" width="25.5714285714286" style="884" customWidth="1"/>
    <col min="11529" max="11777" width="9.28571428571429" style="884"/>
    <col min="11778" max="11778" width="72.1428571428571" style="884" customWidth="1"/>
    <col min="11779" max="11783" width="19.8571428571429" style="884" customWidth="1"/>
    <col min="11784" max="11784" width="25.5714285714286" style="884" customWidth="1"/>
    <col min="11785" max="12033" width="9.28571428571429" style="884"/>
    <col min="12034" max="12034" width="72.1428571428571" style="884" customWidth="1"/>
    <col min="12035" max="12039" width="19.8571428571429" style="884" customWidth="1"/>
    <col min="12040" max="12040" width="25.5714285714286" style="884" customWidth="1"/>
    <col min="12041" max="12289" width="9.28571428571429" style="884"/>
    <col min="12290" max="12290" width="72.1428571428571" style="884" customWidth="1"/>
    <col min="12291" max="12295" width="19.8571428571429" style="884" customWidth="1"/>
    <col min="12296" max="12296" width="25.5714285714286" style="884" customWidth="1"/>
    <col min="12297" max="12545" width="9.28571428571429" style="884"/>
    <col min="12546" max="12546" width="72.1428571428571" style="884" customWidth="1"/>
    <col min="12547" max="12551" width="19.8571428571429" style="884" customWidth="1"/>
    <col min="12552" max="12552" width="25.5714285714286" style="884" customWidth="1"/>
    <col min="12553" max="12801" width="9.28571428571429" style="884"/>
    <col min="12802" max="12802" width="72.1428571428571" style="884" customWidth="1"/>
    <col min="12803" max="12807" width="19.8571428571429" style="884" customWidth="1"/>
    <col min="12808" max="12808" width="25.5714285714286" style="884" customWidth="1"/>
    <col min="12809" max="13057" width="9.28571428571429" style="884"/>
    <col min="13058" max="13058" width="72.1428571428571" style="884" customWidth="1"/>
    <col min="13059" max="13063" width="19.8571428571429" style="884" customWidth="1"/>
    <col min="13064" max="13064" width="25.5714285714286" style="884" customWidth="1"/>
    <col min="13065" max="13313" width="9.28571428571429" style="884"/>
    <col min="13314" max="13314" width="72.1428571428571" style="884" customWidth="1"/>
    <col min="13315" max="13319" width="19.8571428571429" style="884" customWidth="1"/>
    <col min="13320" max="13320" width="25.5714285714286" style="884" customWidth="1"/>
    <col min="13321" max="13569" width="9.28571428571429" style="884"/>
    <col min="13570" max="13570" width="72.1428571428571" style="884" customWidth="1"/>
    <col min="13571" max="13575" width="19.8571428571429" style="884" customWidth="1"/>
    <col min="13576" max="13576" width="25.5714285714286" style="884" customWidth="1"/>
    <col min="13577" max="13825" width="9.28571428571429" style="884"/>
    <col min="13826" max="13826" width="72.1428571428571" style="884" customWidth="1"/>
    <col min="13827" max="13831" width="19.8571428571429" style="884" customWidth="1"/>
    <col min="13832" max="13832" width="25.5714285714286" style="884" customWidth="1"/>
    <col min="13833" max="14081" width="9.28571428571429" style="884"/>
    <col min="14082" max="14082" width="72.1428571428571" style="884" customWidth="1"/>
    <col min="14083" max="14087" width="19.8571428571429" style="884" customWidth="1"/>
    <col min="14088" max="14088" width="25.5714285714286" style="884" customWidth="1"/>
    <col min="14089" max="14337" width="9.28571428571429" style="884"/>
    <col min="14338" max="14338" width="72.1428571428571" style="884" customWidth="1"/>
    <col min="14339" max="14343" width="19.8571428571429" style="884" customWidth="1"/>
    <col min="14344" max="14344" width="25.5714285714286" style="884" customWidth="1"/>
    <col min="14345" max="14593" width="9.28571428571429" style="884"/>
    <col min="14594" max="14594" width="72.1428571428571" style="884" customWidth="1"/>
    <col min="14595" max="14599" width="19.8571428571429" style="884" customWidth="1"/>
    <col min="14600" max="14600" width="25.5714285714286" style="884" customWidth="1"/>
    <col min="14601" max="14849" width="9.28571428571429" style="884"/>
    <col min="14850" max="14850" width="72.1428571428571" style="884" customWidth="1"/>
    <col min="14851" max="14855" width="19.8571428571429" style="884" customWidth="1"/>
    <col min="14856" max="14856" width="25.5714285714286" style="884" customWidth="1"/>
    <col min="14857" max="15105" width="9.28571428571429" style="884"/>
    <col min="15106" max="15106" width="72.1428571428571" style="884" customWidth="1"/>
    <col min="15107" max="15111" width="19.8571428571429" style="884" customWidth="1"/>
    <col min="15112" max="15112" width="25.5714285714286" style="884" customWidth="1"/>
    <col min="15113" max="15361" width="9.28571428571429" style="884"/>
    <col min="15362" max="15362" width="72.1428571428571" style="884" customWidth="1"/>
    <col min="15363" max="15367" width="19.8571428571429" style="884" customWidth="1"/>
    <col min="15368" max="15368" width="25.5714285714286" style="884" customWidth="1"/>
    <col min="15369" max="15617" width="9.28571428571429" style="884"/>
    <col min="15618" max="15618" width="72.1428571428571" style="884" customWidth="1"/>
    <col min="15619" max="15623" width="19.8571428571429" style="884" customWidth="1"/>
    <col min="15624" max="15624" width="25.5714285714286" style="884" customWidth="1"/>
    <col min="15625" max="15873" width="9.28571428571429" style="884"/>
    <col min="15874" max="15874" width="72.1428571428571" style="884" customWidth="1"/>
    <col min="15875" max="15879" width="19.8571428571429" style="884" customWidth="1"/>
    <col min="15880" max="15880" width="25.5714285714286" style="884" customWidth="1"/>
    <col min="15881" max="16129" width="9.28571428571429" style="884"/>
    <col min="16130" max="16130" width="72.1428571428571" style="884" customWidth="1"/>
    <col min="16131" max="16135" width="19.8571428571429" style="884" customWidth="1"/>
    <col min="16136" max="16136" width="25.5714285714286" style="884" customWidth="1"/>
    <col min="16137" max="16384" width="9.28571428571429" style="884"/>
  </cols>
  <sheetData>
    <row r="1" ht="14.25">
      <c r="H1" s="976" t="s">
        <v>792</v>
      </c>
    </row>
    <row r="2" spans="2:8" ht="15.75">
      <c r="B2" s="1158" t="s">
        <v>793</v>
      </c>
      <c r="C2" s="1158"/>
      <c r="D2" s="1158"/>
      <c r="E2" s="1158"/>
      <c r="F2" s="1158"/>
      <c r="G2" s="1158"/>
      <c r="H2" s="1158"/>
    </row>
    <row r="3" spans="2:8" ht="15.75">
      <c r="B3" s="685" t="s">
        <v>794</v>
      </c>
      <c r="C3" s="685"/>
      <c r="D3" s="685"/>
      <c r="E3" s="883"/>
      <c r="F3" s="883"/>
      <c r="G3" s="883"/>
      <c r="H3" s="977"/>
    </row>
    <row r="4" spans="5:8" ht="14.25">
      <c r="E4" s="883"/>
      <c r="F4" s="883"/>
      <c r="G4" s="883"/>
      <c r="H4" s="977"/>
    </row>
    <row r="5" spans="2:8" ht="15.75" hidden="1">
      <c r="B5" s="685"/>
      <c r="C5" s="685"/>
      <c r="D5" s="685"/>
      <c r="E5" s="883"/>
      <c r="F5" s="883"/>
      <c r="G5" s="883"/>
      <c r="H5" s="977"/>
    </row>
    <row r="6" spans="2:8" ht="15.75">
      <c r="B6" s="978" t="s">
        <v>795</v>
      </c>
      <c r="C6" s="978"/>
      <c r="D6" s="978"/>
      <c r="E6" s="883"/>
      <c r="F6" s="883"/>
      <c r="G6" s="883"/>
      <c r="H6" s="977"/>
    </row>
    <row r="7" spans="2:8" ht="15.75">
      <c r="B7" s="978"/>
      <c r="C7" s="978"/>
      <c r="D7" s="978"/>
      <c r="E7" s="883"/>
      <c r="F7" s="883"/>
      <c r="G7" s="883"/>
      <c r="H7" s="977"/>
    </row>
    <row r="8" spans="2:8" ht="15" thickBot="1">
      <c r="B8" s="977"/>
      <c r="C8" s="977"/>
      <c r="D8" s="977"/>
      <c r="E8" s="883"/>
      <c r="F8" s="883"/>
      <c r="G8" s="883"/>
      <c r="H8" s="979" t="s">
        <v>3</v>
      </c>
    </row>
    <row r="9" spans="2:8" ht="15" customHeight="1">
      <c r="B9" s="1250" t="s">
        <v>796</v>
      </c>
      <c r="C9" s="1252" t="s">
        <v>170</v>
      </c>
      <c r="D9" s="1254" t="s">
        <v>181</v>
      </c>
      <c r="E9" s="1254" t="s">
        <v>182</v>
      </c>
      <c r="F9" s="1256" t="s">
        <v>171</v>
      </c>
      <c r="G9" s="1258" t="s">
        <v>172</v>
      </c>
      <c r="H9" s="1250" t="s">
        <v>655</v>
      </c>
    </row>
    <row r="10" spans="2:8" s="980" customFormat="1" ht="39" customHeight="1" thickBot="1">
      <c r="B10" s="1251"/>
      <c r="C10" s="1253"/>
      <c r="D10" s="1255"/>
      <c r="E10" s="1255"/>
      <c r="F10" s="1257"/>
      <c r="G10" s="1259"/>
      <c r="H10" s="1251"/>
    </row>
    <row r="11" spans="2:8" ht="24.95" customHeight="1">
      <c r="B11" s="981"/>
      <c r="C11" s="981"/>
      <c r="D11" s="982"/>
      <c r="E11" s="983"/>
      <c r="F11" s="984"/>
      <c r="G11" s="984"/>
      <c r="H11" s="981"/>
    </row>
    <row r="12" spans="2:8" ht="24.95" customHeight="1">
      <c r="B12" s="985"/>
      <c r="C12" s="985"/>
      <c r="D12" s="986"/>
      <c r="E12" s="987"/>
      <c r="F12" s="988"/>
      <c r="G12" s="988"/>
      <c r="H12" s="394"/>
    </row>
    <row r="13" spans="2:8" ht="24.95" customHeight="1">
      <c r="B13" s="989"/>
      <c r="C13" s="989"/>
      <c r="D13" s="990"/>
      <c r="E13" s="987"/>
      <c r="F13" s="988"/>
      <c r="G13" s="988"/>
      <c r="H13" s="991"/>
    </row>
    <row r="14" spans="2:8" ht="24.95" customHeight="1">
      <c r="B14" s="992"/>
      <c r="C14" s="992"/>
      <c r="D14" s="993"/>
      <c r="E14" s="987"/>
      <c r="F14" s="988"/>
      <c r="G14" s="988"/>
      <c r="H14" s="985"/>
    </row>
    <row r="15" spans="2:8" ht="24.95" customHeight="1">
      <c r="B15" s="992"/>
      <c r="C15" s="992"/>
      <c r="D15" s="993"/>
      <c r="E15" s="987"/>
      <c r="F15" s="988"/>
      <c r="G15" s="988"/>
      <c r="H15" s="985"/>
    </row>
    <row r="16" spans="2:8" ht="24.95" customHeight="1">
      <c r="B16" s="992"/>
      <c r="C16" s="992"/>
      <c r="D16" s="993"/>
      <c r="E16" s="987"/>
      <c r="F16" s="988"/>
      <c r="G16" s="988"/>
      <c r="H16" s="985"/>
    </row>
    <row r="17" spans="2:8" ht="24.95" customHeight="1">
      <c r="B17" s="992"/>
      <c r="C17" s="992"/>
      <c r="D17" s="993"/>
      <c r="E17" s="987"/>
      <c r="F17" s="988"/>
      <c r="G17" s="988"/>
      <c r="H17" s="985"/>
    </row>
    <row r="18" spans="2:8" ht="24.95" customHeight="1" thickBot="1">
      <c r="B18" s="992"/>
      <c r="C18" s="994"/>
      <c r="D18" s="995"/>
      <c r="E18" s="996"/>
      <c r="F18" s="997"/>
      <c r="G18" s="997"/>
      <c r="H18" s="998"/>
    </row>
    <row r="19" spans="2:8" ht="24.95" customHeight="1" hidden="1">
      <c r="B19" s="992"/>
      <c r="C19" s="999"/>
      <c r="D19" s="993"/>
      <c r="E19" s="987"/>
      <c r="F19" s="988"/>
      <c r="G19" s="988"/>
      <c r="H19" s="985"/>
    </row>
    <row r="20" spans="2:8" ht="24.95" customHeight="1" hidden="1">
      <c r="B20" s="992"/>
      <c r="C20" s="999"/>
      <c r="D20" s="993"/>
      <c r="E20" s="987"/>
      <c r="F20" s="988"/>
      <c r="G20" s="988"/>
      <c r="H20" s="985"/>
    </row>
    <row r="21" spans="2:8" ht="24.95" customHeight="1" hidden="1" thickBot="1">
      <c r="B21" s="994"/>
      <c r="C21" s="1000"/>
      <c r="D21" s="995"/>
      <c r="E21" s="996"/>
      <c r="F21" s="997"/>
      <c r="G21" s="997"/>
      <c r="H21" s="998"/>
    </row>
    <row r="22" spans="2:8" ht="35.1" customHeight="1" thickBot="1">
      <c r="B22" s="1001" t="s">
        <v>797</v>
      </c>
      <c r="C22" s="1002"/>
      <c r="D22" s="1003"/>
      <c r="E22" s="1004"/>
      <c r="F22" s="1005"/>
      <c r="G22" s="1005"/>
      <c r="H22" s="1006"/>
    </row>
    <row r="23" spans="2:8" ht="14.25">
      <c r="B23" s="592" t="s">
        <v>174</v>
      </c>
      <c r="C23" s="592"/>
      <c r="D23" s="592"/>
      <c r="E23" s="883"/>
      <c r="F23" s="883"/>
      <c r="G23" s="883"/>
      <c r="H23" s="977"/>
    </row>
    <row r="24" spans="2:8" ht="14.25">
      <c r="B24" s="592" t="s">
        <v>175</v>
      </c>
      <c r="C24" s="592"/>
      <c r="D24" s="592"/>
      <c r="E24" s="883"/>
      <c r="F24" s="883"/>
      <c r="G24" s="883"/>
      <c r="H24" s="977"/>
    </row>
    <row r="25" spans="2:8" ht="14.25">
      <c r="B25" s="592" t="s">
        <v>669</v>
      </c>
      <c r="C25" s="592"/>
      <c r="D25" s="592"/>
      <c r="E25" s="883"/>
      <c r="F25" s="883"/>
      <c r="G25" s="883"/>
      <c r="H25" s="977"/>
    </row>
    <row r="26" spans="2:7" ht="14.25">
      <c r="B26" s="592" t="s">
        <v>670</v>
      </c>
      <c r="C26" s="592"/>
      <c r="D26" s="592"/>
      <c r="E26" s="883"/>
      <c r="F26" s="883"/>
      <c r="G26" s="883"/>
    </row>
    <row r="27" spans="2:5" ht="14.25">
      <c r="B27" s="723" t="s">
        <v>177</v>
      </c>
      <c r="C27" s="723"/>
      <c r="D27" s="723"/>
      <c r="E27" s="885" t="s">
        <v>178</v>
      </c>
    </row>
    <row r="28" spans="2:8" ht="14.25">
      <c r="B28" s="723" t="s">
        <v>8</v>
      </c>
      <c r="C28" s="723"/>
      <c r="D28" s="723"/>
      <c r="E28" s="885" t="s">
        <v>8</v>
      </c>
      <c r="H28" s="979"/>
    </row>
    <row r="29" spans="2:4" ht="14.25">
      <c r="B29" s="1007"/>
      <c r="C29" s="1007"/>
      <c r="D29" s="1007"/>
    </row>
    <row r="30" spans="2:4" ht="14.25">
      <c r="B30" s="1007"/>
      <c r="C30" s="1007"/>
      <c r="D30" s="1007"/>
    </row>
    <row r="31" spans="2:4" ht="14.25">
      <c r="B31" s="1007"/>
      <c r="C31" s="1007"/>
      <c r="D31" s="1007"/>
    </row>
  </sheetData>
  <mergeCells count="8">
    <mergeCell ref="B2:H2"/>
    <mergeCell ref="B9:B10"/>
    <mergeCell ref="C9:C10"/>
    <mergeCell ref="D9:D10"/>
    <mergeCell ref="E9:E10"/>
    <mergeCell ref="F9:F10"/>
    <mergeCell ref="G9:G10"/>
    <mergeCell ref="H9:H10"/>
  </mergeCells>
  <pageMargins left="0.7" right="0.7" top="0.787401575" bottom="0.787401575" header="0.3" footer="0.3"/>
  <pageSetup orientation="landscape" paperSize="9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showGridLines="0" zoomScale="70" zoomScaleNormal="70" workbookViewId="0" topLeftCell="A1">
      <selection pane="topLeft" activeCell="A712" sqref="A712:V712"/>
    </sheetView>
  </sheetViews>
  <sheetFormatPr defaultColWidth="8.83203125" defaultRowHeight="15"/>
  <cols>
    <col min="1" max="1" width="23.2857142857143" style="1308" customWidth="1"/>
    <col min="2" max="2" width="64.8571428571429" style="1308" customWidth="1"/>
    <col min="3" max="10" width="20.8571428571429" style="1308" customWidth="1"/>
    <col min="11" max="11" width="24.7142857142857" style="1308" customWidth="1"/>
    <col min="12" max="16384" width="8.85714285714286" style="1308"/>
  </cols>
  <sheetData>
    <row r="1" spans="1:11" ht="20.25">
      <c r="A1" s="1307"/>
      <c r="B1" s="1307"/>
      <c r="C1" s="1307"/>
      <c r="D1" s="1307"/>
      <c r="E1" s="1307"/>
      <c r="F1" s="1307"/>
      <c r="G1" s="1307"/>
      <c r="H1" s="1307"/>
      <c r="I1" s="1260" t="s">
        <v>0</v>
      </c>
      <c r="J1" s="1260"/>
      <c r="K1" s="1260"/>
    </row>
    <row r="2" spans="1:11" ht="25.5" customHeight="1">
      <c r="A2" s="1309" t="s">
        <v>932</v>
      </c>
      <c r="B2" s="1309"/>
      <c r="C2" s="1309"/>
      <c r="D2" s="1309"/>
      <c r="E2" s="1309"/>
      <c r="F2" s="1309"/>
      <c r="G2" s="1309"/>
      <c r="H2" s="1309"/>
      <c r="I2" s="1309"/>
      <c r="J2" s="1309"/>
      <c r="K2" s="1309"/>
    </row>
    <row r="3" spans="1:11" ht="29.25" customHeight="1">
      <c r="A3" s="1309" t="s">
        <v>1</v>
      </c>
      <c r="B3" s="1309"/>
      <c r="C3" s="1309"/>
      <c r="D3" s="1309"/>
      <c r="E3" s="1309"/>
      <c r="F3" s="1309"/>
      <c r="G3" s="1309"/>
      <c r="H3" s="1309"/>
      <c r="I3" s="1309"/>
      <c r="J3" s="1309"/>
      <c r="K3" s="1309"/>
    </row>
    <row r="4" spans="1:11" ht="48.6" customHeight="1">
      <c r="A4" s="1310" t="s">
        <v>933</v>
      </c>
      <c r="B4" s="1310"/>
      <c r="C4" s="1310"/>
      <c r="D4" s="1310"/>
      <c r="E4" s="1310"/>
      <c r="F4" s="1310"/>
      <c r="G4" s="1310"/>
      <c r="H4" s="1310"/>
      <c r="I4" s="1310"/>
      <c r="J4" s="1310"/>
      <c r="K4" s="1310"/>
    </row>
    <row r="5" spans="1:11" ht="17.1" customHeight="1">
      <c r="A5" s="1311" t="s">
        <v>2</v>
      </c>
      <c r="B5" s="1312"/>
      <c r="C5" s="1312"/>
      <c r="D5" s="1312"/>
      <c r="E5" s="1312"/>
      <c r="F5" s="1312"/>
      <c r="G5" s="1312"/>
      <c r="H5" s="1312"/>
      <c r="I5" s="1312"/>
      <c r="J5" s="1312"/>
      <c r="K5" s="1312"/>
    </row>
    <row r="6" spans="1:11" ht="18">
      <c r="A6" s="1313" t="s">
        <v>845</v>
      </c>
      <c r="B6" s="1313"/>
      <c r="C6" s="1313"/>
      <c r="D6" s="1313"/>
      <c r="E6" s="1313"/>
      <c r="F6" s="1313"/>
      <c r="G6" s="1313"/>
      <c r="H6" s="1313"/>
      <c r="I6" s="1313"/>
      <c r="J6" s="1313"/>
      <c r="K6" s="1313"/>
    </row>
    <row r="7" spans="1:11" ht="15">
      <c r="A7" s="1314"/>
      <c r="B7" s="1314"/>
      <c r="C7" s="1314"/>
      <c r="D7" s="1314"/>
      <c r="E7" s="1314"/>
      <c r="F7" s="1314"/>
      <c r="G7" s="1314"/>
      <c r="H7" s="1314"/>
      <c r="I7" s="1314"/>
      <c r="J7" s="1314"/>
      <c r="K7" s="1314"/>
    </row>
    <row r="8" spans="1:12" ht="68.1" customHeight="1">
      <c r="A8" s="1315"/>
      <c r="B8" s="1316"/>
      <c r="C8" s="1317" t="s">
        <v>846</v>
      </c>
      <c r="D8" s="1318"/>
      <c r="E8" s="1319"/>
      <c r="F8" s="1317" t="s">
        <v>847</v>
      </c>
      <c r="G8" s="1318"/>
      <c r="H8" s="1319"/>
      <c r="I8" s="1320" t="s">
        <v>3</v>
      </c>
      <c r="J8" s="1321"/>
      <c r="K8" s="1321"/>
      <c r="L8" s="1322"/>
    </row>
    <row r="9" spans="1:12" ht="95.1" customHeight="1">
      <c r="A9" s="1323" t="s">
        <v>2</v>
      </c>
      <c r="B9" s="1324" t="s">
        <v>848</v>
      </c>
      <c r="C9" s="1317" t="s">
        <v>849</v>
      </c>
      <c r="D9" s="1319"/>
      <c r="E9" s="1325" t="s">
        <v>850</v>
      </c>
      <c r="F9" s="1325" t="s">
        <v>851</v>
      </c>
      <c r="G9" s="1326" t="s">
        <v>852</v>
      </c>
      <c r="H9" s="1325" t="s">
        <v>853</v>
      </c>
      <c r="I9" s="1325" t="s">
        <v>854</v>
      </c>
      <c r="J9" s="1325" t="s">
        <v>855</v>
      </c>
      <c r="K9" s="1325" t="s">
        <v>934</v>
      </c>
      <c r="L9" s="1322"/>
    </row>
    <row r="10" spans="1:12" ht="60">
      <c r="A10" s="1327"/>
      <c r="B10" s="1328"/>
      <c r="C10" s="1329" t="s">
        <v>856</v>
      </c>
      <c r="D10" s="1329" t="s">
        <v>857</v>
      </c>
      <c r="E10" s="1330"/>
      <c r="F10" s="1330"/>
      <c r="G10" s="1329" t="s">
        <v>858</v>
      </c>
      <c r="H10" s="1330"/>
      <c r="I10" s="1330"/>
      <c r="J10" s="1330"/>
      <c r="K10" s="1330"/>
      <c r="L10" s="1322"/>
    </row>
    <row r="11" spans="1:12" ht="15.75">
      <c r="A11" s="1327"/>
      <c r="B11" s="1331" t="s">
        <v>859</v>
      </c>
      <c r="C11" s="1332">
        <v>3</v>
      </c>
      <c r="D11" s="1332">
        <v>4</v>
      </c>
      <c r="E11" s="1332">
        <v>5</v>
      </c>
      <c r="F11" s="1332">
        <v>6</v>
      </c>
      <c r="G11" s="1332">
        <v>7</v>
      </c>
      <c r="H11" s="1332">
        <v>8</v>
      </c>
      <c r="I11" s="1332" t="s">
        <v>860</v>
      </c>
      <c r="J11" s="1332" t="s">
        <v>17</v>
      </c>
      <c r="K11" s="1333"/>
      <c r="L11" s="1322"/>
    </row>
    <row r="12" spans="1:12" ht="21.6" customHeight="1">
      <c r="A12" s="1334"/>
      <c r="B12" s="1335"/>
      <c r="C12" s="1336"/>
      <c r="D12" s="1336"/>
      <c r="E12" s="1336"/>
      <c r="F12" s="1336"/>
      <c r="G12" s="1336"/>
      <c r="H12" s="1336"/>
      <c r="I12" s="1336"/>
      <c r="J12" s="1336"/>
      <c r="K12" s="1337" t="s">
        <v>4</v>
      </c>
      <c r="L12" s="1322"/>
    </row>
    <row r="13" spans="1:12" ht="29.1" customHeight="1">
      <c r="A13" s="1338"/>
      <c r="B13" s="1339" t="s">
        <v>861</v>
      </c>
      <c r="C13" s="1336"/>
      <c r="D13" s="1336"/>
      <c r="E13" s="1336"/>
      <c r="F13" s="1336"/>
      <c r="G13" s="1336"/>
      <c r="H13" s="1336"/>
      <c r="I13" s="1336"/>
      <c r="J13" s="1336"/>
      <c r="K13" s="1337" t="s">
        <v>4</v>
      </c>
      <c r="L13" s="1322"/>
    </row>
    <row r="14" spans="1:12" ht="25.35" customHeight="1">
      <c r="A14" s="1340"/>
      <c r="B14" s="1339" t="s">
        <v>862</v>
      </c>
      <c r="C14" s="1336"/>
      <c r="D14" s="1336"/>
      <c r="E14" s="1336"/>
      <c r="F14" s="1336"/>
      <c r="G14" s="1336"/>
      <c r="H14" s="1336"/>
      <c r="I14" s="1336"/>
      <c r="J14" s="1336"/>
      <c r="K14" s="1337" t="s">
        <v>4</v>
      </c>
      <c r="L14" s="1322"/>
    </row>
    <row r="15" spans="1:12" ht="25.35" customHeight="1">
      <c r="A15" s="1341" t="s">
        <v>863</v>
      </c>
      <c r="B15" s="1341"/>
      <c r="C15" s="1342"/>
      <c r="D15" s="1342"/>
      <c r="E15" s="1342"/>
      <c r="F15" s="1342"/>
      <c r="G15" s="1342"/>
      <c r="H15" s="1342"/>
      <c r="I15" s="1342"/>
      <c r="J15" s="1342"/>
      <c r="K15" s="1337" t="s">
        <v>4</v>
      </c>
      <c r="L15" s="1322"/>
    </row>
    <row r="16" spans="1:12" ht="30.75" customHeight="1">
      <c r="A16" s="1341" t="s">
        <v>864</v>
      </c>
      <c r="B16" s="1341"/>
      <c r="C16" s="1342"/>
      <c r="D16" s="1342"/>
      <c r="E16" s="1342"/>
      <c r="F16" s="1342"/>
      <c r="G16" s="1342"/>
      <c r="H16" s="1342"/>
      <c r="I16" s="1342"/>
      <c r="J16" s="1342"/>
      <c r="K16" s="1337" t="s">
        <v>4</v>
      </c>
      <c r="L16" s="1322"/>
    </row>
    <row r="17" spans="1:12" ht="25.35" customHeight="1">
      <c r="A17" s="1341" t="s">
        <v>865</v>
      </c>
      <c r="B17" s="1341"/>
      <c r="C17" s="1342"/>
      <c r="D17" s="1342"/>
      <c r="E17" s="1342"/>
      <c r="F17" s="1342"/>
      <c r="G17" s="1342"/>
      <c r="H17" s="1342"/>
      <c r="I17" s="1342"/>
      <c r="J17" s="1342"/>
      <c r="K17" s="1337" t="s">
        <v>4</v>
      </c>
      <c r="L17" s="1322"/>
    </row>
    <row r="18" spans="1:12" ht="15.75">
      <c r="A18" s="1343"/>
      <c r="B18" s="1344"/>
      <c r="C18" s="1344"/>
      <c r="D18" s="1344"/>
      <c r="E18" s="1344"/>
      <c r="F18" s="1344"/>
      <c r="G18" s="1344"/>
      <c r="H18" s="1344"/>
      <c r="I18" s="1344"/>
      <c r="J18" s="1344"/>
      <c r="K18" s="1344"/>
      <c r="L18" s="1322"/>
    </row>
    <row r="19" spans="1:12" ht="15.75">
      <c r="A19" s="1343" t="s">
        <v>177</v>
      </c>
      <c r="B19" s="1343"/>
      <c r="C19" s="1343" t="s">
        <v>866</v>
      </c>
      <c r="D19" s="1345"/>
      <c r="E19" s="1345"/>
      <c r="F19" s="1345"/>
      <c r="G19" s="1343" t="s">
        <v>178</v>
      </c>
      <c r="H19" s="1343"/>
      <c r="I19" s="1343" t="s">
        <v>866</v>
      </c>
      <c r="J19" s="1343"/>
      <c r="K19" s="1344"/>
      <c r="L19" s="1322"/>
    </row>
    <row r="20" spans="1:12" ht="15.75">
      <c r="A20" s="1345"/>
      <c r="B20" s="1345"/>
      <c r="C20" s="1345"/>
      <c r="D20" s="1345"/>
      <c r="E20" s="1345"/>
      <c r="F20" s="1344"/>
      <c r="G20" s="1344"/>
      <c r="H20" s="1344"/>
      <c r="I20" s="1344"/>
      <c r="J20" s="1344"/>
      <c r="K20" s="1344"/>
      <c r="L20" s="1322"/>
    </row>
    <row r="21" spans="1:11" ht="30.75">
      <c r="A21" s="1343" t="s">
        <v>8</v>
      </c>
      <c r="B21" s="1345"/>
      <c r="C21" s="1345"/>
      <c r="D21" s="1345"/>
      <c r="E21" s="1345"/>
      <c r="F21" s="1345"/>
      <c r="G21" s="1343" t="s">
        <v>8</v>
      </c>
      <c r="H21" s="1346"/>
      <c r="I21" s="1346"/>
      <c r="J21" s="1346"/>
      <c r="K21" s="1346"/>
    </row>
    <row r="22" spans="1:11" ht="15.75">
      <c r="A22" s="1344"/>
      <c r="B22" s="1344"/>
      <c r="C22" s="1344"/>
      <c r="D22" s="1344"/>
      <c r="E22" s="1344"/>
      <c r="F22" s="1344"/>
      <c r="G22" s="1344"/>
      <c r="H22" s="1346"/>
      <c r="I22" s="1346"/>
      <c r="J22" s="1346"/>
      <c r="K22" s="1346"/>
    </row>
  </sheetData>
  <mergeCells count="26">
    <mergeCell ref="D19:F19"/>
    <mergeCell ref="A20:B20"/>
    <mergeCell ref="C20:E20"/>
    <mergeCell ref="B21:F21"/>
    <mergeCell ref="I9:I10"/>
    <mergeCell ref="J9:J10"/>
    <mergeCell ref="K9:K10"/>
    <mergeCell ref="A15:B15"/>
    <mergeCell ref="A16:B16"/>
    <mergeCell ref="A17:B17"/>
    <mergeCell ref="A8:B8"/>
    <mergeCell ref="C8:E8"/>
    <mergeCell ref="F8:H8"/>
    <mergeCell ref="I8:K8"/>
    <mergeCell ref="A9:A11"/>
    <mergeCell ref="B9:B10"/>
    <mergeCell ref="C9:D9"/>
    <mergeCell ref="E9:E10"/>
    <mergeCell ref="F9:F10"/>
    <mergeCell ref="H9:H10"/>
    <mergeCell ref="I1:K1"/>
    <mergeCell ref="A2:K2"/>
    <mergeCell ref="A3:K3"/>
    <mergeCell ref="A4:K4"/>
    <mergeCell ref="A6:K6"/>
    <mergeCell ref="A7:K7"/>
  </mergeCells>
  <pageMargins left="0.78740157480315" right="0.78740157480315" top="0.984251968503937" bottom="0.984251968503937" header="0.511811023622047" footer="0.511811023622047"/>
  <pageSetup orientation="landscape" paperSize="9" scale="51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46"/>
  <sheetViews>
    <sheetView showGridLines="0" zoomScale="70" zoomScaleNormal="70" workbookViewId="0" topLeftCell="A1">
      <selection pane="topLeft" activeCell="A712" sqref="A712:V712"/>
    </sheetView>
  </sheetViews>
  <sheetFormatPr defaultColWidth="10.6640625" defaultRowHeight="12.75"/>
  <cols>
    <col min="1" max="1" width="2.14285714285714" style="1036" customWidth="1"/>
    <col min="2" max="2" width="10.7142857142857" style="1036" customWidth="1"/>
    <col min="3" max="3" width="28.8571428571429" style="1036" customWidth="1"/>
    <col min="4" max="4" width="30.8571428571429" style="1036" customWidth="1"/>
    <col min="5" max="5" width="28.8571428571429" style="1036" customWidth="1"/>
    <col min="6" max="11" width="30.8571428571429" style="1036" customWidth="1"/>
    <col min="12" max="16384" width="10.7142857142857" style="1036"/>
  </cols>
  <sheetData>
    <row r="1" spans="2:10" ht="20.25">
      <c r="B1" s="1262" t="s">
        <v>9</v>
      </c>
      <c r="C1" s="1262"/>
      <c r="D1" s="1262"/>
      <c r="E1" s="1262"/>
      <c r="F1" s="1262"/>
      <c r="G1" s="1262"/>
      <c r="H1" s="1262"/>
      <c r="I1" s="1262"/>
      <c r="J1" s="1262"/>
    </row>
    <row r="2" spans="2:9" ht="15.75">
      <c r="B2" s="1037"/>
      <c r="C2" s="1038" t="s">
        <v>2</v>
      </c>
      <c r="D2" s="1037"/>
      <c r="E2" s="1037"/>
      <c r="F2" s="1037"/>
      <c r="G2" s="1037"/>
      <c r="H2" s="1037"/>
      <c r="I2" s="1037"/>
    </row>
    <row r="3" spans="2:11" ht="52.5" customHeight="1">
      <c r="B3" s="1263" t="s">
        <v>935</v>
      </c>
      <c r="C3" s="1263"/>
      <c r="D3" s="1263"/>
      <c r="E3" s="1263"/>
      <c r="F3" s="1263"/>
      <c r="G3" s="1263"/>
      <c r="H3" s="1263"/>
      <c r="I3" s="1263"/>
      <c r="J3" s="1263"/>
      <c r="K3" s="1263"/>
    </row>
    <row r="4" spans="2:11" ht="16.5" hidden="1" thickBot="1">
      <c r="B4" s="1039"/>
      <c r="C4" s="1039"/>
      <c r="D4" s="1039"/>
      <c r="E4" s="1039"/>
      <c r="F4" s="1039"/>
      <c r="G4" s="1039"/>
      <c r="H4" s="1039"/>
      <c r="I4" s="1039"/>
      <c r="J4" s="1040"/>
      <c r="K4" s="1040"/>
    </row>
    <row r="5" spans="2:11" ht="32.45" customHeight="1" thickBot="1">
      <c r="B5" s="1039"/>
      <c r="C5" s="1264" t="s">
        <v>867</v>
      </c>
      <c r="D5" s="1265"/>
      <c r="E5" s="1086"/>
      <c r="F5" s="1041"/>
      <c r="G5" s="1042"/>
      <c r="H5" s="1039"/>
      <c r="I5" s="1039"/>
      <c r="J5" s="1039"/>
      <c r="K5" s="1039"/>
    </row>
    <row r="6" spans="3:11" ht="13.5" thickBot="1">
      <c r="C6" s="1043"/>
      <c r="J6" s="1044"/>
      <c r="K6" s="1044" t="s">
        <v>3</v>
      </c>
    </row>
    <row r="7" spans="3:17" ht="27.75" customHeight="1">
      <c r="C7" s="1266" t="s">
        <v>10</v>
      </c>
      <c r="D7" s="1269" t="s">
        <v>868</v>
      </c>
      <c r="E7" s="1269" t="s">
        <v>869</v>
      </c>
      <c r="F7" s="1269" t="s">
        <v>936</v>
      </c>
      <c r="G7" s="1271" t="s">
        <v>937</v>
      </c>
      <c r="H7" s="1273" t="s">
        <v>870</v>
      </c>
      <c r="I7" s="1274"/>
      <c r="J7" s="1269" t="s">
        <v>871</v>
      </c>
      <c r="K7" s="1275" t="s">
        <v>872</v>
      </c>
      <c r="Q7" s="1045"/>
    </row>
    <row r="8" spans="3:11" ht="56.25" customHeight="1" thickBot="1">
      <c r="C8" s="1267"/>
      <c r="D8" s="1270"/>
      <c r="E8" s="1270"/>
      <c r="F8" s="1270"/>
      <c r="G8" s="1272"/>
      <c r="H8" s="1046" t="s">
        <v>11</v>
      </c>
      <c r="I8" s="1087" t="s">
        <v>12</v>
      </c>
      <c r="J8" s="1270"/>
      <c r="K8" s="1276"/>
    </row>
    <row r="9" spans="3:11" ht="15.75" customHeight="1" thickBot="1">
      <c r="C9" s="1268"/>
      <c r="D9" s="1047">
        <v>1</v>
      </c>
      <c r="E9" s="1048">
        <v>2</v>
      </c>
      <c r="F9" s="1049">
        <v>3</v>
      </c>
      <c r="G9" s="1050">
        <v>4</v>
      </c>
      <c r="H9" s="1049">
        <v>5</v>
      </c>
      <c r="I9" s="1051">
        <v>6</v>
      </c>
      <c r="J9" s="1050">
        <v>7</v>
      </c>
      <c r="K9" s="1052">
        <v>8</v>
      </c>
    </row>
    <row r="10" spans="2:11" ht="30" customHeight="1">
      <c r="B10" s="1277" t="s">
        <v>873</v>
      </c>
      <c r="C10" s="1053">
        <v>2014</v>
      </c>
      <c r="D10" s="1054"/>
      <c r="E10" s="1054"/>
      <c r="F10" s="1055"/>
      <c r="G10" s="1056"/>
      <c r="H10" s="1055"/>
      <c r="I10" s="1057"/>
      <c r="J10" s="1058"/>
      <c r="K10" s="1059"/>
    </row>
    <row r="11" spans="2:11" ht="30" customHeight="1">
      <c r="B11" s="1278"/>
      <c r="C11" s="1060">
        <v>2015</v>
      </c>
      <c r="D11" s="1061"/>
      <c r="E11" s="1061"/>
      <c r="F11" s="1062"/>
      <c r="G11" s="1063"/>
      <c r="H11" s="1062"/>
      <c r="I11" s="1064"/>
      <c r="J11" s="1065"/>
      <c r="K11" s="1066"/>
    </row>
    <row r="12" spans="2:11" ht="30" customHeight="1">
      <c r="B12" s="1278"/>
      <c r="C12" s="1060">
        <v>2016</v>
      </c>
      <c r="D12" s="1061"/>
      <c r="E12" s="1061"/>
      <c r="F12" s="1062"/>
      <c r="G12" s="1063"/>
      <c r="H12" s="1062"/>
      <c r="I12" s="1064"/>
      <c r="J12" s="1065"/>
      <c r="K12" s="1066"/>
    </row>
    <row r="13" spans="2:11" ht="30" customHeight="1">
      <c r="B13" s="1278"/>
      <c r="C13" s="1060">
        <v>2017</v>
      </c>
      <c r="D13" s="1061"/>
      <c r="E13" s="1061"/>
      <c r="F13" s="1062"/>
      <c r="G13" s="1063"/>
      <c r="H13" s="1062"/>
      <c r="I13" s="1064"/>
      <c r="J13" s="1065"/>
      <c r="K13" s="1066"/>
    </row>
    <row r="14" spans="2:11" ht="30" customHeight="1">
      <c r="B14" s="1278"/>
      <c r="C14" s="1060">
        <v>2018</v>
      </c>
      <c r="D14" s="1061"/>
      <c r="E14" s="1061"/>
      <c r="F14" s="1062"/>
      <c r="G14" s="1063"/>
      <c r="H14" s="1062"/>
      <c r="I14" s="1064"/>
      <c r="J14" s="1065"/>
      <c r="K14" s="1066"/>
    </row>
    <row r="15" spans="2:11" ht="30" customHeight="1">
      <c r="B15" s="1278"/>
      <c r="C15" s="1060">
        <v>2019</v>
      </c>
      <c r="D15" s="1061"/>
      <c r="E15" s="1061"/>
      <c r="F15" s="1062"/>
      <c r="G15" s="1063"/>
      <c r="H15" s="1062"/>
      <c r="I15" s="1064"/>
      <c r="J15" s="1065"/>
      <c r="K15" s="1066"/>
    </row>
    <row r="16" spans="2:11" ht="30" customHeight="1">
      <c r="B16" s="1278"/>
      <c r="C16" s="1067">
        <v>2020</v>
      </c>
      <c r="D16" s="1061"/>
      <c r="E16" s="1061"/>
      <c r="F16" s="1062"/>
      <c r="G16" s="1063"/>
      <c r="H16" s="1062"/>
      <c r="I16" s="1064"/>
      <c r="J16" s="1065"/>
      <c r="K16" s="1066"/>
    </row>
    <row r="17" spans="2:11" ht="30" customHeight="1">
      <c r="B17" s="1278"/>
      <c r="C17" s="1060">
        <v>2021</v>
      </c>
      <c r="D17" s="1061"/>
      <c r="E17" s="1061"/>
      <c r="F17" s="1062"/>
      <c r="G17" s="1063"/>
      <c r="H17" s="1062"/>
      <c r="I17" s="1064"/>
      <c r="J17" s="1065"/>
      <c r="K17" s="1066"/>
    </row>
    <row r="18" spans="2:11" ht="30" customHeight="1">
      <c r="B18" s="1278"/>
      <c r="C18" s="1060">
        <v>2022</v>
      </c>
      <c r="D18" s="1061"/>
      <c r="E18" s="1061"/>
      <c r="F18" s="1062"/>
      <c r="G18" s="1063"/>
      <c r="H18" s="1062"/>
      <c r="I18" s="1064"/>
      <c r="J18" s="1065"/>
      <c r="K18" s="1066"/>
    </row>
    <row r="19" spans="2:11" ht="30" customHeight="1">
      <c r="B19" s="1278"/>
      <c r="C19" s="1067">
        <v>2023</v>
      </c>
      <c r="D19" s="1061"/>
      <c r="E19" s="1061"/>
      <c r="F19" s="1062"/>
      <c r="G19" s="1063"/>
      <c r="H19" s="1062"/>
      <c r="I19" s="1064"/>
      <c r="J19" s="1065"/>
      <c r="K19" s="1066"/>
    </row>
    <row r="20" spans="2:11" ht="30" customHeight="1">
      <c r="B20" s="1278"/>
      <c r="C20" s="1060">
        <v>2024</v>
      </c>
      <c r="D20" s="1061"/>
      <c r="E20" s="1061"/>
      <c r="F20" s="1062"/>
      <c r="G20" s="1063"/>
      <c r="H20" s="1062"/>
      <c r="I20" s="1064"/>
      <c r="J20" s="1065"/>
      <c r="K20" s="1066"/>
    </row>
    <row r="21" spans="2:11" ht="30" customHeight="1">
      <c r="B21" s="1278"/>
      <c r="C21" s="1060">
        <v>2025</v>
      </c>
      <c r="D21" s="1061"/>
      <c r="E21" s="1061"/>
      <c r="F21" s="1062"/>
      <c r="G21" s="1063"/>
      <c r="H21" s="1062"/>
      <c r="I21" s="1064"/>
      <c r="J21" s="1065"/>
      <c r="K21" s="1066"/>
    </row>
    <row r="22" spans="2:11" ht="30" customHeight="1">
      <c r="B22" s="1278"/>
      <c r="C22" s="1067">
        <v>2026</v>
      </c>
      <c r="D22" s="1061"/>
      <c r="E22" s="1061"/>
      <c r="F22" s="1062"/>
      <c r="G22" s="1063"/>
      <c r="H22" s="1062"/>
      <c r="I22" s="1064"/>
      <c r="J22" s="1065"/>
      <c r="K22" s="1066"/>
    </row>
    <row r="23" spans="2:11" ht="30" customHeight="1">
      <c r="B23" s="1278"/>
      <c r="C23" s="1060">
        <v>2027</v>
      </c>
      <c r="D23" s="1061"/>
      <c r="E23" s="1061"/>
      <c r="F23" s="1062"/>
      <c r="G23" s="1063"/>
      <c r="H23" s="1062"/>
      <c r="I23" s="1064"/>
      <c r="J23" s="1065"/>
      <c r="K23" s="1066"/>
    </row>
    <row r="24" spans="2:11" ht="30" customHeight="1">
      <c r="B24" s="1278"/>
      <c r="C24" s="1060">
        <v>2028</v>
      </c>
      <c r="D24" s="1061"/>
      <c r="E24" s="1061"/>
      <c r="F24" s="1062"/>
      <c r="G24" s="1063"/>
      <c r="H24" s="1062"/>
      <c r="I24" s="1064"/>
      <c r="J24" s="1065"/>
      <c r="K24" s="1066"/>
    </row>
    <row r="25" spans="2:11" ht="30" customHeight="1">
      <c r="B25" s="1278"/>
      <c r="C25" s="1067">
        <v>2029</v>
      </c>
      <c r="D25" s="1061"/>
      <c r="E25" s="1061"/>
      <c r="F25" s="1062"/>
      <c r="G25" s="1063"/>
      <c r="H25" s="1062"/>
      <c r="I25" s="1064"/>
      <c r="J25" s="1065"/>
      <c r="K25" s="1066"/>
    </row>
    <row r="26" spans="2:11" ht="30" customHeight="1" thickBot="1">
      <c r="B26" s="1279"/>
      <c r="C26" s="1068">
        <v>2030</v>
      </c>
      <c r="D26" s="1069"/>
      <c r="E26" s="1069"/>
      <c r="F26" s="1070"/>
      <c r="G26" s="1071"/>
      <c r="H26" s="1070"/>
      <c r="I26" s="1072"/>
      <c r="J26" s="1073"/>
      <c r="K26" s="1074"/>
    </row>
    <row r="27" ht="20.45" customHeight="1"/>
    <row r="28" spans="2:11" ht="32.1" customHeight="1">
      <c r="B28" s="1261" t="s">
        <v>874</v>
      </c>
      <c r="C28" s="1261"/>
      <c r="D28" s="1261"/>
      <c r="E28" s="1261"/>
      <c r="F28" s="1261"/>
      <c r="G28" s="1261"/>
      <c r="H28" s="1261"/>
      <c r="I28" s="1261"/>
      <c r="J28" s="1261"/>
      <c r="K28" s="1261"/>
    </row>
    <row r="29" ht="14.25" customHeight="1">
      <c r="B29" s="1036" t="s">
        <v>875</v>
      </c>
    </row>
    <row r="30" spans="2:13" s="1347" customFormat="1" ht="15.75" customHeight="1">
      <c r="B30" s="1347" t="s">
        <v>13</v>
      </c>
      <c r="L30" s="1348"/>
      <c r="M30" s="1348"/>
    </row>
    <row r="31" spans="2:11" s="1350" customFormat="1" ht="33" customHeight="1">
      <c r="B31" s="1349" t="s">
        <v>938</v>
      </c>
      <c r="C31" s="1349"/>
      <c r="D31" s="1349"/>
      <c r="E31" s="1349"/>
      <c r="F31" s="1349"/>
      <c r="G31" s="1349"/>
      <c r="H31" s="1349"/>
      <c r="I31" s="1349"/>
      <c r="J31" s="1349"/>
      <c r="K31" s="1349"/>
    </row>
    <row r="32" spans="2:11" s="1350" customFormat="1" ht="30" customHeight="1">
      <c r="B32" s="1349" t="s">
        <v>939</v>
      </c>
      <c r="C32" s="1349"/>
      <c r="D32" s="1349"/>
      <c r="E32" s="1349"/>
      <c r="F32" s="1349"/>
      <c r="G32" s="1349"/>
      <c r="H32" s="1349"/>
      <c r="I32" s="1349"/>
      <c r="J32" s="1349"/>
      <c r="K32" s="1349"/>
    </row>
    <row r="33" spans="2:10" s="1347" customFormat="1" ht="27.75" customHeight="1">
      <c r="B33" s="1351" t="s">
        <v>14</v>
      </c>
      <c r="C33" s="1351"/>
      <c r="D33" s="1351"/>
      <c r="E33" s="1351"/>
      <c r="F33" s="1351"/>
      <c r="G33" s="1351"/>
      <c r="H33" s="1351"/>
      <c r="I33" s="1351"/>
      <c r="J33" s="1351"/>
    </row>
    <row r="34" spans="2:11" ht="18.75" customHeight="1">
      <c r="B34" s="1036" t="s">
        <v>940</v>
      </c>
      <c r="D34" s="1085"/>
      <c r="E34" s="1085"/>
      <c r="F34" s="1085"/>
      <c r="G34" s="1085"/>
      <c r="H34" s="1085"/>
      <c r="I34" s="1085"/>
      <c r="J34" s="1085"/>
      <c r="K34" s="1085"/>
    </row>
    <row r="35" spans="2:10" ht="4.5" customHeight="1">
      <c r="B35" s="1280"/>
      <c r="C35" s="1280"/>
      <c r="D35" s="1280"/>
      <c r="E35" s="1280"/>
      <c r="F35" s="1280"/>
      <c r="G35" s="1280"/>
      <c r="H35" s="1280"/>
      <c r="I35" s="1280"/>
      <c r="J35" s="1280"/>
    </row>
    <row r="36" spans="2:10" ht="18.75" customHeight="1">
      <c r="B36" s="1036" t="s">
        <v>941</v>
      </c>
      <c r="G36" s="1085"/>
      <c r="H36" s="1085"/>
      <c r="I36" s="1085"/>
      <c r="J36" s="1085"/>
    </row>
    <row r="37" spans="2:11" ht="12.75" customHeight="1">
      <c r="B37" s="1085" t="s">
        <v>942</v>
      </c>
      <c r="C37" s="1085"/>
      <c r="D37" s="1085"/>
      <c r="E37" s="1085"/>
      <c r="F37" s="1085"/>
      <c r="G37" s="1085"/>
      <c r="H37" s="1085"/>
      <c r="I37" s="1085"/>
      <c r="J37" s="1085"/>
      <c r="K37" s="1085"/>
    </row>
    <row r="38" spans="2:9" ht="19.5" customHeight="1">
      <c r="B38" s="1036" t="s">
        <v>943</v>
      </c>
      <c r="H38" s="1043"/>
      <c r="I38" s="1043"/>
    </row>
    <row r="39" spans="2:9" ht="19.5" customHeight="1">
      <c r="B39" s="1036" t="s">
        <v>15</v>
      </c>
      <c r="H39" s="1043"/>
      <c r="I39" s="1043"/>
    </row>
    <row r="40" spans="9:11" ht="84" customHeight="1">
      <c r="I40" s="1281" t="s">
        <v>944</v>
      </c>
      <c r="J40" s="1281"/>
      <c r="K40" s="1075"/>
    </row>
    <row r="41" spans="9:11" ht="15" hidden="1">
      <c r="I41" s="1282"/>
      <c r="J41" s="1282"/>
      <c r="K41" s="1075"/>
    </row>
    <row r="42" spans="9:11" ht="15" hidden="1">
      <c r="I42" s="1282"/>
      <c r="J42" s="1282"/>
      <c r="K42" s="1075"/>
    </row>
    <row r="43" spans="9:11" ht="15" hidden="1">
      <c r="I43" s="1282"/>
      <c r="J43" s="1282"/>
      <c r="K43" s="1075"/>
    </row>
    <row r="44" spans="9:11" ht="15" hidden="1">
      <c r="I44" s="1282"/>
      <c r="J44" s="1282"/>
      <c r="K44" s="1075"/>
    </row>
    <row r="45" spans="9:11" ht="15" hidden="1">
      <c r="I45" s="1282"/>
      <c r="J45" s="1282"/>
      <c r="K45" s="1075"/>
    </row>
    <row r="46" spans="2:11" ht="15">
      <c r="B46" s="1076"/>
      <c r="I46" s="1283" t="s">
        <v>945</v>
      </c>
      <c r="J46" s="1283"/>
      <c r="K46" s="1075"/>
    </row>
    <row r="49" ht="12.75" customHeight="1"/>
  </sheetData>
  <mergeCells count="20">
    <mergeCell ref="B35:J35"/>
    <mergeCell ref="I40:J40"/>
    <mergeCell ref="I41:J45"/>
    <mergeCell ref="I46:J46"/>
    <mergeCell ref="K7:K8"/>
    <mergeCell ref="B10:B26"/>
    <mergeCell ref="B28:K28"/>
    <mergeCell ref="B31:K31"/>
    <mergeCell ref="B32:K32"/>
    <mergeCell ref="B33:J33"/>
    <mergeCell ref="B1:J1"/>
    <mergeCell ref="B3:K3"/>
    <mergeCell ref="C5:D5"/>
    <mergeCell ref="C7:C9"/>
    <mergeCell ref="D7:D8"/>
    <mergeCell ref="E7:E8"/>
    <mergeCell ref="F7:F8"/>
    <mergeCell ref="G7:G8"/>
    <mergeCell ref="H7:I7"/>
    <mergeCell ref="J7:J8"/>
  </mergeCells>
  <printOptions horizontalCentered="1" verticalCentered="1"/>
  <pageMargins left="0" right="0" top="0" bottom="0" header="0.511811023622047" footer="0.511811023622047"/>
  <pageSetup cellComments="atEnd" orientation="landscape" paperSize="9" scale="49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showGridLines="0" tabSelected="1" zoomScale="70" zoomScaleNormal="70" workbookViewId="0" topLeftCell="A1">
      <selection pane="topLeft" activeCell="Z14" sqref="Z14"/>
    </sheetView>
  </sheetViews>
  <sheetFormatPr defaultColWidth="8.83203125" defaultRowHeight="15"/>
  <cols>
    <col min="1" max="1" width="15.1428571428571" style="1353" customWidth="1"/>
    <col min="2" max="2" width="64.8571428571429" style="1353" customWidth="1"/>
    <col min="3" max="9" width="20.8571428571429" style="1353" customWidth="1"/>
    <col min="10" max="10" width="23.2857142857143" style="1353" customWidth="1"/>
    <col min="11" max="11" width="22.2857142857143" style="1353" customWidth="1"/>
    <col min="12" max="16384" width="8.85714285714286" style="1353"/>
  </cols>
  <sheetData>
    <row r="1" spans="1:11" ht="23.45" customHeight="1">
      <c r="A1" s="1352" t="s">
        <v>16</v>
      </c>
      <c r="B1" s="1352"/>
      <c r="C1" s="1352"/>
      <c r="D1" s="1352"/>
      <c r="E1" s="1352"/>
      <c r="F1" s="1352"/>
      <c r="G1" s="1352"/>
      <c r="H1" s="1352"/>
      <c r="I1" s="1352"/>
      <c r="J1" s="1352"/>
      <c r="K1" s="1352"/>
    </row>
    <row r="2" spans="1:11" ht="35.1" customHeight="1">
      <c r="A2" s="1354" t="s">
        <v>924</v>
      </c>
      <c r="B2" s="1354"/>
      <c r="C2" s="1354"/>
      <c r="D2" s="1354"/>
      <c r="E2" s="1354"/>
      <c r="F2" s="1354"/>
      <c r="G2" s="1354"/>
      <c r="H2" s="1354"/>
      <c r="I2" s="1354"/>
      <c r="J2" s="1354"/>
      <c r="K2" s="1354"/>
    </row>
    <row r="3" spans="1:11" ht="24.75" customHeight="1">
      <c r="A3" s="1355" t="s">
        <v>2</v>
      </c>
      <c r="B3" s="1356"/>
      <c r="C3" s="1356"/>
      <c r="D3" s="1356"/>
      <c r="E3" s="1356"/>
      <c r="F3" s="1356"/>
      <c r="G3" s="1356"/>
      <c r="H3" s="1356"/>
      <c r="I3" s="1356"/>
      <c r="J3" s="1356"/>
      <c r="K3" s="1356"/>
    </row>
    <row r="4" spans="1:11" ht="36" customHeight="1">
      <c r="A4" s="1357" t="s">
        <v>876</v>
      </c>
      <c r="B4" s="1357"/>
      <c r="C4" s="1357"/>
      <c r="D4" s="1357"/>
      <c r="E4" s="1357"/>
      <c r="F4" s="1357"/>
      <c r="G4" s="1357"/>
      <c r="H4" s="1357"/>
      <c r="I4" s="1357"/>
      <c r="J4" s="1357"/>
      <c r="K4" s="1357"/>
    </row>
    <row r="5" spans="1:11" ht="15">
      <c r="A5" s="1358"/>
      <c r="B5" s="1358"/>
      <c r="C5" s="1358"/>
      <c r="D5" s="1358"/>
      <c r="E5" s="1358"/>
      <c r="F5" s="1358"/>
      <c r="G5" s="1358"/>
      <c r="H5" s="1358"/>
      <c r="I5" s="1358"/>
      <c r="J5" s="1358"/>
      <c r="K5" s="1358"/>
    </row>
    <row r="6" spans="1:11" ht="15">
      <c r="A6" s="1359"/>
      <c r="B6" s="1359"/>
      <c r="C6" s="1359"/>
      <c r="D6" s="1359"/>
      <c r="E6" s="1359"/>
      <c r="F6" s="1359"/>
      <c r="G6" s="1359"/>
      <c r="H6" s="1359"/>
      <c r="I6" s="1359"/>
      <c r="J6" s="1359"/>
      <c r="K6" s="1359"/>
    </row>
    <row r="7" spans="1:11" ht="60" customHeight="1">
      <c r="A7" s="1360"/>
      <c r="B7" s="1361"/>
      <c r="C7" s="1362" t="s">
        <v>877</v>
      </c>
      <c r="D7" s="1363"/>
      <c r="E7" s="1364"/>
      <c r="F7" s="1362" t="s">
        <v>847</v>
      </c>
      <c r="G7" s="1363"/>
      <c r="H7" s="1364"/>
      <c r="I7" s="1365" t="s">
        <v>3</v>
      </c>
      <c r="J7" s="1366"/>
      <c r="K7" s="1366"/>
    </row>
    <row r="8" spans="1:11" ht="69" customHeight="1">
      <c r="A8" s="1367" t="s">
        <v>2</v>
      </c>
      <c r="B8" s="1368" t="s">
        <v>848</v>
      </c>
      <c r="C8" s="1362" t="s">
        <v>878</v>
      </c>
      <c r="D8" s="1364"/>
      <c r="E8" s="1369" t="s">
        <v>879</v>
      </c>
      <c r="F8" s="1369" t="s">
        <v>880</v>
      </c>
      <c r="G8" s="1370" t="s">
        <v>852</v>
      </c>
      <c r="H8" s="1369" t="s">
        <v>881</v>
      </c>
      <c r="I8" s="1369" t="s">
        <v>882</v>
      </c>
      <c r="J8" s="1369" t="s">
        <v>883</v>
      </c>
      <c r="K8" s="1369" t="s">
        <v>884</v>
      </c>
    </row>
    <row r="9" spans="1:11" ht="69.75" customHeight="1">
      <c r="A9" s="1371"/>
      <c r="B9" s="1372"/>
      <c r="C9" s="1370" t="s">
        <v>885</v>
      </c>
      <c r="D9" s="1370" t="s">
        <v>857</v>
      </c>
      <c r="E9" s="1373"/>
      <c r="F9" s="1373"/>
      <c r="G9" s="1370" t="s">
        <v>886</v>
      </c>
      <c r="H9" s="1373"/>
      <c r="I9" s="1373"/>
      <c r="J9" s="1373"/>
      <c r="K9" s="1373"/>
    </row>
    <row r="10" spans="1:11" ht="15.6" customHeight="1">
      <c r="A10" s="1371"/>
      <c r="B10" s="1374" t="s">
        <v>859</v>
      </c>
      <c r="C10" s="1374">
        <v>3</v>
      </c>
      <c r="D10" s="1374">
        <v>4</v>
      </c>
      <c r="E10" s="1374">
        <v>5</v>
      </c>
      <c r="F10" s="1374">
        <v>6</v>
      </c>
      <c r="G10" s="1374">
        <v>7</v>
      </c>
      <c r="H10" s="1374">
        <v>8</v>
      </c>
      <c r="I10" s="1374" t="s">
        <v>860</v>
      </c>
      <c r="J10" s="1374" t="s">
        <v>17</v>
      </c>
      <c r="K10" s="1374"/>
    </row>
    <row r="11" spans="1:12" ht="25.35" customHeight="1">
      <c r="A11" s="1375"/>
      <c r="B11" s="1376"/>
      <c r="C11" s="1377"/>
      <c r="D11" s="1377"/>
      <c r="E11" s="1377"/>
      <c r="F11" s="1377"/>
      <c r="G11" s="1377"/>
      <c r="H11" s="1377"/>
      <c r="I11" s="1377"/>
      <c r="J11" s="1377"/>
      <c r="K11" s="1378" t="s">
        <v>4</v>
      </c>
      <c r="L11" s="1379"/>
    </row>
    <row r="12" spans="1:12" ht="32.25" customHeight="1">
      <c r="A12" s="1380"/>
      <c r="B12" s="1339" t="s">
        <v>861</v>
      </c>
      <c r="C12" s="1377"/>
      <c r="D12" s="1377"/>
      <c r="E12" s="1377"/>
      <c r="F12" s="1377"/>
      <c r="G12" s="1377"/>
      <c r="H12" s="1377"/>
      <c r="I12" s="1377"/>
      <c r="J12" s="1377"/>
      <c r="K12" s="1378" t="s">
        <v>4</v>
      </c>
      <c r="L12" s="1379"/>
    </row>
    <row r="13" spans="1:12" ht="25.35" customHeight="1">
      <c r="A13" s="1381"/>
      <c r="B13" s="1339" t="s">
        <v>862</v>
      </c>
      <c r="C13" s="1377"/>
      <c r="D13" s="1377"/>
      <c r="E13" s="1377"/>
      <c r="F13" s="1377"/>
      <c r="G13" s="1377"/>
      <c r="H13" s="1377"/>
      <c r="I13" s="1377"/>
      <c r="J13" s="1377"/>
      <c r="K13" s="1378" t="s">
        <v>4</v>
      </c>
      <c r="L13" s="1379"/>
    </row>
    <row r="14" spans="1:11" ht="25.35" customHeight="1">
      <c r="A14" s="1382" t="s">
        <v>863</v>
      </c>
      <c r="B14" s="1382"/>
      <c r="C14" s="1383"/>
      <c r="D14" s="1383"/>
      <c r="E14" s="1383"/>
      <c r="F14" s="1383"/>
      <c r="G14" s="1383"/>
      <c r="H14" s="1383"/>
      <c r="I14" s="1383"/>
      <c r="J14" s="1383"/>
      <c r="K14" s="1378" t="s">
        <v>4</v>
      </c>
    </row>
    <row r="15" spans="1:11" ht="31.5" customHeight="1">
      <c r="A15" s="1382" t="s">
        <v>864</v>
      </c>
      <c r="B15" s="1382"/>
      <c r="C15" s="1383"/>
      <c r="D15" s="1383"/>
      <c r="E15" s="1383"/>
      <c r="F15" s="1383"/>
      <c r="G15" s="1383"/>
      <c r="H15" s="1383"/>
      <c r="I15" s="1383"/>
      <c r="J15" s="1383"/>
      <c r="K15" s="1378" t="s">
        <v>4</v>
      </c>
    </row>
    <row r="16" spans="1:11" ht="25.35" customHeight="1">
      <c r="A16" s="1382" t="s">
        <v>865</v>
      </c>
      <c r="B16" s="1382"/>
      <c r="C16" s="1383"/>
      <c r="D16" s="1383"/>
      <c r="E16" s="1383"/>
      <c r="F16" s="1383"/>
      <c r="G16" s="1383"/>
      <c r="H16" s="1383"/>
      <c r="I16" s="1383"/>
      <c r="J16" s="1383"/>
      <c r="K16" s="1378" t="s">
        <v>4</v>
      </c>
    </row>
    <row r="17" spans="1:11" ht="15.75">
      <c r="A17" s="1384"/>
      <c r="B17" s="1385"/>
      <c r="C17" s="1385"/>
      <c r="D17" s="1385"/>
      <c r="E17" s="1385"/>
      <c r="F17" s="1385"/>
      <c r="G17" s="1385"/>
      <c r="H17" s="1385"/>
      <c r="I17" s="1385"/>
      <c r="J17" s="1385"/>
      <c r="K17" s="1385"/>
    </row>
    <row r="18" spans="1:11" ht="14.45" customHeight="1">
      <c r="A18" s="1386" t="s">
        <v>177</v>
      </c>
      <c r="B18" s="1386"/>
      <c r="C18" s="1386" t="s">
        <v>866</v>
      </c>
      <c r="D18" s="1387"/>
      <c r="E18" s="1387"/>
      <c r="F18" s="1387"/>
      <c r="G18" s="1386" t="s">
        <v>178</v>
      </c>
      <c r="H18" s="1386"/>
      <c r="I18" s="1386" t="s">
        <v>866</v>
      </c>
      <c r="J18" s="1386"/>
      <c r="K18" s="1388"/>
    </row>
    <row r="19" spans="1:11" ht="15.75">
      <c r="A19" s="1387"/>
      <c r="B19" s="1387"/>
      <c r="C19" s="1387"/>
      <c r="D19" s="1387"/>
      <c r="E19" s="1387"/>
      <c r="F19" s="1388"/>
      <c r="G19" s="1388"/>
      <c r="H19" s="1388"/>
      <c r="I19" s="1388"/>
      <c r="J19" s="1388"/>
      <c r="K19" s="1388"/>
    </row>
    <row r="20" spans="1:11" ht="30.75">
      <c r="A20" s="1389" t="s">
        <v>8</v>
      </c>
      <c r="B20" s="1389"/>
      <c r="C20" s="1389"/>
      <c r="D20" s="1389"/>
      <c r="E20" s="1389"/>
      <c r="F20" s="1389"/>
      <c r="G20" s="1386" t="s">
        <v>8</v>
      </c>
      <c r="H20" s="1388"/>
      <c r="I20" s="1388"/>
      <c r="J20" s="1388"/>
      <c r="K20" s="1388"/>
    </row>
    <row r="21" spans="1:11" ht="15">
      <c r="A21" s="1390"/>
      <c r="B21" s="1390"/>
      <c r="C21" s="1390"/>
      <c r="D21" s="1390"/>
      <c r="E21" s="1390"/>
      <c r="F21" s="1390"/>
      <c r="G21" s="1390"/>
      <c r="H21" s="1390"/>
      <c r="I21" s="1390"/>
      <c r="J21" s="1390"/>
      <c r="K21" s="1390"/>
    </row>
    <row r="22" spans="1:11" ht="15">
      <c r="A22" s="1390"/>
      <c r="B22" s="1390"/>
      <c r="C22" s="1390"/>
      <c r="D22" s="1390"/>
      <c r="E22" s="1390"/>
      <c r="F22" s="1390"/>
      <c r="G22" s="1390"/>
      <c r="H22" s="1390"/>
      <c r="I22" s="1390"/>
      <c r="J22" s="1390"/>
      <c r="K22" s="1390"/>
    </row>
  </sheetData>
  <mergeCells count="24">
    <mergeCell ref="D18:F18"/>
    <mergeCell ref="A19:B19"/>
    <mergeCell ref="C19:E19"/>
    <mergeCell ref="A20:F20"/>
    <mergeCell ref="I8:I9"/>
    <mergeCell ref="J8:J9"/>
    <mergeCell ref="K8:K9"/>
    <mergeCell ref="A14:B14"/>
    <mergeCell ref="A15:B15"/>
    <mergeCell ref="A16:B16"/>
    <mergeCell ref="A8:A10"/>
    <mergeCell ref="B8:B9"/>
    <mergeCell ref="C8:D8"/>
    <mergeCell ref="E8:E9"/>
    <mergeCell ref="F8:F9"/>
    <mergeCell ref="H8:H9"/>
    <mergeCell ref="A1:K1"/>
    <mergeCell ref="A2:K2"/>
    <mergeCell ref="A4:K4"/>
    <mergeCell ref="A6:K6"/>
    <mergeCell ref="A7:B7"/>
    <mergeCell ref="C7:E7"/>
    <mergeCell ref="F7:H7"/>
    <mergeCell ref="I7:K7"/>
  </mergeCells>
  <pageMargins left="0.78740157480315" right="0.78740157480315" top="0.984251968503937" bottom="0.984251968503937" header="0.511811023622047" footer="0.511811023622047"/>
  <pageSetup orientation="landscape" paperSize="9" scale="53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718"/>
  <sheetViews>
    <sheetView showGridLines="0" zoomScale="90" zoomScaleNormal="90" workbookViewId="0" topLeftCell="A1">
      <selection pane="topLeft" activeCell="A712" sqref="A712:V712"/>
    </sheetView>
  </sheetViews>
  <sheetFormatPr defaultColWidth="10.1640625" defaultRowHeight="15"/>
  <cols>
    <col min="1" max="1" width="14.8571428571429" style="1422" customWidth="1"/>
    <col min="2" max="2" width="17.8571428571429" style="1525" customWidth="1"/>
    <col min="3" max="3" width="12.2857142857143" style="1526" customWidth="1"/>
    <col min="4" max="4" width="12.2857142857143" style="1527" customWidth="1"/>
    <col min="5" max="5" width="12.2857142857143" style="1528" customWidth="1"/>
    <col min="6" max="6" width="13" style="1527" customWidth="1"/>
    <col min="7" max="7" width="12.2857142857143" style="1527" customWidth="1"/>
    <col min="8" max="8" width="14.2857142857143" style="1529" customWidth="1"/>
    <col min="9" max="10" width="15.7142857142857" style="1422" customWidth="1"/>
    <col min="11" max="11" width="15" style="1422" customWidth="1"/>
    <col min="12" max="12" width="14.8571428571429" style="1422" customWidth="1"/>
    <col min="13" max="13" width="13.5714285714286" style="1530" customWidth="1"/>
    <col min="14" max="14" width="14.8571428571429" style="1530" customWidth="1"/>
    <col min="15" max="15" width="12.2857142857143" style="1530" customWidth="1"/>
    <col min="16" max="16" width="14.2857142857143" style="1530" customWidth="1"/>
    <col min="17" max="17" width="14.5714285714286" style="1530" customWidth="1"/>
    <col min="18" max="18" width="12.2857142857143" style="1530" customWidth="1"/>
    <col min="19" max="21" width="12.2857142857143" style="1531" customWidth="1"/>
    <col min="22" max="22" width="12.2857142857143" style="1532" customWidth="1"/>
    <col min="23" max="25" width="10.1428571428571" style="1422"/>
    <col min="26" max="26" width="0" style="1422" hidden="1" customWidth="1"/>
    <col min="27" max="16384" width="10.1428571428571" style="1422"/>
  </cols>
  <sheetData>
    <row r="1" spans="1:22" s="1396" customFormat="1" ht="52.5" customHeight="1" thickBot="1">
      <c r="A1" s="1391" t="s">
        <v>899</v>
      </c>
      <c r="B1" s="1392"/>
      <c r="C1" s="1393" t="str">
        <f>IFERROR(VLOOKUP(B1,'[3]Číselník úřadů'!A1:C43,3,0),"")</f>
        <v/>
      </c>
      <c r="D1" s="1394"/>
      <c r="E1" s="1395"/>
      <c r="G1" s="1397"/>
      <c r="H1" s="1398" t="s">
        <v>887</v>
      </c>
      <c r="I1" s="1398" t="s">
        <v>888</v>
      </c>
      <c r="J1" s="1399" t="s">
        <v>889</v>
      </c>
      <c r="K1" s="1399" t="s">
        <v>890</v>
      </c>
      <c r="L1" s="1399" t="s">
        <v>891</v>
      </c>
      <c r="M1" s="1399" t="s">
        <v>892</v>
      </c>
      <c r="N1" s="1400" t="s">
        <v>893</v>
      </c>
      <c r="O1" s="1400" t="s">
        <v>894</v>
      </c>
      <c r="P1" s="1399" t="s">
        <v>925</v>
      </c>
      <c r="Q1" s="1400" t="s">
        <v>926</v>
      </c>
      <c r="R1" s="1400" t="s">
        <v>927</v>
      </c>
      <c r="S1" s="1400" t="s">
        <v>895</v>
      </c>
      <c r="T1" s="1400" t="s">
        <v>928</v>
      </c>
      <c r="U1" s="1399" t="s">
        <v>896</v>
      </c>
      <c r="V1" s="1401" t="s">
        <v>897</v>
      </c>
    </row>
    <row r="2" spans="4:26" s="1402" customFormat="1" ht="29.25" customHeight="1" thickBot="1">
      <c r="D2" s="1403"/>
      <c r="G2" s="1397"/>
      <c r="H2" s="1404"/>
      <c r="I2" s="1405">
        <f>SUMIFS(J7:J704,$C$7:$C$704,$H$2)</f>
        <v>0</v>
      </c>
      <c r="J2" s="1405">
        <f>SUMIFS(K7:K704,$C$7:$C$704,$H$2)</f>
        <v>0</v>
      </c>
      <c r="K2" s="1405">
        <f>SUMIFS(L7:L704,$C$7:$C$704,$H$2)</f>
        <v>0</v>
      </c>
      <c r="L2" s="1406">
        <f>I2+K2</f>
        <v>0</v>
      </c>
      <c r="M2" s="1405">
        <f t="shared" si="0" ref="M2:R2">SUMIFS(M7:M704,$C$7:$C$704,$H$2)</f>
        <v>0</v>
      </c>
      <c r="N2" s="1407">
        <f t="shared" si="0"/>
        <v>0</v>
      </c>
      <c r="O2" s="1407">
        <f t="shared" si="0"/>
        <v>0</v>
      </c>
      <c r="P2" s="1407">
        <f t="shared" si="0"/>
        <v>0</v>
      </c>
      <c r="Q2" s="1407">
        <f t="shared" si="0"/>
        <v>0</v>
      </c>
      <c r="R2" s="1407">
        <f t="shared" si="0"/>
        <v>0</v>
      </c>
      <c r="S2" s="1408">
        <f>M2+N2+O2</f>
        <v>0</v>
      </c>
      <c r="T2" s="1409">
        <f>P2+Q2+R2</f>
        <v>0</v>
      </c>
      <c r="U2" s="1410">
        <f>S2+T2</f>
        <v>0</v>
      </c>
      <c r="V2" s="1411">
        <f>M2+O2+P2+R2</f>
        <v>0</v>
      </c>
      <c r="Z2" s="1412" t="e">
        <f>VLOOKUP(B1,'[3]Číselník úřadů'!A1:B43,2,0)</f>
        <v>#N/A</v>
      </c>
    </row>
    <row r="3" spans="4:26" s="1402" customFormat="1" ht="15" customHeight="1">
      <c r="D3" s="1403"/>
      <c r="G3" s="1397"/>
      <c r="H3" s="1397"/>
      <c r="I3" s="1413"/>
      <c r="J3" s="1413"/>
      <c r="K3" s="1413"/>
      <c r="L3" s="1414"/>
      <c r="M3" s="1413"/>
      <c r="N3" s="1415"/>
      <c r="O3" s="1415"/>
      <c r="P3" s="1415"/>
      <c r="Q3" s="1415"/>
      <c r="R3" s="1415"/>
      <c r="S3" s="1416"/>
      <c r="T3" s="1417"/>
      <c r="U3" s="1418"/>
      <c r="V3" s="1418"/>
      <c r="Z3" s="1412"/>
    </row>
    <row r="4" spans="3:21" s="1397" customFormat="1" ht="15.95" customHeight="1">
      <c r="C4" s="1419"/>
      <c r="I4" s="1420" t="s">
        <v>898</v>
      </c>
      <c r="J4" s="1420"/>
      <c r="K4" s="1420"/>
      <c r="L4" s="1420"/>
      <c r="M4" s="1420"/>
      <c r="N4" s="1420"/>
      <c r="O4" s="1420"/>
      <c r="P4" s="1420"/>
      <c r="Q4" s="1420"/>
      <c r="R4" s="1420"/>
      <c r="S4" s="1420"/>
      <c r="T4" s="1420"/>
      <c r="U4" s="1420"/>
    </row>
    <row r="5" spans="1:26" ht="18.75" customHeight="1" thickBot="1">
      <c r="A5" s="1421" t="s">
        <v>946</v>
      </c>
      <c r="B5" s="1422"/>
      <c r="C5" s="1423"/>
      <c r="D5" s="1422"/>
      <c r="E5" s="1422"/>
      <c r="F5" s="1422"/>
      <c r="G5" s="1422"/>
      <c r="H5" s="1424"/>
      <c r="I5" s="1424">
        <v>1</v>
      </c>
      <c r="J5" s="1424">
        <v>2</v>
      </c>
      <c r="K5" s="1424">
        <v>3</v>
      </c>
      <c r="L5" s="1424">
        <v>4</v>
      </c>
      <c r="M5" s="1424">
        <v>5</v>
      </c>
      <c r="N5" s="1424">
        <v>6</v>
      </c>
      <c r="O5" s="1424">
        <v>7</v>
      </c>
      <c r="P5" s="1424">
        <v>8</v>
      </c>
      <c r="Q5" s="1424">
        <v>9</v>
      </c>
      <c r="R5" s="1424">
        <v>10</v>
      </c>
      <c r="S5" s="1424">
        <v>11</v>
      </c>
      <c r="T5" s="1424">
        <v>12</v>
      </c>
      <c r="U5" s="1424">
        <v>13</v>
      </c>
      <c r="V5" s="1424">
        <v>14</v>
      </c>
      <c r="Z5" s="1422" t="e">
        <f>_xlfn.CONCAT("Kapitola","_",B1)</f>
        <v>#NAME?</v>
      </c>
    </row>
    <row r="6" spans="1:22" s="1425" customFormat="1" ht="147.75" customHeight="1" thickBot="1">
      <c r="A6" s="1077" t="s">
        <v>900</v>
      </c>
      <c r="B6" s="1078" t="s">
        <v>901</v>
      </c>
      <c r="C6" s="1078" t="s">
        <v>902</v>
      </c>
      <c r="D6" s="1078" t="s">
        <v>903</v>
      </c>
      <c r="E6" s="1079" t="s">
        <v>904</v>
      </c>
      <c r="F6" s="1078" t="s">
        <v>905</v>
      </c>
      <c r="G6" s="1078" t="s">
        <v>906</v>
      </c>
      <c r="H6" s="1078" t="s">
        <v>907</v>
      </c>
      <c r="I6" s="1077" t="s">
        <v>908</v>
      </c>
      <c r="J6" s="1079" t="s">
        <v>909</v>
      </c>
      <c r="K6" s="1079" t="s">
        <v>910</v>
      </c>
      <c r="L6" s="1080" t="s">
        <v>911</v>
      </c>
      <c r="M6" s="1081" t="s">
        <v>912</v>
      </c>
      <c r="N6" s="1079" t="s">
        <v>913</v>
      </c>
      <c r="O6" s="1082" t="s">
        <v>914</v>
      </c>
      <c r="P6" s="1081" t="s">
        <v>929</v>
      </c>
      <c r="Q6" s="1079" t="s">
        <v>947</v>
      </c>
      <c r="R6" s="1082" t="s">
        <v>930</v>
      </c>
      <c r="S6" s="1083" t="s">
        <v>915</v>
      </c>
      <c r="T6" s="1078" t="s">
        <v>916</v>
      </c>
      <c r="U6" s="1080" t="s">
        <v>917</v>
      </c>
      <c r="V6" s="1084" t="s">
        <v>918</v>
      </c>
    </row>
    <row r="7" spans="1:27" s="1447" customFormat="1" ht="27.75" customHeight="1">
      <c r="A7" s="1426"/>
      <c r="B7" s="1427"/>
      <c r="C7" s="1428"/>
      <c r="D7" s="1429" t="str">
        <f>IFERROR(VLOOKUP(C7,'[3]NM06'!$A$2:$B$176,2,0),"")</f>
        <v/>
      </c>
      <c r="E7" s="1430"/>
      <c r="F7" s="1431" t="str">
        <f>IFERROR(VLOOKUP('Př9-4'!$E7,'[3]Číselník nástrojů'!$A$2:$D$569,4,0),"")</f>
        <v/>
      </c>
      <c r="G7" s="1432"/>
      <c r="H7" s="1433"/>
      <c r="I7" s="1434"/>
      <c r="J7" s="1435"/>
      <c r="K7" s="1435"/>
      <c r="L7" s="1436"/>
      <c r="M7" s="1437"/>
      <c r="N7" s="1438"/>
      <c r="O7" s="1439"/>
      <c r="P7" s="1440"/>
      <c r="Q7" s="1438"/>
      <c r="R7" s="1441"/>
      <c r="S7" s="1442" t="str">
        <f>IFERROR(('Př9-4'!$O7+'Př9-4'!$R7)/'Př9-4'!$I7,"")</f>
        <v/>
      </c>
      <c r="T7" s="1443" t="str">
        <f>IF(J7+L7=0,"",ROUND((M7+'Př9-4'!$P7)/(L7+J7)/12,0))</f>
        <v/>
      </c>
      <c r="U7" s="1444" t="str">
        <f>IF(K7=0,"",ROUND(('Př9-4'!$N7+'Př9-4'!$Q7)/'Př9-4'!$K7,0))</f>
        <v/>
      </c>
      <c r="V7" s="1445"/>
      <c r="W7" s="1446"/>
      <c r="X7" s="1446"/>
      <c r="Y7" s="1446"/>
      <c r="Z7" s="1446"/>
      <c r="AA7" s="1446"/>
    </row>
    <row r="8" spans="1:27" s="1447" customFormat="1" ht="27.75" customHeight="1">
      <c r="A8" s="1448"/>
      <c r="B8" s="1449"/>
      <c r="C8" s="1450"/>
      <c r="D8" s="1431" t="str">
        <f>IFERROR(VLOOKUP(C8,'[3]NM06'!$A$2:$B$176,2,0),"")</f>
        <v/>
      </c>
      <c r="E8" s="1451"/>
      <c r="F8" s="1431" t="str">
        <f>IFERROR(VLOOKUP('Př9-4'!$E8,'[3]Číselník nástrojů'!$A$2:$D$569,4,0),"")</f>
        <v/>
      </c>
      <c r="G8" s="1452"/>
      <c r="H8" s="1453"/>
      <c r="I8" s="1434"/>
      <c r="J8" s="1435"/>
      <c r="K8" s="1435"/>
      <c r="L8" s="1436"/>
      <c r="M8" s="1437"/>
      <c r="N8" s="1438"/>
      <c r="O8" s="1439"/>
      <c r="P8" s="1440"/>
      <c r="Q8" s="1438"/>
      <c r="R8" s="1441"/>
      <c r="S8" s="1454" t="str">
        <f>IFERROR(('Př9-4'!$O8+'Př9-4'!$R8)/'Př9-4'!$I8,"")</f>
        <v/>
      </c>
      <c r="T8" s="1455" t="str">
        <f>IF(J8+L8=0,"",ROUND((M8+'Př9-4'!$P8)/(L8+J8)/12,0))</f>
        <v/>
      </c>
      <c r="U8" s="1456" t="str">
        <f>IF(K8=0,"",ROUND(('Př9-4'!$N8+'Př9-4'!$Q8)/'Př9-4'!$K8,0))</f>
        <v/>
      </c>
      <c r="V8" s="1445"/>
      <c r="W8" s="1446"/>
      <c r="X8" s="1446"/>
      <c r="Y8" s="1446"/>
      <c r="Z8" s="1446"/>
      <c r="AA8" s="1446"/>
    </row>
    <row r="9" spans="1:27" s="1447" customFormat="1" ht="27.75" customHeight="1">
      <c r="A9" s="1448"/>
      <c r="B9" s="1449"/>
      <c r="C9" s="1450"/>
      <c r="D9" s="1431" t="str">
        <f>IFERROR(VLOOKUP(C9,'[3]NM06'!$A$2:$B$176,2,0),"")</f>
        <v/>
      </c>
      <c r="E9" s="1451"/>
      <c r="F9" s="1431" t="str">
        <f>IFERROR(VLOOKUP('Př9-4'!$E9,'[3]Číselník nástrojů'!$A$2:$D$569,4,0),"")</f>
        <v/>
      </c>
      <c r="G9" s="1452"/>
      <c r="H9" s="1453"/>
      <c r="I9" s="1434"/>
      <c r="J9" s="1435"/>
      <c r="K9" s="1435"/>
      <c r="L9" s="1436"/>
      <c r="M9" s="1437"/>
      <c r="N9" s="1438"/>
      <c r="O9" s="1439"/>
      <c r="P9" s="1440"/>
      <c r="Q9" s="1438"/>
      <c r="R9" s="1441"/>
      <c r="S9" s="1454" t="str">
        <f>IFERROR(('Př9-4'!$O9+'Př9-4'!$R9)/'Př9-4'!$I9,"")</f>
        <v/>
      </c>
      <c r="T9" s="1455" t="str">
        <f>IF(J9+L9=0,"",ROUND((M9+'Př9-4'!$P9)/(L9+J9)/12,0))</f>
        <v/>
      </c>
      <c r="U9" s="1456" t="str">
        <f>IF(K9=0,"",ROUND(('Př9-4'!$N9+'Př9-4'!$Q9)/'Př9-4'!$K9,0))</f>
        <v/>
      </c>
      <c r="V9" s="1445"/>
      <c r="W9" s="1446"/>
      <c r="X9" s="1446"/>
      <c r="Y9" s="1446"/>
      <c r="Z9" s="1446"/>
      <c r="AA9" s="1446"/>
    </row>
    <row r="10" spans="1:27" s="1447" customFormat="1" ht="27.75" customHeight="1">
      <c r="A10" s="1448"/>
      <c r="B10" s="1449"/>
      <c r="C10" s="1450"/>
      <c r="D10" s="1431" t="str">
        <f>IFERROR(VLOOKUP(C10,'[3]NM06'!$A$2:$B$176,2,0),"")</f>
        <v/>
      </c>
      <c r="E10" s="1457"/>
      <c r="F10" s="1431" t="str">
        <f>IFERROR(VLOOKUP('Př9-4'!$E10,'[3]Číselník nástrojů'!$A$2:$D$569,4,0),"")</f>
        <v/>
      </c>
      <c r="G10" s="1452"/>
      <c r="H10" s="1453"/>
      <c r="I10" s="1434"/>
      <c r="J10" s="1435"/>
      <c r="K10" s="1435"/>
      <c r="L10" s="1436"/>
      <c r="M10" s="1437"/>
      <c r="N10" s="1438"/>
      <c r="O10" s="1439"/>
      <c r="P10" s="1440"/>
      <c r="Q10" s="1438"/>
      <c r="R10" s="1441"/>
      <c r="S10" s="1454" t="str">
        <f>IFERROR(('Př9-4'!$O10+'Př9-4'!$R10)/'Př9-4'!$I10,"")</f>
        <v/>
      </c>
      <c r="T10" s="1455" t="str">
        <f>IF(J10+L10=0,"",ROUND((M10+'Př9-4'!$P10)/(L10+J10)/12,0))</f>
        <v/>
      </c>
      <c r="U10" s="1456" t="str">
        <f>IF(K10=0,"",ROUND(('Př9-4'!$N10+'Př9-4'!$Q10)/'Př9-4'!$K10,0))</f>
        <v/>
      </c>
      <c r="V10" s="1445"/>
      <c r="W10" s="1446"/>
      <c r="X10" s="1446"/>
      <c r="Y10" s="1446"/>
      <c r="Z10" s="1446"/>
      <c r="AA10" s="1446"/>
    </row>
    <row r="11" spans="1:27" s="1447" customFormat="1" ht="27.75" customHeight="1" thickBot="1">
      <c r="A11" s="1458"/>
      <c r="B11" s="1459"/>
      <c r="C11" s="1460"/>
      <c r="D11" s="1461" t="str">
        <f>IFERROR(VLOOKUP(C11,'[3]NM06'!$A$2:$B$176,2,0),"")</f>
        <v/>
      </c>
      <c r="E11" s="1462"/>
      <c r="F11" s="1461" t="str">
        <f>IFERROR(VLOOKUP('Př9-4'!$E11,'[3]Číselník nástrojů'!$A$2:$D$569,4,0),"")</f>
        <v/>
      </c>
      <c r="G11" s="1463"/>
      <c r="H11" s="1464"/>
      <c r="I11" s="1465"/>
      <c r="J11" s="1466"/>
      <c r="K11" s="1466"/>
      <c r="L11" s="1467"/>
      <c r="M11" s="1468"/>
      <c r="N11" s="1469"/>
      <c r="O11" s="1470"/>
      <c r="P11" s="1471"/>
      <c r="Q11" s="1469"/>
      <c r="R11" s="1472"/>
      <c r="S11" s="1473" t="str">
        <f>IFERROR(('Př9-4'!$O11+'Př9-4'!$R11)/'Př9-4'!$I11,"")</f>
        <v/>
      </c>
      <c r="T11" s="1474" t="str">
        <f>IF(J11+L11=0,"",ROUND((M11+'Př9-4'!$P11)/(L11+J11)/12,0))</f>
        <v/>
      </c>
      <c r="U11" s="1475" t="str">
        <f>IF(K11=0,"",ROUND(('Př9-4'!$N11+'Př9-4'!$Q11)/'Př9-4'!$K11,0))</f>
        <v/>
      </c>
      <c r="V11" s="1476"/>
      <c r="W11" s="1446"/>
      <c r="X11" s="1446"/>
      <c r="Y11" s="1446"/>
      <c r="Z11" s="1446"/>
      <c r="AA11" s="1446"/>
    </row>
    <row r="12" spans="1:27" s="1447" customFormat="1" ht="27.75" customHeight="1" hidden="1">
      <c r="A12" s="1477"/>
      <c r="B12" s="1478"/>
      <c r="C12" s="1479"/>
      <c r="D12" s="1480" t="str">
        <f>IFERROR(VLOOKUP(C12,'[3]NM06'!$A$2:$B$176,2,0),"")</f>
        <v/>
      </c>
      <c r="E12" s="1481"/>
      <c r="F12" s="1480" t="str">
        <f>IFERROR(VLOOKUP('Př9-4'!$E12,'[3]Číselník nástrojů'!$A$2:$D$569,4,0),"")</f>
        <v/>
      </c>
      <c r="G12" s="1432"/>
      <c r="H12" s="1482"/>
      <c r="I12" s="1483"/>
      <c r="J12" s="1484"/>
      <c r="K12" s="1484"/>
      <c r="L12" s="1485"/>
      <c r="M12" s="1486"/>
      <c r="N12" s="1487"/>
      <c r="O12" s="1488"/>
      <c r="P12" s="1489"/>
      <c r="Q12" s="1487"/>
      <c r="R12" s="1490"/>
      <c r="S12" s="1491" t="str">
        <f>IFERROR(('Př9-4'!$O12+'Př9-4'!$R12)/'Př9-4'!$I12,"")</f>
        <v/>
      </c>
      <c r="T12" s="1455" t="str">
        <f>IF(J12+L12=0,"",ROUND((M12+'Př9-4'!$P12)/(L12+J12)/12,0))</f>
        <v/>
      </c>
      <c r="U12" s="1456" t="str">
        <f>IF(K12=0,"",ROUND(('Př9-4'!$N12+'Př9-4'!$Q12)/'Př9-4'!$K12,0))</f>
        <v/>
      </c>
      <c r="V12" s="1445"/>
      <c r="W12" s="1446"/>
      <c r="X12" s="1446"/>
      <c r="Y12" s="1446"/>
      <c r="Z12" s="1446"/>
      <c r="AA12" s="1446"/>
    </row>
    <row r="13" spans="1:27" s="1447" customFormat="1" ht="27.75" customHeight="1" hidden="1">
      <c r="A13" s="1448"/>
      <c r="B13" s="1449"/>
      <c r="C13" s="1450"/>
      <c r="D13" s="1431" t="str">
        <f>IFERROR(VLOOKUP(C13,'[3]NM06'!$A$2:$B$176,2,0),"")</f>
        <v/>
      </c>
      <c r="E13" s="1457"/>
      <c r="F13" s="1431" t="str">
        <f>IFERROR(VLOOKUP('Př9-4'!$E13,'[3]Číselník nástrojů'!$A$2:$D$569,4,0),"")</f>
        <v/>
      </c>
      <c r="G13" s="1452"/>
      <c r="H13" s="1453"/>
      <c r="I13" s="1434"/>
      <c r="J13" s="1435"/>
      <c r="K13" s="1435"/>
      <c r="L13" s="1436"/>
      <c r="M13" s="1437"/>
      <c r="N13" s="1438"/>
      <c r="O13" s="1492"/>
      <c r="P13" s="1493"/>
      <c r="Q13" s="1494"/>
      <c r="R13" s="1495"/>
      <c r="S13" s="1454" t="str">
        <f>IFERROR(('Př9-4'!$O13+'Př9-4'!$R13)/'Př9-4'!$I13,"")</f>
        <v/>
      </c>
      <c r="T13" s="1455" t="str">
        <f>IF(J13+L13=0,"",ROUND((M13+'Př9-4'!$P13)/(L13+J13)/12,0))</f>
        <v/>
      </c>
      <c r="U13" s="1456" t="str">
        <f>IF(K13=0,"",ROUND(('Př9-4'!$N13+'Př9-4'!$Q13)/'Př9-4'!$K13,0))</f>
        <v/>
      </c>
      <c r="V13" s="1445"/>
      <c r="W13" s="1446"/>
      <c r="X13" s="1446"/>
      <c r="Y13" s="1446"/>
      <c r="Z13" s="1446"/>
      <c r="AA13" s="1446"/>
    </row>
    <row r="14" spans="1:27" s="1447" customFormat="1" ht="27.75" customHeight="1" hidden="1">
      <c r="A14" s="1496"/>
      <c r="B14" s="1497"/>
      <c r="C14" s="1498"/>
      <c r="D14" s="1431" t="str">
        <f>IFERROR(VLOOKUP(C14,'[3]NM06'!$A$2:$B$176,2,0),"")</f>
        <v/>
      </c>
      <c r="E14" s="1499"/>
      <c r="F14" s="1431" t="str">
        <f>IFERROR(VLOOKUP('Př9-4'!$E14,'[3]Číselník nástrojů'!$A$2:$D$569,4,0),"")</f>
        <v/>
      </c>
      <c r="G14" s="1452"/>
      <c r="H14" s="1500"/>
      <c r="I14" s="1501"/>
      <c r="J14" s="1502"/>
      <c r="K14" s="1502"/>
      <c r="L14" s="1503"/>
      <c r="M14" s="1504"/>
      <c r="N14" s="1494"/>
      <c r="O14" s="1492"/>
      <c r="P14" s="1493"/>
      <c r="Q14" s="1494"/>
      <c r="R14" s="1495"/>
      <c r="S14" s="1454" t="str">
        <f>IFERROR(('Př9-4'!$O14+'Př9-4'!$R14)/'Př9-4'!$I14,"")</f>
        <v/>
      </c>
      <c r="T14" s="1455" t="str">
        <f>IF(J14+L14=0,"",ROUND((M14+'Př9-4'!$P14)/(L14+J14)/12,0))</f>
        <v/>
      </c>
      <c r="U14" s="1456" t="str">
        <f>IF(K14=0,"",ROUND(('Př9-4'!$N14+'Př9-4'!$Q14)/'Př9-4'!$K14,0))</f>
        <v/>
      </c>
      <c r="V14" s="1445"/>
      <c r="W14" s="1446"/>
      <c r="X14" s="1446"/>
      <c r="Y14" s="1446"/>
      <c r="Z14" s="1446"/>
      <c r="AA14" s="1446"/>
    </row>
    <row r="15" spans="1:27" s="1447" customFormat="1" ht="27.75" customHeight="1" hidden="1">
      <c r="A15" s="1496"/>
      <c r="B15" s="1497"/>
      <c r="C15" s="1498"/>
      <c r="D15" s="1431" t="str">
        <f>IFERROR(VLOOKUP(C15,'[3]NM06'!$A$2:$B$176,2,0),"")</f>
        <v/>
      </c>
      <c r="E15" s="1499"/>
      <c r="F15" s="1431" t="str">
        <f>IFERROR(VLOOKUP('Př9-4'!$E15,'[3]Číselník nástrojů'!$A$2:$D$569,4,0),"")</f>
        <v/>
      </c>
      <c r="G15" s="1452"/>
      <c r="H15" s="1500"/>
      <c r="I15" s="1501"/>
      <c r="J15" s="1502"/>
      <c r="K15" s="1502"/>
      <c r="L15" s="1503"/>
      <c r="M15" s="1504"/>
      <c r="N15" s="1494"/>
      <c r="O15" s="1492"/>
      <c r="P15" s="1493"/>
      <c r="Q15" s="1494"/>
      <c r="R15" s="1495"/>
      <c r="S15" s="1454" t="str">
        <f>IFERROR(('Př9-4'!$O15+'Př9-4'!$R15)/'Př9-4'!$I15,"")</f>
        <v/>
      </c>
      <c r="T15" s="1455" t="str">
        <f>IF(J15+L15=0,"",ROUND((M15+'Př9-4'!$P15)/(L15+J15)/12,0))</f>
        <v/>
      </c>
      <c r="U15" s="1456" t="str">
        <f>IF(K15=0,"",ROUND(('Př9-4'!$N15+'Př9-4'!$Q15)/'Př9-4'!$K15,0))</f>
        <v/>
      </c>
      <c r="V15" s="1445"/>
      <c r="W15" s="1446"/>
      <c r="X15" s="1446"/>
      <c r="Y15" s="1446"/>
      <c r="Z15" s="1446"/>
      <c r="AA15" s="1446"/>
    </row>
    <row r="16" spans="1:27" s="1447" customFormat="1" ht="27.75" customHeight="1" hidden="1">
      <c r="A16" s="1496"/>
      <c r="B16" s="1497"/>
      <c r="C16" s="1498"/>
      <c r="D16" s="1431" t="str">
        <f>IFERROR(VLOOKUP(C16,'[3]NM06'!$A$2:$B$176,2,0),"")</f>
        <v/>
      </c>
      <c r="E16" s="1499"/>
      <c r="F16" s="1431" t="str">
        <f>IFERROR(VLOOKUP('Př9-4'!$E16,'[3]Číselník nástrojů'!$A$2:$D$569,4,0),"")</f>
        <v/>
      </c>
      <c r="G16" s="1452"/>
      <c r="H16" s="1500"/>
      <c r="I16" s="1501"/>
      <c r="J16" s="1502"/>
      <c r="K16" s="1502"/>
      <c r="L16" s="1503"/>
      <c r="M16" s="1504"/>
      <c r="N16" s="1494"/>
      <c r="O16" s="1492"/>
      <c r="P16" s="1493"/>
      <c r="Q16" s="1494"/>
      <c r="R16" s="1495"/>
      <c r="S16" s="1454" t="str">
        <f>IFERROR(('Př9-4'!$O16+'Př9-4'!$R16)/'Př9-4'!$I16,"")</f>
        <v/>
      </c>
      <c r="T16" s="1455" t="str">
        <f>IF(J16+L16=0,"",ROUND((M16+'Př9-4'!$P16)/(L16+J16)/12,0))</f>
        <v/>
      </c>
      <c r="U16" s="1456" t="str">
        <f>IF(K16=0,"",ROUND(('Př9-4'!$N16+'Př9-4'!$Q16)/'Př9-4'!$K16,0))</f>
        <v/>
      </c>
      <c r="V16" s="1445"/>
      <c r="W16" s="1446"/>
      <c r="X16" s="1446"/>
      <c r="Y16" s="1446"/>
      <c r="Z16" s="1446"/>
      <c r="AA16" s="1446"/>
    </row>
    <row r="17" spans="1:27" s="1447" customFormat="1" ht="27.75" customHeight="1" hidden="1">
      <c r="A17" s="1496"/>
      <c r="B17" s="1497"/>
      <c r="C17" s="1498"/>
      <c r="D17" s="1431" t="str">
        <f>IFERROR(VLOOKUP(C17,'[3]NM06'!$A$2:$B$176,2,0),"")</f>
        <v/>
      </c>
      <c r="E17" s="1499"/>
      <c r="F17" s="1431" t="str">
        <f>IFERROR(VLOOKUP('Př9-4'!$E17,'[3]Číselník nástrojů'!$A$2:$D$569,4,0),"")</f>
        <v/>
      </c>
      <c r="G17" s="1452"/>
      <c r="H17" s="1500"/>
      <c r="I17" s="1501"/>
      <c r="J17" s="1502"/>
      <c r="K17" s="1502"/>
      <c r="L17" s="1503"/>
      <c r="M17" s="1504"/>
      <c r="N17" s="1494"/>
      <c r="O17" s="1492"/>
      <c r="P17" s="1493"/>
      <c r="Q17" s="1494"/>
      <c r="R17" s="1495"/>
      <c r="S17" s="1454" t="str">
        <f>IFERROR(('Př9-4'!$O17+'Př9-4'!$R17)/'Př9-4'!$I17,"")</f>
        <v/>
      </c>
      <c r="T17" s="1455" t="str">
        <f>IF(J17+L17=0,"",ROUND((M17+'Př9-4'!$P17)/(L17+J17)/12,0))</f>
        <v/>
      </c>
      <c r="U17" s="1456" t="str">
        <f>IF(K17=0,"",ROUND(('Př9-4'!$N17+'Př9-4'!$Q17)/'Př9-4'!$K17,0))</f>
        <v/>
      </c>
      <c r="V17" s="1445"/>
      <c r="W17" s="1446"/>
      <c r="X17" s="1446"/>
      <c r="Y17" s="1446"/>
      <c r="Z17" s="1446"/>
      <c r="AA17" s="1446"/>
    </row>
    <row r="18" spans="1:27" s="1447" customFormat="1" ht="27.75" customHeight="1" hidden="1">
      <c r="A18" s="1496"/>
      <c r="B18" s="1497"/>
      <c r="C18" s="1498"/>
      <c r="D18" s="1431" t="str">
        <f>IFERROR(VLOOKUP(C18,'[3]NM06'!$A$2:$B$176,2,0),"")</f>
        <v/>
      </c>
      <c r="E18" s="1499"/>
      <c r="F18" s="1431" t="str">
        <f>IFERROR(VLOOKUP('Př9-4'!$E18,'[3]Číselník nástrojů'!$A$2:$D$569,4,0),"")</f>
        <v/>
      </c>
      <c r="G18" s="1452"/>
      <c r="H18" s="1500"/>
      <c r="I18" s="1501"/>
      <c r="J18" s="1502"/>
      <c r="K18" s="1502"/>
      <c r="L18" s="1503"/>
      <c r="M18" s="1504"/>
      <c r="N18" s="1494"/>
      <c r="O18" s="1492"/>
      <c r="P18" s="1493"/>
      <c r="Q18" s="1494"/>
      <c r="R18" s="1495"/>
      <c r="S18" s="1454" t="str">
        <f>IFERROR(('Př9-4'!$O18+'Př9-4'!$R18)/'Př9-4'!$I18,"")</f>
        <v/>
      </c>
      <c r="T18" s="1455" t="str">
        <f>IF(J18+L18=0,"",ROUND((M18+'Př9-4'!$P18)/(L18+J18)/12,0))</f>
        <v/>
      </c>
      <c r="U18" s="1456" t="str">
        <f>IF(K18=0,"",ROUND(('Př9-4'!$N18+'Př9-4'!$Q18)/'Př9-4'!$K18,0))</f>
        <v/>
      </c>
      <c r="V18" s="1445"/>
      <c r="W18" s="1446"/>
      <c r="X18" s="1446"/>
      <c r="Y18" s="1446"/>
      <c r="Z18" s="1446"/>
      <c r="AA18" s="1446"/>
    </row>
    <row r="19" spans="1:27" s="1447" customFormat="1" ht="27.75" customHeight="1" hidden="1">
      <c r="A19" s="1496"/>
      <c r="B19" s="1497"/>
      <c r="C19" s="1498"/>
      <c r="D19" s="1431" t="str">
        <f>IFERROR(VLOOKUP(C19,'[3]NM06'!$A$2:$B$176,2,0),"")</f>
        <v/>
      </c>
      <c r="E19" s="1499"/>
      <c r="F19" s="1431" t="str">
        <f>IFERROR(VLOOKUP('Př9-4'!$E19,'[3]Číselník nástrojů'!$A$2:$D$569,4,0),"")</f>
        <v/>
      </c>
      <c r="G19" s="1452"/>
      <c r="H19" s="1500"/>
      <c r="I19" s="1501"/>
      <c r="J19" s="1502"/>
      <c r="K19" s="1502"/>
      <c r="L19" s="1503"/>
      <c r="M19" s="1504"/>
      <c r="N19" s="1494"/>
      <c r="O19" s="1492"/>
      <c r="P19" s="1493"/>
      <c r="Q19" s="1494"/>
      <c r="R19" s="1495"/>
      <c r="S19" s="1454" t="str">
        <f>IFERROR(('Př9-4'!$O19+'Př9-4'!$R19)/'Př9-4'!$I19,"")</f>
        <v/>
      </c>
      <c r="T19" s="1455" t="str">
        <f>IF(J19+L19=0,"",ROUND((M19+'Př9-4'!$P19)/(L19+J19)/12,0))</f>
        <v/>
      </c>
      <c r="U19" s="1456" t="str">
        <f>IF(K19=0,"",ROUND(('Př9-4'!$N19+'Př9-4'!$Q19)/'Př9-4'!$K19,0))</f>
        <v/>
      </c>
      <c r="V19" s="1445"/>
      <c r="W19" s="1446"/>
      <c r="X19" s="1446"/>
      <c r="Y19" s="1446"/>
      <c r="Z19" s="1446"/>
      <c r="AA19" s="1446"/>
    </row>
    <row r="20" spans="1:27" s="1447" customFormat="1" ht="27.75" customHeight="1" hidden="1">
      <c r="A20" s="1496"/>
      <c r="B20" s="1497"/>
      <c r="C20" s="1498"/>
      <c r="D20" s="1431" t="str">
        <f>IFERROR(VLOOKUP(C20,'[3]NM06'!$A$2:$B$176,2,0),"")</f>
        <v/>
      </c>
      <c r="E20" s="1499"/>
      <c r="F20" s="1431" t="str">
        <f>IFERROR(VLOOKUP('Př9-4'!$E20,'[3]Číselník nástrojů'!$A$2:$D$569,4,0),"")</f>
        <v/>
      </c>
      <c r="G20" s="1452"/>
      <c r="H20" s="1500"/>
      <c r="I20" s="1501"/>
      <c r="J20" s="1502"/>
      <c r="K20" s="1502"/>
      <c r="L20" s="1503"/>
      <c r="M20" s="1504"/>
      <c r="N20" s="1494"/>
      <c r="O20" s="1492"/>
      <c r="P20" s="1493"/>
      <c r="Q20" s="1494"/>
      <c r="R20" s="1495"/>
      <c r="S20" s="1454" t="str">
        <f>IFERROR(('Př9-4'!$O20+'Př9-4'!$R20)/'Př9-4'!$I20,"")</f>
        <v/>
      </c>
      <c r="T20" s="1455" t="str">
        <f>IF(J20+L20=0,"",ROUND((M20+'Př9-4'!$P20)/(L20+J20)/12,0))</f>
        <v/>
      </c>
      <c r="U20" s="1456" t="str">
        <f>IF(K20=0,"",ROUND(('Př9-4'!$N20+'Př9-4'!$Q20)/'Př9-4'!$K20,0))</f>
        <v/>
      </c>
      <c r="V20" s="1445"/>
      <c r="W20" s="1446"/>
      <c r="X20" s="1446"/>
      <c r="Y20" s="1446"/>
      <c r="Z20" s="1446"/>
      <c r="AA20" s="1446"/>
    </row>
    <row r="21" spans="1:27" s="1447" customFormat="1" ht="27.75" customHeight="1" hidden="1">
      <c r="A21" s="1496"/>
      <c r="B21" s="1497"/>
      <c r="C21" s="1498"/>
      <c r="D21" s="1431" t="str">
        <f>IFERROR(VLOOKUP(C21,'[3]NM06'!$A$2:$B$176,2,0),"")</f>
        <v/>
      </c>
      <c r="E21" s="1499"/>
      <c r="F21" s="1431" t="str">
        <f>IFERROR(VLOOKUP('Př9-4'!$E21,'[3]Číselník nástrojů'!$A$2:$D$569,4,0),"")</f>
        <v/>
      </c>
      <c r="G21" s="1452"/>
      <c r="H21" s="1500"/>
      <c r="I21" s="1501"/>
      <c r="J21" s="1502"/>
      <c r="K21" s="1502"/>
      <c r="L21" s="1503"/>
      <c r="M21" s="1504"/>
      <c r="N21" s="1494"/>
      <c r="O21" s="1492"/>
      <c r="P21" s="1493"/>
      <c r="Q21" s="1494"/>
      <c r="R21" s="1495"/>
      <c r="S21" s="1454" t="str">
        <f>IFERROR(('Př9-4'!$O21+'Př9-4'!$R21)/'Př9-4'!$I21,"")</f>
        <v/>
      </c>
      <c r="T21" s="1455" t="str">
        <f>IF(J21+L21=0,"",ROUND((M21+'Př9-4'!$P21)/(L21+J21)/12,0))</f>
        <v/>
      </c>
      <c r="U21" s="1456" t="str">
        <f>IF(K21=0,"",ROUND(('Př9-4'!$N21+'Př9-4'!$Q21)/'Př9-4'!$K21,0))</f>
        <v/>
      </c>
      <c r="V21" s="1445"/>
      <c r="W21" s="1446"/>
      <c r="X21" s="1446"/>
      <c r="Y21" s="1446"/>
      <c r="Z21" s="1446"/>
      <c r="AA21" s="1446"/>
    </row>
    <row r="22" spans="1:27" s="1447" customFormat="1" ht="27.75" customHeight="1" hidden="1">
      <c r="A22" s="1496"/>
      <c r="B22" s="1497"/>
      <c r="C22" s="1498"/>
      <c r="D22" s="1431" t="str">
        <f>IFERROR(VLOOKUP(C22,'[3]NM06'!$A$2:$B$176,2,0),"")</f>
        <v/>
      </c>
      <c r="E22" s="1499"/>
      <c r="F22" s="1431" t="str">
        <f>IFERROR(VLOOKUP('Př9-4'!$E22,'[3]Číselník nástrojů'!$A$2:$D$569,4,0),"")</f>
        <v/>
      </c>
      <c r="G22" s="1452"/>
      <c r="H22" s="1500"/>
      <c r="I22" s="1501"/>
      <c r="J22" s="1502"/>
      <c r="K22" s="1502"/>
      <c r="L22" s="1503"/>
      <c r="M22" s="1504"/>
      <c r="N22" s="1494"/>
      <c r="O22" s="1492"/>
      <c r="P22" s="1493"/>
      <c r="Q22" s="1494"/>
      <c r="R22" s="1495"/>
      <c r="S22" s="1454" t="str">
        <f>IFERROR(('Př9-4'!$O22+'Př9-4'!$R22)/'Př9-4'!$I22,"")</f>
        <v/>
      </c>
      <c r="T22" s="1455" t="str">
        <f>IF(J22+L22=0,"",ROUND((M22+'Př9-4'!$P22)/(L22+J22)/12,0))</f>
        <v/>
      </c>
      <c r="U22" s="1456" t="str">
        <f>IF(K22=0,"",ROUND(('Př9-4'!$N22+'Př9-4'!$Q22)/'Př9-4'!$K22,0))</f>
        <v/>
      </c>
      <c r="V22" s="1445"/>
      <c r="W22" s="1446"/>
      <c r="X22" s="1446"/>
      <c r="Y22" s="1446"/>
      <c r="Z22" s="1446"/>
      <c r="AA22" s="1446"/>
    </row>
    <row r="23" spans="1:27" s="1447" customFormat="1" ht="27.75" customHeight="1" hidden="1">
      <c r="A23" s="1496"/>
      <c r="B23" s="1497"/>
      <c r="C23" s="1498"/>
      <c r="D23" s="1431" t="str">
        <f>IFERROR(VLOOKUP(C23,'[3]NM06'!$A$2:$B$176,2,0),"")</f>
        <v/>
      </c>
      <c r="E23" s="1499"/>
      <c r="F23" s="1431" t="str">
        <f>IFERROR(VLOOKUP('Př9-4'!$E23,'[3]Číselník nástrojů'!$A$2:$D$569,4,0),"")</f>
        <v/>
      </c>
      <c r="G23" s="1452"/>
      <c r="H23" s="1500"/>
      <c r="I23" s="1501"/>
      <c r="J23" s="1502"/>
      <c r="K23" s="1502"/>
      <c r="L23" s="1503"/>
      <c r="M23" s="1504"/>
      <c r="N23" s="1494"/>
      <c r="O23" s="1492"/>
      <c r="P23" s="1493"/>
      <c r="Q23" s="1494"/>
      <c r="R23" s="1495"/>
      <c r="S23" s="1454" t="str">
        <f>IFERROR(('Př9-4'!$O23+'Př9-4'!$R23)/'Př9-4'!$I23,"")</f>
        <v/>
      </c>
      <c r="T23" s="1455" t="str">
        <f>IF(J23+L23=0,"",ROUND((M23+'Př9-4'!$P23)/(L23+J23)/12,0))</f>
        <v/>
      </c>
      <c r="U23" s="1456" t="str">
        <f>IF(K23=0,"",ROUND(('Př9-4'!$N23+'Př9-4'!$Q23)/'Př9-4'!$K23,0))</f>
        <v/>
      </c>
      <c r="V23" s="1445"/>
      <c r="W23" s="1446"/>
      <c r="X23" s="1446"/>
      <c r="Y23" s="1446"/>
      <c r="Z23" s="1446"/>
      <c r="AA23" s="1446"/>
    </row>
    <row r="24" spans="1:27" s="1447" customFormat="1" ht="27.75" customHeight="1" hidden="1">
      <c r="A24" s="1496"/>
      <c r="B24" s="1497"/>
      <c r="C24" s="1498"/>
      <c r="D24" s="1431" t="str">
        <f>IFERROR(VLOOKUP(C24,'[3]NM06'!$A$2:$B$176,2,0),"")</f>
        <v/>
      </c>
      <c r="E24" s="1499"/>
      <c r="F24" s="1431" t="str">
        <f>IFERROR(VLOOKUP('Př9-4'!$E24,'[3]Číselník nástrojů'!$A$2:$D$569,4,0),"")</f>
        <v/>
      </c>
      <c r="G24" s="1452"/>
      <c r="H24" s="1500"/>
      <c r="I24" s="1501"/>
      <c r="J24" s="1502"/>
      <c r="K24" s="1502"/>
      <c r="L24" s="1503"/>
      <c r="M24" s="1504"/>
      <c r="N24" s="1494"/>
      <c r="O24" s="1492"/>
      <c r="P24" s="1493"/>
      <c r="Q24" s="1494"/>
      <c r="R24" s="1495"/>
      <c r="S24" s="1454" t="str">
        <f>IFERROR(('Př9-4'!$O24+'Př9-4'!$R24)/'Př9-4'!$I24,"")</f>
        <v/>
      </c>
      <c r="T24" s="1455" t="str">
        <f>IF(J24+L24=0,"",ROUND((M24+'Př9-4'!$P24)/(L24+J24)/12,0))</f>
        <v/>
      </c>
      <c r="U24" s="1456" t="str">
        <f>IF(K24=0,"",ROUND(('Př9-4'!$N24+'Př9-4'!$Q24)/'Př9-4'!$K24,0))</f>
        <v/>
      </c>
      <c r="V24" s="1445"/>
      <c r="W24" s="1446"/>
      <c r="X24" s="1446"/>
      <c r="Y24" s="1446"/>
      <c r="Z24" s="1446"/>
      <c r="AA24" s="1446"/>
    </row>
    <row r="25" spans="1:27" s="1447" customFormat="1" ht="27.75" customHeight="1" hidden="1">
      <c r="A25" s="1496"/>
      <c r="B25" s="1497"/>
      <c r="C25" s="1498"/>
      <c r="D25" s="1431" t="str">
        <f>IFERROR(VLOOKUP(C25,'[3]NM06'!$A$2:$B$176,2,0),"")</f>
        <v/>
      </c>
      <c r="E25" s="1499"/>
      <c r="F25" s="1431" t="str">
        <f>IFERROR(VLOOKUP('Př9-4'!$E25,'[3]Číselník nástrojů'!$A$2:$D$569,4,0),"")</f>
        <v/>
      </c>
      <c r="G25" s="1452"/>
      <c r="H25" s="1500"/>
      <c r="I25" s="1501"/>
      <c r="J25" s="1502"/>
      <c r="K25" s="1502"/>
      <c r="L25" s="1503"/>
      <c r="M25" s="1504"/>
      <c r="N25" s="1494"/>
      <c r="O25" s="1492"/>
      <c r="P25" s="1493"/>
      <c r="Q25" s="1494"/>
      <c r="R25" s="1495"/>
      <c r="S25" s="1454" t="str">
        <f>IFERROR(('Př9-4'!$O25+'Př9-4'!$R25)/'Př9-4'!$I25,"")</f>
        <v/>
      </c>
      <c r="T25" s="1455" t="str">
        <f>IF(J25+L25=0,"",ROUND((M25+'Př9-4'!$P25)/(L25+J25)/12,0))</f>
        <v/>
      </c>
      <c r="U25" s="1456" t="str">
        <f>IF(K25=0,"",ROUND(('Př9-4'!$N25+'Př9-4'!$Q25)/'Př9-4'!$K25,0))</f>
        <v/>
      </c>
      <c r="V25" s="1445"/>
      <c r="W25" s="1446"/>
      <c r="X25" s="1446"/>
      <c r="Y25" s="1446"/>
      <c r="Z25" s="1446"/>
      <c r="AA25" s="1446"/>
    </row>
    <row r="26" spans="1:27" s="1447" customFormat="1" ht="27.75" customHeight="1" hidden="1">
      <c r="A26" s="1496"/>
      <c r="B26" s="1497"/>
      <c r="C26" s="1498"/>
      <c r="D26" s="1431" t="str">
        <f>IFERROR(VLOOKUP(C26,'[3]NM06'!$A$2:$B$176,2,0),"")</f>
        <v/>
      </c>
      <c r="E26" s="1499"/>
      <c r="F26" s="1431" t="str">
        <f>IFERROR(VLOOKUP('Př9-4'!$E26,'[3]Číselník nástrojů'!$A$2:$D$569,4,0),"")</f>
        <v/>
      </c>
      <c r="G26" s="1452"/>
      <c r="H26" s="1500"/>
      <c r="I26" s="1501"/>
      <c r="J26" s="1502"/>
      <c r="K26" s="1502"/>
      <c r="L26" s="1503"/>
      <c r="M26" s="1504"/>
      <c r="N26" s="1494"/>
      <c r="O26" s="1492"/>
      <c r="P26" s="1493"/>
      <c r="Q26" s="1494"/>
      <c r="R26" s="1495"/>
      <c r="S26" s="1454" t="str">
        <f>IFERROR(('Př9-4'!$O26+'Př9-4'!$R26)/'Př9-4'!$I26,"")</f>
        <v/>
      </c>
      <c r="T26" s="1455" t="str">
        <f>IF(J26+L26=0,"",ROUND((M26+'Př9-4'!$P26)/(L26+J26)/12,0))</f>
        <v/>
      </c>
      <c r="U26" s="1456" t="str">
        <f>IF(K26=0,"",ROUND(('Př9-4'!$N26+'Př9-4'!$Q26)/'Př9-4'!$K26,0))</f>
        <v/>
      </c>
      <c r="V26" s="1445"/>
      <c r="W26" s="1446"/>
      <c r="X26" s="1446"/>
      <c r="Y26" s="1446"/>
      <c r="Z26" s="1446"/>
      <c r="AA26" s="1446"/>
    </row>
    <row r="27" spans="1:27" s="1447" customFormat="1" ht="27.75" customHeight="1" hidden="1">
      <c r="A27" s="1496"/>
      <c r="B27" s="1497"/>
      <c r="C27" s="1498"/>
      <c r="D27" s="1431" t="str">
        <f>IFERROR(VLOOKUP(C27,'[3]NM06'!$A$2:$B$176,2,0),"")</f>
        <v/>
      </c>
      <c r="E27" s="1499"/>
      <c r="F27" s="1431" t="str">
        <f>IFERROR(VLOOKUP('Př9-4'!$E27,'[3]Číselník nástrojů'!$A$2:$D$569,4,0),"")</f>
        <v/>
      </c>
      <c r="G27" s="1452"/>
      <c r="H27" s="1500"/>
      <c r="I27" s="1501"/>
      <c r="J27" s="1502"/>
      <c r="K27" s="1502"/>
      <c r="L27" s="1503"/>
      <c r="M27" s="1504"/>
      <c r="N27" s="1494"/>
      <c r="O27" s="1492"/>
      <c r="P27" s="1493"/>
      <c r="Q27" s="1494"/>
      <c r="R27" s="1495"/>
      <c r="S27" s="1454" t="str">
        <f>IFERROR(('Př9-4'!$O27+'Př9-4'!$R27)/'Př9-4'!$I27,"")</f>
        <v/>
      </c>
      <c r="T27" s="1455" t="str">
        <f>IF(J27+L27=0,"",ROUND((M27+'Př9-4'!$P27)/(L27+J27)/12,0))</f>
        <v/>
      </c>
      <c r="U27" s="1456" t="str">
        <f>IF(K27=0,"",ROUND(('Př9-4'!$N27+'Př9-4'!$Q27)/'Př9-4'!$K27,0))</f>
        <v/>
      </c>
      <c r="V27" s="1445"/>
      <c r="W27" s="1446"/>
      <c r="X27" s="1446"/>
      <c r="Y27" s="1446"/>
      <c r="Z27" s="1446"/>
      <c r="AA27" s="1446"/>
    </row>
    <row r="28" spans="1:27" s="1447" customFormat="1" ht="27.75" customHeight="1" hidden="1">
      <c r="A28" s="1496"/>
      <c r="B28" s="1497"/>
      <c r="C28" s="1498"/>
      <c r="D28" s="1431" t="str">
        <f>IFERROR(VLOOKUP(C28,'[3]NM06'!$A$2:$B$176,2,0),"")</f>
        <v/>
      </c>
      <c r="E28" s="1499"/>
      <c r="F28" s="1431" t="str">
        <f>IFERROR(VLOOKUP('Př9-4'!$E28,'[3]Číselník nástrojů'!$A$2:$D$569,4,0),"")</f>
        <v/>
      </c>
      <c r="G28" s="1452"/>
      <c r="H28" s="1500"/>
      <c r="I28" s="1501"/>
      <c r="J28" s="1502"/>
      <c r="K28" s="1502"/>
      <c r="L28" s="1503"/>
      <c r="M28" s="1504"/>
      <c r="N28" s="1494"/>
      <c r="O28" s="1492"/>
      <c r="P28" s="1493"/>
      <c r="Q28" s="1494"/>
      <c r="R28" s="1495"/>
      <c r="S28" s="1454" t="str">
        <f>IFERROR(('Př9-4'!$O28+'Př9-4'!$R28)/'Př9-4'!$I28,"")</f>
        <v/>
      </c>
      <c r="T28" s="1455" t="str">
        <f>IF(J28+L28=0,"",ROUND((M28+'Př9-4'!$P28)/(L28+J28)/12,0))</f>
        <v/>
      </c>
      <c r="U28" s="1456" t="str">
        <f>IF(K28=0,"",ROUND(('Př9-4'!$N28+'Př9-4'!$Q28)/'Př9-4'!$K28,0))</f>
        <v/>
      </c>
      <c r="V28" s="1445"/>
      <c r="W28" s="1446"/>
      <c r="X28" s="1446"/>
      <c r="Y28" s="1446"/>
      <c r="Z28" s="1446"/>
      <c r="AA28" s="1446"/>
    </row>
    <row r="29" spans="1:27" s="1447" customFormat="1" ht="27.75" customHeight="1" hidden="1">
      <c r="A29" s="1496"/>
      <c r="B29" s="1497"/>
      <c r="C29" s="1498"/>
      <c r="D29" s="1431" t="str">
        <f>IFERROR(VLOOKUP(C29,'[3]NM06'!$A$2:$B$176,2,0),"")</f>
        <v/>
      </c>
      <c r="E29" s="1499"/>
      <c r="F29" s="1431" t="str">
        <f>IFERROR(VLOOKUP('Př9-4'!$E29,'[3]Číselník nástrojů'!$A$2:$D$569,4,0),"")</f>
        <v/>
      </c>
      <c r="G29" s="1452"/>
      <c r="H29" s="1500"/>
      <c r="I29" s="1501"/>
      <c r="J29" s="1502"/>
      <c r="K29" s="1502"/>
      <c r="L29" s="1503"/>
      <c r="M29" s="1504"/>
      <c r="N29" s="1494"/>
      <c r="O29" s="1492"/>
      <c r="P29" s="1493"/>
      <c r="Q29" s="1494"/>
      <c r="R29" s="1495"/>
      <c r="S29" s="1454" t="str">
        <f>IFERROR(('Př9-4'!$O29+'Př9-4'!$R29)/'Př9-4'!$I29,"")</f>
        <v/>
      </c>
      <c r="T29" s="1455" t="str">
        <f>IF(J29+L29=0,"",ROUND((M29+'Př9-4'!$P29)/(L29+J29)/12,0))</f>
        <v/>
      </c>
      <c r="U29" s="1456" t="str">
        <f>IF(K29=0,"",ROUND(('Př9-4'!$N29+'Př9-4'!$Q29)/'Př9-4'!$K29,0))</f>
        <v/>
      </c>
      <c r="V29" s="1445"/>
      <c r="W29" s="1446"/>
      <c r="X29" s="1446"/>
      <c r="Y29" s="1446"/>
      <c r="Z29" s="1446"/>
      <c r="AA29" s="1446"/>
    </row>
    <row r="30" spans="1:27" s="1447" customFormat="1" ht="27.75" customHeight="1" hidden="1">
      <c r="A30" s="1496"/>
      <c r="B30" s="1497"/>
      <c r="C30" s="1498"/>
      <c r="D30" s="1431" t="str">
        <f>IFERROR(VLOOKUP(C30,'[3]NM06'!$A$2:$B$176,2,0),"")</f>
        <v/>
      </c>
      <c r="E30" s="1499"/>
      <c r="F30" s="1431" t="str">
        <f>IFERROR(VLOOKUP('Př9-4'!$E30,'[3]Číselník nástrojů'!$A$2:$D$569,4,0),"")</f>
        <v/>
      </c>
      <c r="G30" s="1452"/>
      <c r="H30" s="1500"/>
      <c r="I30" s="1501"/>
      <c r="J30" s="1502"/>
      <c r="K30" s="1502"/>
      <c r="L30" s="1503"/>
      <c r="M30" s="1504"/>
      <c r="N30" s="1494"/>
      <c r="O30" s="1492"/>
      <c r="P30" s="1493"/>
      <c r="Q30" s="1494"/>
      <c r="R30" s="1495"/>
      <c r="S30" s="1454" t="str">
        <f>IFERROR(('Př9-4'!$O30+'Př9-4'!$R30)/'Př9-4'!$I30,"")</f>
        <v/>
      </c>
      <c r="T30" s="1455" t="str">
        <f>IF(J30+L30=0,"",ROUND((M30+'Př9-4'!$P30)/(L30+J30)/12,0))</f>
        <v/>
      </c>
      <c r="U30" s="1456" t="str">
        <f>IF(K30=0,"",ROUND(('Př9-4'!$N30+'Př9-4'!$Q30)/'Př9-4'!$K30,0))</f>
        <v/>
      </c>
      <c r="V30" s="1445"/>
      <c r="W30" s="1446"/>
      <c r="X30" s="1446"/>
      <c r="Y30" s="1446"/>
      <c r="Z30" s="1446"/>
      <c r="AA30" s="1446"/>
    </row>
    <row r="31" spans="1:27" s="1447" customFormat="1" ht="27.75" customHeight="1" hidden="1">
      <c r="A31" s="1496"/>
      <c r="B31" s="1497"/>
      <c r="C31" s="1498"/>
      <c r="D31" s="1431" t="str">
        <f>IFERROR(VLOOKUP(C31,'[3]NM06'!$A$2:$B$176,2,0),"")</f>
        <v/>
      </c>
      <c r="E31" s="1499"/>
      <c r="F31" s="1431" t="str">
        <f>IFERROR(VLOOKUP('Př9-4'!$E31,'[3]Číselník nástrojů'!$A$2:$D$569,4,0),"")</f>
        <v/>
      </c>
      <c r="G31" s="1452"/>
      <c r="H31" s="1500"/>
      <c r="I31" s="1501"/>
      <c r="J31" s="1502"/>
      <c r="K31" s="1502"/>
      <c r="L31" s="1503"/>
      <c r="M31" s="1504"/>
      <c r="N31" s="1494"/>
      <c r="O31" s="1492"/>
      <c r="P31" s="1493"/>
      <c r="Q31" s="1494"/>
      <c r="R31" s="1495"/>
      <c r="S31" s="1454" t="str">
        <f>IFERROR(('Př9-4'!$O31+'Př9-4'!$R31)/'Př9-4'!$I31,"")</f>
        <v/>
      </c>
      <c r="T31" s="1455" t="str">
        <f>IF(J31+L31=0,"",ROUND((M31+'Př9-4'!$P31)/(L31+J31)/12,0))</f>
        <v/>
      </c>
      <c r="U31" s="1456" t="str">
        <f>IF(K31=0,"",ROUND(('Př9-4'!$N31+'Př9-4'!$Q31)/'Př9-4'!$K31,0))</f>
        <v/>
      </c>
      <c r="V31" s="1445"/>
      <c r="W31" s="1446"/>
      <c r="X31" s="1446"/>
      <c r="Y31" s="1446"/>
      <c r="Z31" s="1446"/>
      <c r="AA31" s="1446"/>
    </row>
    <row r="32" spans="1:27" s="1447" customFormat="1" ht="27.75" customHeight="1" hidden="1">
      <c r="A32" s="1496"/>
      <c r="B32" s="1497"/>
      <c r="C32" s="1498"/>
      <c r="D32" s="1431" t="str">
        <f>IFERROR(VLOOKUP(C32,'[3]NM06'!$A$2:$B$176,2,0),"")</f>
        <v/>
      </c>
      <c r="E32" s="1499"/>
      <c r="F32" s="1431" t="str">
        <f>IFERROR(VLOOKUP('Př9-4'!$E32,'[3]Číselník nástrojů'!$A$2:$D$569,4,0),"")</f>
        <v/>
      </c>
      <c r="G32" s="1452"/>
      <c r="H32" s="1500"/>
      <c r="I32" s="1501"/>
      <c r="J32" s="1502"/>
      <c r="K32" s="1502"/>
      <c r="L32" s="1503"/>
      <c r="M32" s="1504"/>
      <c r="N32" s="1494"/>
      <c r="O32" s="1492"/>
      <c r="P32" s="1493"/>
      <c r="Q32" s="1494"/>
      <c r="R32" s="1495"/>
      <c r="S32" s="1454" t="str">
        <f>IFERROR(('Př9-4'!$O32+'Př9-4'!$R32)/'Př9-4'!$I32,"")</f>
        <v/>
      </c>
      <c r="T32" s="1455" t="str">
        <f>IF(J32+L32=0,"",ROUND((M32+'Př9-4'!$P32)/(L32+J32)/12,0))</f>
        <v/>
      </c>
      <c r="U32" s="1456" t="str">
        <f>IF(K32=0,"",ROUND(('Př9-4'!$N32+'Př9-4'!$Q32)/'Př9-4'!$K32,0))</f>
        <v/>
      </c>
      <c r="V32" s="1445"/>
      <c r="W32" s="1446"/>
      <c r="X32" s="1446"/>
      <c r="Y32" s="1446"/>
      <c r="Z32" s="1446"/>
      <c r="AA32" s="1446"/>
    </row>
    <row r="33" spans="1:27" s="1447" customFormat="1" ht="27.75" customHeight="1" hidden="1">
      <c r="A33" s="1496"/>
      <c r="B33" s="1497"/>
      <c r="C33" s="1498"/>
      <c r="D33" s="1431" t="str">
        <f>IFERROR(VLOOKUP(C33,'[3]NM06'!$A$2:$B$176,2,0),"")</f>
        <v/>
      </c>
      <c r="E33" s="1499"/>
      <c r="F33" s="1431" t="str">
        <f>IFERROR(VLOOKUP('Př9-4'!$E33,'[3]Číselník nástrojů'!$A$2:$D$569,4,0),"")</f>
        <v/>
      </c>
      <c r="G33" s="1452"/>
      <c r="H33" s="1500"/>
      <c r="I33" s="1501"/>
      <c r="J33" s="1502"/>
      <c r="K33" s="1502"/>
      <c r="L33" s="1503"/>
      <c r="M33" s="1504"/>
      <c r="N33" s="1494"/>
      <c r="O33" s="1492"/>
      <c r="P33" s="1493"/>
      <c r="Q33" s="1494"/>
      <c r="R33" s="1495"/>
      <c r="S33" s="1454" t="str">
        <f>IFERROR(('Př9-4'!$O33+'Př9-4'!$R33)/'Př9-4'!$I33,"")</f>
        <v/>
      </c>
      <c r="T33" s="1455" t="str">
        <f>IF(J33+L33=0,"",ROUND((M33+'Př9-4'!$P33)/(L33+J33)/12,0))</f>
        <v/>
      </c>
      <c r="U33" s="1456" t="str">
        <f>IF(K33=0,"",ROUND(('Př9-4'!$N33+'Př9-4'!$Q33)/'Př9-4'!$K33,0))</f>
        <v/>
      </c>
      <c r="V33" s="1445"/>
      <c r="W33" s="1446"/>
      <c r="X33" s="1446"/>
      <c r="Y33" s="1446"/>
      <c r="Z33" s="1446"/>
      <c r="AA33" s="1446"/>
    </row>
    <row r="34" spans="1:27" s="1447" customFormat="1" ht="27.75" customHeight="1" hidden="1">
      <c r="A34" s="1496"/>
      <c r="B34" s="1497"/>
      <c r="C34" s="1498"/>
      <c r="D34" s="1431" t="str">
        <f>IFERROR(VLOOKUP(C34,'[3]NM06'!$A$2:$B$176,2,0),"")</f>
        <v/>
      </c>
      <c r="E34" s="1499"/>
      <c r="F34" s="1431" t="str">
        <f>IFERROR(VLOOKUP('Př9-4'!$E34,'[3]Číselník nástrojů'!$A$2:$D$569,4,0),"")</f>
        <v/>
      </c>
      <c r="G34" s="1452"/>
      <c r="H34" s="1500"/>
      <c r="I34" s="1501"/>
      <c r="J34" s="1502"/>
      <c r="K34" s="1502"/>
      <c r="L34" s="1503"/>
      <c r="M34" s="1504"/>
      <c r="N34" s="1494"/>
      <c r="O34" s="1492"/>
      <c r="P34" s="1493"/>
      <c r="Q34" s="1494"/>
      <c r="R34" s="1495"/>
      <c r="S34" s="1454" t="str">
        <f>IFERROR(('Př9-4'!$O34+'Př9-4'!$R34)/'Př9-4'!$I34,"")</f>
        <v/>
      </c>
      <c r="T34" s="1455" t="str">
        <f>IF(J34+L34=0,"",ROUND((M34+'Př9-4'!$P34)/(L34+J34)/12,0))</f>
        <v/>
      </c>
      <c r="U34" s="1456" t="str">
        <f>IF(K34=0,"",ROUND(('Př9-4'!$N34+'Př9-4'!$Q34)/'Př9-4'!$K34,0))</f>
        <v/>
      </c>
      <c r="V34" s="1445"/>
      <c r="W34" s="1446"/>
      <c r="X34" s="1446"/>
      <c r="Y34" s="1446"/>
      <c r="Z34" s="1446"/>
      <c r="AA34" s="1446"/>
    </row>
    <row r="35" spans="1:27" s="1447" customFormat="1" ht="27.75" customHeight="1" hidden="1">
      <c r="A35" s="1496"/>
      <c r="B35" s="1497"/>
      <c r="C35" s="1498"/>
      <c r="D35" s="1431" t="str">
        <f>IFERROR(VLOOKUP(C35,'[3]NM06'!$A$2:$B$176,2,0),"")</f>
        <v/>
      </c>
      <c r="E35" s="1499"/>
      <c r="F35" s="1431" t="str">
        <f>IFERROR(VLOOKUP('Př9-4'!$E35,'[3]Číselník nástrojů'!$A$2:$D$569,4,0),"")</f>
        <v/>
      </c>
      <c r="G35" s="1452"/>
      <c r="H35" s="1500"/>
      <c r="I35" s="1501"/>
      <c r="J35" s="1502"/>
      <c r="K35" s="1502"/>
      <c r="L35" s="1503"/>
      <c r="M35" s="1504"/>
      <c r="N35" s="1494"/>
      <c r="O35" s="1492"/>
      <c r="P35" s="1493"/>
      <c r="Q35" s="1494"/>
      <c r="R35" s="1495"/>
      <c r="S35" s="1454" t="str">
        <f>IFERROR(('Př9-4'!$O35+'Př9-4'!$R35)/'Př9-4'!$I35,"")</f>
        <v/>
      </c>
      <c r="T35" s="1455" t="str">
        <f>IF(J35+L35=0,"",ROUND((M35+'Př9-4'!$P35)/(L35+J35)/12,0))</f>
        <v/>
      </c>
      <c r="U35" s="1456" t="str">
        <f>IF(K35=0,"",ROUND(('Př9-4'!$N35+'Př9-4'!$Q35)/'Př9-4'!$K35,0))</f>
        <v/>
      </c>
      <c r="V35" s="1445"/>
      <c r="W35" s="1446"/>
      <c r="X35" s="1446"/>
      <c r="Y35" s="1446"/>
      <c r="Z35" s="1446"/>
      <c r="AA35" s="1446"/>
    </row>
    <row r="36" spans="1:27" s="1447" customFormat="1" ht="27.75" customHeight="1" hidden="1">
      <c r="A36" s="1496"/>
      <c r="B36" s="1497"/>
      <c r="C36" s="1498"/>
      <c r="D36" s="1431" t="str">
        <f>IFERROR(VLOOKUP(C36,'[3]NM06'!$A$2:$B$176,2,0),"")</f>
        <v/>
      </c>
      <c r="E36" s="1499"/>
      <c r="F36" s="1431" t="str">
        <f>IFERROR(VLOOKUP('Př9-4'!$E36,'[3]Číselník nástrojů'!$A$2:$D$569,4,0),"")</f>
        <v/>
      </c>
      <c r="G36" s="1452"/>
      <c r="H36" s="1500"/>
      <c r="I36" s="1501"/>
      <c r="J36" s="1502"/>
      <c r="K36" s="1502"/>
      <c r="L36" s="1503"/>
      <c r="M36" s="1504"/>
      <c r="N36" s="1494"/>
      <c r="O36" s="1492"/>
      <c r="P36" s="1493"/>
      <c r="Q36" s="1494"/>
      <c r="R36" s="1495"/>
      <c r="S36" s="1454" t="str">
        <f>IFERROR(('Př9-4'!$O36+'Př9-4'!$R36)/'Př9-4'!$I36,"")</f>
        <v/>
      </c>
      <c r="T36" s="1455" t="str">
        <f>IF(J36+L36=0,"",ROUND((M36+'Př9-4'!$P36)/(L36+J36)/12,0))</f>
        <v/>
      </c>
      <c r="U36" s="1456" t="str">
        <f>IF(K36=0,"",ROUND(('Př9-4'!$N36+'Př9-4'!$Q36)/'Př9-4'!$K36,0))</f>
        <v/>
      </c>
      <c r="V36" s="1445"/>
      <c r="W36" s="1446"/>
      <c r="X36" s="1446"/>
      <c r="Y36" s="1446"/>
      <c r="Z36" s="1446"/>
      <c r="AA36" s="1446"/>
    </row>
    <row r="37" spans="1:27" s="1447" customFormat="1" ht="27.75" customHeight="1" hidden="1">
      <c r="A37" s="1496"/>
      <c r="B37" s="1497"/>
      <c r="C37" s="1498"/>
      <c r="D37" s="1431" t="str">
        <f>IFERROR(VLOOKUP(C37,'[3]NM06'!$A$2:$B$176,2,0),"")</f>
        <v/>
      </c>
      <c r="E37" s="1499"/>
      <c r="F37" s="1431" t="str">
        <f>IFERROR(VLOOKUP('Př9-4'!$E37,'[3]Číselník nástrojů'!$A$2:$D$569,4,0),"")</f>
        <v/>
      </c>
      <c r="G37" s="1452"/>
      <c r="H37" s="1500"/>
      <c r="I37" s="1501"/>
      <c r="J37" s="1502"/>
      <c r="K37" s="1502"/>
      <c r="L37" s="1503"/>
      <c r="M37" s="1504"/>
      <c r="N37" s="1494"/>
      <c r="O37" s="1492"/>
      <c r="P37" s="1493"/>
      <c r="Q37" s="1494"/>
      <c r="R37" s="1495"/>
      <c r="S37" s="1454" t="str">
        <f>IFERROR(('Př9-4'!$O37+'Př9-4'!$R37)/'Př9-4'!$I37,"")</f>
        <v/>
      </c>
      <c r="T37" s="1455" t="str">
        <f>IF(J37+L37=0,"",ROUND((M37+'Př9-4'!$P37)/(L37+J37)/12,0))</f>
        <v/>
      </c>
      <c r="U37" s="1456" t="str">
        <f>IF(K37=0,"",ROUND(('Př9-4'!$N37+'Př9-4'!$Q37)/'Př9-4'!$K37,0))</f>
        <v/>
      </c>
      <c r="V37" s="1445"/>
      <c r="W37" s="1446"/>
      <c r="X37" s="1446"/>
      <c r="Y37" s="1446"/>
      <c r="Z37" s="1446"/>
      <c r="AA37" s="1446"/>
    </row>
    <row r="38" spans="1:27" s="1447" customFormat="1" ht="27.75" customHeight="1" hidden="1">
      <c r="A38" s="1496"/>
      <c r="B38" s="1497"/>
      <c r="C38" s="1498"/>
      <c r="D38" s="1431" t="str">
        <f>IFERROR(VLOOKUP(C38,'[3]NM06'!$A$2:$B$176,2,0),"")</f>
        <v/>
      </c>
      <c r="E38" s="1499"/>
      <c r="F38" s="1431" t="str">
        <f>IFERROR(VLOOKUP('Př9-4'!$E38,'[3]Číselník nástrojů'!$A$2:$D$569,4,0),"")</f>
        <v/>
      </c>
      <c r="G38" s="1452"/>
      <c r="H38" s="1500"/>
      <c r="I38" s="1501"/>
      <c r="J38" s="1502"/>
      <c r="K38" s="1502"/>
      <c r="L38" s="1503"/>
      <c r="M38" s="1505"/>
      <c r="N38" s="1506"/>
      <c r="O38" s="1507"/>
      <c r="P38" s="1508"/>
      <c r="Q38" s="1506"/>
      <c r="R38" s="1509"/>
      <c r="S38" s="1454" t="str">
        <f>IFERROR(('Př9-4'!$O38+'Př9-4'!$R38)/'Př9-4'!$I38,"")</f>
        <v/>
      </c>
      <c r="T38" s="1455" t="str">
        <f>IF(J38+L38=0,"",ROUND((M38+'Př9-4'!$P38)/(L38+J38)/12,0))</f>
        <v/>
      </c>
      <c r="U38" s="1456" t="str">
        <f>IF(K38=0,"",ROUND(('Př9-4'!$N38+'Př9-4'!$Q38)/'Př9-4'!$K38,0))</f>
        <v/>
      </c>
      <c r="V38" s="1445"/>
      <c r="W38" s="1446"/>
      <c r="X38" s="1446"/>
      <c r="Y38" s="1446"/>
      <c r="Z38" s="1446"/>
      <c r="AA38" s="1446"/>
    </row>
    <row r="39" spans="1:27" s="1447" customFormat="1" ht="27.75" customHeight="1" hidden="1">
      <c r="A39" s="1496"/>
      <c r="B39" s="1497"/>
      <c r="C39" s="1498"/>
      <c r="D39" s="1431" t="str">
        <f>IFERROR(VLOOKUP(C39,'[3]NM06'!$A$2:$B$176,2,0),"")</f>
        <v/>
      </c>
      <c r="E39" s="1499"/>
      <c r="F39" s="1431" t="str">
        <f>IFERROR(VLOOKUP('Př9-4'!$E39,'[3]Číselník nástrojů'!$A$2:$D$569,4,0),"")</f>
        <v/>
      </c>
      <c r="G39" s="1452"/>
      <c r="H39" s="1500"/>
      <c r="I39" s="1501"/>
      <c r="J39" s="1502"/>
      <c r="K39" s="1502"/>
      <c r="L39" s="1503"/>
      <c r="M39" s="1505"/>
      <c r="N39" s="1506"/>
      <c r="O39" s="1507"/>
      <c r="P39" s="1508"/>
      <c r="Q39" s="1506"/>
      <c r="R39" s="1509"/>
      <c r="S39" s="1454" t="str">
        <f>IFERROR(('Př9-4'!$O39+'Př9-4'!$R39)/'Př9-4'!$I39,"")</f>
        <v/>
      </c>
      <c r="T39" s="1455" t="str">
        <f>IF(J39+L39=0,"",ROUND((M39+'Př9-4'!$P39)/(L39+J39)/12,0))</f>
        <v/>
      </c>
      <c r="U39" s="1456" t="str">
        <f>IF(K39=0,"",ROUND(('Př9-4'!$N39+'Př9-4'!$Q39)/'Př9-4'!$K39,0))</f>
        <v/>
      </c>
      <c r="V39" s="1445"/>
      <c r="W39" s="1446"/>
      <c r="X39" s="1446"/>
      <c r="Y39" s="1446"/>
      <c r="Z39" s="1446"/>
      <c r="AA39" s="1446"/>
    </row>
    <row r="40" spans="1:27" s="1447" customFormat="1" ht="27.75" customHeight="1" hidden="1">
      <c r="A40" s="1496"/>
      <c r="B40" s="1497"/>
      <c r="C40" s="1498"/>
      <c r="D40" s="1431" t="str">
        <f>IFERROR(VLOOKUP(C40,'[3]NM06'!$A$2:$B$176,2,0),"")</f>
        <v/>
      </c>
      <c r="E40" s="1499"/>
      <c r="F40" s="1431" t="str">
        <f>IFERROR(VLOOKUP('Př9-4'!$E40,'[3]Číselník nástrojů'!$A$2:$D$569,4,0),"")</f>
        <v/>
      </c>
      <c r="G40" s="1452"/>
      <c r="H40" s="1500"/>
      <c r="I40" s="1501"/>
      <c r="J40" s="1502"/>
      <c r="K40" s="1502"/>
      <c r="L40" s="1503"/>
      <c r="M40" s="1505"/>
      <c r="N40" s="1506"/>
      <c r="O40" s="1507"/>
      <c r="P40" s="1508"/>
      <c r="Q40" s="1506"/>
      <c r="R40" s="1509"/>
      <c r="S40" s="1454" t="str">
        <f>IFERROR(('Př9-4'!$O40+'Př9-4'!$R40)/'Př9-4'!$I40,"")</f>
        <v/>
      </c>
      <c r="T40" s="1455" t="str">
        <f>IF(J40+L40=0,"",ROUND((M40+'Př9-4'!$P40)/(L40+J40)/12,0))</f>
        <v/>
      </c>
      <c r="U40" s="1456" t="str">
        <f>IF(K40=0,"",ROUND(('Př9-4'!$N40+'Př9-4'!$Q40)/'Př9-4'!$K40,0))</f>
        <v/>
      </c>
      <c r="V40" s="1445"/>
      <c r="W40" s="1446"/>
      <c r="X40" s="1446"/>
      <c r="Y40" s="1446"/>
      <c r="Z40" s="1446"/>
      <c r="AA40" s="1446"/>
    </row>
    <row r="41" spans="1:27" s="1447" customFormat="1" ht="27.75" customHeight="1" hidden="1">
      <c r="A41" s="1496"/>
      <c r="B41" s="1497"/>
      <c r="C41" s="1498"/>
      <c r="D41" s="1431" t="str">
        <f>IFERROR(VLOOKUP(C41,'[3]NM06'!$A$2:$B$176,2,0),"")</f>
        <v/>
      </c>
      <c r="E41" s="1499"/>
      <c r="F41" s="1431" t="str">
        <f>IFERROR(VLOOKUP('Př9-4'!$E41,'[3]Číselník nástrojů'!$A$2:$D$569,4,0),"")</f>
        <v/>
      </c>
      <c r="G41" s="1452"/>
      <c r="H41" s="1500"/>
      <c r="I41" s="1501"/>
      <c r="J41" s="1502"/>
      <c r="K41" s="1502"/>
      <c r="L41" s="1503"/>
      <c r="M41" s="1505"/>
      <c r="N41" s="1506"/>
      <c r="O41" s="1507"/>
      <c r="P41" s="1508"/>
      <c r="Q41" s="1506"/>
      <c r="R41" s="1509"/>
      <c r="S41" s="1454" t="str">
        <f>IFERROR(('Př9-4'!$O41+'Př9-4'!$R41)/'Př9-4'!$I41,"")</f>
        <v/>
      </c>
      <c r="T41" s="1455" t="str">
        <f>IF(J41+L41=0,"",ROUND((M41+'Př9-4'!$P41)/(L41+J41)/12,0))</f>
        <v/>
      </c>
      <c r="U41" s="1456" t="str">
        <f>IF(K41=0,"",ROUND(('Př9-4'!$N41+'Př9-4'!$Q41)/'Př9-4'!$K41,0))</f>
        <v/>
      </c>
      <c r="V41" s="1445"/>
      <c r="W41" s="1446"/>
      <c r="X41" s="1446"/>
      <c r="Y41" s="1446"/>
      <c r="Z41" s="1446"/>
      <c r="AA41" s="1446"/>
    </row>
    <row r="42" spans="1:27" s="1447" customFormat="1" ht="27.75" customHeight="1" hidden="1">
      <c r="A42" s="1496"/>
      <c r="B42" s="1497"/>
      <c r="C42" s="1498"/>
      <c r="D42" s="1431" t="str">
        <f>IFERROR(VLOOKUP(C42,'[3]NM06'!$A$2:$B$176,2,0),"")</f>
        <v/>
      </c>
      <c r="E42" s="1499"/>
      <c r="F42" s="1431" t="str">
        <f>IFERROR(VLOOKUP('Př9-4'!$E42,'[3]Číselník nástrojů'!$A$2:$D$569,4,0),"")</f>
        <v/>
      </c>
      <c r="G42" s="1452"/>
      <c r="H42" s="1500"/>
      <c r="I42" s="1501"/>
      <c r="J42" s="1502"/>
      <c r="K42" s="1502"/>
      <c r="L42" s="1503"/>
      <c r="M42" s="1505"/>
      <c r="N42" s="1506"/>
      <c r="O42" s="1507"/>
      <c r="P42" s="1508"/>
      <c r="Q42" s="1506"/>
      <c r="R42" s="1509"/>
      <c r="S42" s="1454" t="str">
        <f>IFERROR(('Př9-4'!$O42+'Př9-4'!$R42)/'Př9-4'!$I42,"")</f>
        <v/>
      </c>
      <c r="T42" s="1455" t="str">
        <f>IF(J42+L42=0,"",ROUND((M42+'Př9-4'!$P42)/(L42+J42)/12,0))</f>
        <v/>
      </c>
      <c r="U42" s="1456" t="str">
        <f>IF(K42=0,"",ROUND(('Př9-4'!$N42+'Př9-4'!$Q42)/'Př9-4'!$K42,0))</f>
        <v/>
      </c>
      <c r="V42" s="1445"/>
      <c r="W42" s="1446"/>
      <c r="X42" s="1446"/>
      <c r="Y42" s="1446"/>
      <c r="Z42" s="1446"/>
      <c r="AA42" s="1446"/>
    </row>
    <row r="43" spans="1:27" s="1447" customFormat="1" ht="27.75" customHeight="1" hidden="1">
      <c r="A43" s="1496"/>
      <c r="B43" s="1497"/>
      <c r="C43" s="1498"/>
      <c r="D43" s="1431" t="str">
        <f>IFERROR(VLOOKUP(C43,'[3]NM06'!$A$2:$B$176,2,0),"")</f>
        <v/>
      </c>
      <c r="E43" s="1499"/>
      <c r="F43" s="1431" t="str">
        <f>IFERROR(VLOOKUP('Př9-4'!$E43,'[3]Číselník nástrojů'!$A$2:$D$569,4,0),"")</f>
        <v/>
      </c>
      <c r="G43" s="1452"/>
      <c r="H43" s="1500"/>
      <c r="I43" s="1501"/>
      <c r="J43" s="1502"/>
      <c r="K43" s="1502"/>
      <c r="L43" s="1503"/>
      <c r="M43" s="1505"/>
      <c r="N43" s="1506"/>
      <c r="O43" s="1507"/>
      <c r="P43" s="1508"/>
      <c r="Q43" s="1506"/>
      <c r="R43" s="1509"/>
      <c r="S43" s="1454" t="str">
        <f>IFERROR(('Př9-4'!$O43+'Př9-4'!$R43)/'Př9-4'!$I43,"")</f>
        <v/>
      </c>
      <c r="T43" s="1455" t="str">
        <f>IF(J43+L43=0,"",ROUND((M43+'Př9-4'!$P43)/(L43+J43)/12,0))</f>
        <v/>
      </c>
      <c r="U43" s="1456" t="str">
        <f>IF(K43=0,"",ROUND(('Př9-4'!$N43+'Př9-4'!$Q43)/'Př9-4'!$K43,0))</f>
        <v/>
      </c>
      <c r="V43" s="1445"/>
      <c r="W43" s="1446"/>
      <c r="X43" s="1446"/>
      <c r="Y43" s="1446"/>
      <c r="Z43" s="1446"/>
      <c r="AA43" s="1446"/>
    </row>
    <row r="44" spans="1:27" s="1447" customFormat="1" ht="27.75" customHeight="1" hidden="1">
      <c r="A44" s="1496"/>
      <c r="B44" s="1497"/>
      <c r="C44" s="1498"/>
      <c r="D44" s="1431" t="str">
        <f>IFERROR(VLOOKUP(C44,'[3]NM06'!$A$2:$B$176,2,0),"")</f>
        <v/>
      </c>
      <c r="E44" s="1499"/>
      <c r="F44" s="1431" t="str">
        <f>IFERROR(VLOOKUP('Př9-4'!$E44,'[3]Číselník nástrojů'!$A$2:$D$569,4,0),"")</f>
        <v/>
      </c>
      <c r="G44" s="1452"/>
      <c r="H44" s="1500"/>
      <c r="I44" s="1501"/>
      <c r="J44" s="1502"/>
      <c r="K44" s="1502"/>
      <c r="L44" s="1503"/>
      <c r="M44" s="1505"/>
      <c r="N44" s="1506"/>
      <c r="O44" s="1507"/>
      <c r="P44" s="1508"/>
      <c r="Q44" s="1506"/>
      <c r="R44" s="1509"/>
      <c r="S44" s="1454" t="str">
        <f>IFERROR(('Př9-4'!$O44+'Př9-4'!$R44)/'Př9-4'!$I44,"")</f>
        <v/>
      </c>
      <c r="T44" s="1455" t="str">
        <f>IF(J44+L44=0,"",ROUND((M44+'Př9-4'!$P44)/(L44+J44)/12,0))</f>
        <v/>
      </c>
      <c r="U44" s="1456" t="str">
        <f>IF(K44=0,"",ROUND(('Př9-4'!$N44+'Př9-4'!$Q44)/'Př9-4'!$K44,0))</f>
        <v/>
      </c>
      <c r="V44" s="1445"/>
      <c r="W44" s="1446"/>
      <c r="X44" s="1446"/>
      <c r="Y44" s="1446"/>
      <c r="Z44" s="1446"/>
      <c r="AA44" s="1446"/>
    </row>
    <row r="45" spans="1:27" s="1447" customFormat="1" ht="27.75" customHeight="1" hidden="1">
      <c r="A45" s="1496"/>
      <c r="B45" s="1497"/>
      <c r="C45" s="1498"/>
      <c r="D45" s="1431" t="str">
        <f>IFERROR(VLOOKUP(C45,'[3]NM06'!$A$2:$B$176,2,0),"")</f>
        <v/>
      </c>
      <c r="E45" s="1499"/>
      <c r="F45" s="1431" t="str">
        <f>IFERROR(VLOOKUP('Př9-4'!$E45,'[3]Číselník nástrojů'!$A$2:$D$569,4,0),"")</f>
        <v/>
      </c>
      <c r="G45" s="1452"/>
      <c r="H45" s="1500"/>
      <c r="I45" s="1501"/>
      <c r="J45" s="1502"/>
      <c r="K45" s="1502"/>
      <c r="L45" s="1503"/>
      <c r="M45" s="1505"/>
      <c r="N45" s="1506"/>
      <c r="O45" s="1507"/>
      <c r="P45" s="1508"/>
      <c r="Q45" s="1506"/>
      <c r="R45" s="1509"/>
      <c r="S45" s="1454" t="str">
        <f>IFERROR(('Př9-4'!$O45+'Př9-4'!$R45)/'Př9-4'!$I45,"")</f>
        <v/>
      </c>
      <c r="T45" s="1455" t="str">
        <f>IF(J45+L45=0,"",ROUND((M45+'Př9-4'!$P45)/(L45+J45)/12,0))</f>
        <v/>
      </c>
      <c r="U45" s="1456" t="str">
        <f>IF(K45=0,"",ROUND(('Př9-4'!$N45+'Př9-4'!$Q45)/'Př9-4'!$K45,0))</f>
        <v/>
      </c>
      <c r="V45" s="1445"/>
      <c r="W45" s="1446"/>
      <c r="X45" s="1446"/>
      <c r="Y45" s="1446"/>
      <c r="Z45" s="1446"/>
      <c r="AA45" s="1446"/>
    </row>
    <row r="46" spans="1:27" s="1447" customFormat="1" ht="27.75" customHeight="1" hidden="1">
      <c r="A46" s="1496"/>
      <c r="B46" s="1497"/>
      <c r="C46" s="1498"/>
      <c r="D46" s="1431" t="str">
        <f>IFERROR(VLOOKUP(C46,'[3]NM06'!$A$2:$B$176,2,0),"")</f>
        <v/>
      </c>
      <c r="E46" s="1499"/>
      <c r="F46" s="1431" t="str">
        <f>IFERROR(VLOOKUP('Př9-4'!$E46,'[3]Číselník nástrojů'!$A$2:$D$569,4,0),"")</f>
        <v/>
      </c>
      <c r="G46" s="1452"/>
      <c r="H46" s="1500"/>
      <c r="I46" s="1501"/>
      <c r="J46" s="1502"/>
      <c r="K46" s="1502"/>
      <c r="L46" s="1503"/>
      <c r="M46" s="1505"/>
      <c r="N46" s="1506"/>
      <c r="O46" s="1507"/>
      <c r="P46" s="1508"/>
      <c r="Q46" s="1506"/>
      <c r="R46" s="1509"/>
      <c r="S46" s="1454" t="str">
        <f>IFERROR(('Př9-4'!$O46+'Př9-4'!$R46)/'Př9-4'!$I46,"")</f>
        <v/>
      </c>
      <c r="T46" s="1455" t="str">
        <f>IF(J46+L46=0,"",ROUND((M46+'Př9-4'!$P46)/(L46+J46)/12,0))</f>
        <v/>
      </c>
      <c r="U46" s="1456" t="str">
        <f>IF(K46=0,"",ROUND(('Př9-4'!$N46+'Př9-4'!$Q46)/'Př9-4'!$K46,0))</f>
        <v/>
      </c>
      <c r="V46" s="1445"/>
      <c r="W46" s="1446"/>
      <c r="X46" s="1446"/>
      <c r="Y46" s="1446"/>
      <c r="Z46" s="1446"/>
      <c r="AA46" s="1446"/>
    </row>
    <row r="47" spans="1:27" s="1447" customFormat="1" ht="27.75" customHeight="1" hidden="1">
      <c r="A47" s="1496"/>
      <c r="B47" s="1497"/>
      <c r="C47" s="1498"/>
      <c r="D47" s="1431" t="str">
        <f>IFERROR(VLOOKUP(C47,'[3]NM06'!$A$2:$B$176,2,0),"")</f>
        <v/>
      </c>
      <c r="E47" s="1499"/>
      <c r="F47" s="1431" t="str">
        <f>IFERROR(VLOOKUP('Př9-4'!$E47,'[3]Číselník nástrojů'!$A$2:$D$569,4,0),"")</f>
        <v/>
      </c>
      <c r="G47" s="1452"/>
      <c r="H47" s="1500"/>
      <c r="I47" s="1501"/>
      <c r="J47" s="1502"/>
      <c r="K47" s="1502"/>
      <c r="L47" s="1503"/>
      <c r="M47" s="1505"/>
      <c r="N47" s="1506"/>
      <c r="O47" s="1507"/>
      <c r="P47" s="1508"/>
      <c r="Q47" s="1506"/>
      <c r="R47" s="1509"/>
      <c r="S47" s="1454" t="str">
        <f>IFERROR(('Př9-4'!$O47+'Př9-4'!$R47)/'Př9-4'!$I47,"")</f>
        <v/>
      </c>
      <c r="T47" s="1455" t="str">
        <f>IF(J47+L47=0,"",ROUND((M47+'Př9-4'!$P47)/(L47+J47)/12,0))</f>
        <v/>
      </c>
      <c r="U47" s="1456" t="str">
        <f>IF(K47=0,"",ROUND(('Př9-4'!$N47+'Př9-4'!$Q47)/'Př9-4'!$K47,0))</f>
        <v/>
      </c>
      <c r="V47" s="1445"/>
      <c r="W47" s="1446"/>
      <c r="X47" s="1446"/>
      <c r="Y47" s="1446"/>
      <c r="Z47" s="1446"/>
      <c r="AA47" s="1446"/>
    </row>
    <row r="48" spans="1:27" s="1447" customFormat="1" ht="27.75" customHeight="1" hidden="1">
      <c r="A48" s="1496"/>
      <c r="B48" s="1497"/>
      <c r="C48" s="1498"/>
      <c r="D48" s="1431" t="str">
        <f>IFERROR(VLOOKUP(C48,'[3]NM06'!$A$2:$B$176,2,0),"")</f>
        <v/>
      </c>
      <c r="E48" s="1499"/>
      <c r="F48" s="1431" t="str">
        <f>IFERROR(VLOOKUP('Př9-4'!$E48,'[3]Číselník nástrojů'!$A$2:$D$569,4,0),"")</f>
        <v/>
      </c>
      <c r="G48" s="1452"/>
      <c r="H48" s="1500"/>
      <c r="I48" s="1501"/>
      <c r="J48" s="1502"/>
      <c r="K48" s="1502"/>
      <c r="L48" s="1503"/>
      <c r="M48" s="1505"/>
      <c r="N48" s="1506"/>
      <c r="O48" s="1507"/>
      <c r="P48" s="1508"/>
      <c r="Q48" s="1506"/>
      <c r="R48" s="1509"/>
      <c r="S48" s="1454" t="str">
        <f>IFERROR(('Př9-4'!$O48+'Př9-4'!$R48)/'Př9-4'!$I48,"")</f>
        <v/>
      </c>
      <c r="T48" s="1455" t="str">
        <f>IF(J48+L48=0,"",ROUND((M48+'Př9-4'!$P48)/(L48+J48)/12,0))</f>
        <v/>
      </c>
      <c r="U48" s="1456" t="str">
        <f>IF(K48=0,"",ROUND(('Př9-4'!$N48+'Př9-4'!$Q48)/'Př9-4'!$K48,0))</f>
        <v/>
      </c>
      <c r="V48" s="1445"/>
      <c r="W48" s="1446"/>
      <c r="X48" s="1446"/>
      <c r="Y48" s="1446"/>
      <c r="Z48" s="1446"/>
      <c r="AA48" s="1446"/>
    </row>
    <row r="49" spans="1:27" s="1447" customFormat="1" ht="27.75" customHeight="1" hidden="1">
      <c r="A49" s="1496"/>
      <c r="B49" s="1497"/>
      <c r="C49" s="1498"/>
      <c r="D49" s="1431" t="str">
        <f>IFERROR(VLOOKUP(C49,'[3]NM06'!$A$2:$B$176,2,0),"")</f>
        <v/>
      </c>
      <c r="E49" s="1499"/>
      <c r="F49" s="1431" t="str">
        <f>IFERROR(VLOOKUP('Př9-4'!$E49,'[3]Číselník nástrojů'!$A$2:$D$569,4,0),"")</f>
        <v/>
      </c>
      <c r="G49" s="1452"/>
      <c r="H49" s="1500"/>
      <c r="I49" s="1501"/>
      <c r="J49" s="1502"/>
      <c r="K49" s="1502"/>
      <c r="L49" s="1503"/>
      <c r="M49" s="1505"/>
      <c r="N49" s="1506"/>
      <c r="O49" s="1507"/>
      <c r="P49" s="1508"/>
      <c r="Q49" s="1506"/>
      <c r="R49" s="1509"/>
      <c r="S49" s="1454" t="str">
        <f>IFERROR(('Př9-4'!$O49+'Př9-4'!$R49)/'Př9-4'!$I49,"")</f>
        <v/>
      </c>
      <c r="T49" s="1455" t="str">
        <f>IF(J49+L49=0,"",ROUND((M49+'Př9-4'!$P49)/(L49+J49)/12,0))</f>
        <v/>
      </c>
      <c r="U49" s="1456" t="str">
        <f>IF(K49=0,"",ROUND(('Př9-4'!$N49+'Př9-4'!$Q49)/'Př9-4'!$K49,0))</f>
        <v/>
      </c>
      <c r="V49" s="1445"/>
      <c r="W49" s="1446"/>
      <c r="X49" s="1446"/>
      <c r="Y49" s="1446"/>
      <c r="Z49" s="1446"/>
      <c r="AA49" s="1446"/>
    </row>
    <row r="50" spans="1:27" s="1447" customFormat="1" ht="27.75" customHeight="1" hidden="1">
      <c r="A50" s="1496"/>
      <c r="B50" s="1497"/>
      <c r="C50" s="1498"/>
      <c r="D50" s="1431" t="str">
        <f>IFERROR(VLOOKUP(C50,'[3]NM06'!$A$2:$B$176,2,0),"")</f>
        <v/>
      </c>
      <c r="E50" s="1499"/>
      <c r="F50" s="1431" t="str">
        <f>IFERROR(VLOOKUP('Př9-4'!$E50,'[3]Číselník nástrojů'!$A$2:$D$569,4,0),"")</f>
        <v/>
      </c>
      <c r="G50" s="1452"/>
      <c r="H50" s="1500"/>
      <c r="I50" s="1501"/>
      <c r="J50" s="1502"/>
      <c r="K50" s="1502"/>
      <c r="L50" s="1503"/>
      <c r="M50" s="1505"/>
      <c r="N50" s="1506"/>
      <c r="O50" s="1507"/>
      <c r="P50" s="1508"/>
      <c r="Q50" s="1506"/>
      <c r="R50" s="1509"/>
      <c r="S50" s="1454" t="str">
        <f>IFERROR(('Př9-4'!$O50+'Př9-4'!$R50)/'Př9-4'!$I50,"")</f>
        <v/>
      </c>
      <c r="T50" s="1455" t="str">
        <f>IF(J50+L50=0,"",ROUND((M50+'Př9-4'!$P50)/(L50+J50)/12,0))</f>
        <v/>
      </c>
      <c r="U50" s="1456" t="str">
        <f>IF(K50=0,"",ROUND(('Př9-4'!$N50+'Př9-4'!$Q50)/'Př9-4'!$K50,0))</f>
        <v/>
      </c>
      <c r="V50" s="1445"/>
      <c r="W50" s="1446"/>
      <c r="X50" s="1446"/>
      <c r="Y50" s="1446"/>
      <c r="Z50" s="1446"/>
      <c r="AA50" s="1446"/>
    </row>
    <row r="51" spans="1:27" s="1447" customFormat="1" ht="27.75" customHeight="1" hidden="1">
      <c r="A51" s="1496"/>
      <c r="B51" s="1497"/>
      <c r="C51" s="1498"/>
      <c r="D51" s="1431" t="str">
        <f>IFERROR(VLOOKUP(C51,'[3]NM06'!$A$2:$B$176,2,0),"")</f>
        <v/>
      </c>
      <c r="E51" s="1499"/>
      <c r="F51" s="1431" t="str">
        <f>IFERROR(VLOOKUP('Př9-4'!$E51,'[3]Číselník nástrojů'!$A$2:$D$569,4,0),"")</f>
        <v/>
      </c>
      <c r="G51" s="1452"/>
      <c r="H51" s="1500"/>
      <c r="I51" s="1501"/>
      <c r="J51" s="1502"/>
      <c r="K51" s="1502"/>
      <c r="L51" s="1503"/>
      <c r="M51" s="1505"/>
      <c r="N51" s="1506"/>
      <c r="O51" s="1507"/>
      <c r="P51" s="1508"/>
      <c r="Q51" s="1506"/>
      <c r="R51" s="1509"/>
      <c r="S51" s="1454" t="str">
        <f>IFERROR(('Př9-4'!$O51+'Př9-4'!$R51)/'Př9-4'!$I51,"")</f>
        <v/>
      </c>
      <c r="T51" s="1455" t="str">
        <f>IF(J51+L51=0,"",ROUND((M51+'Př9-4'!$P51)/(L51+J51)/12,0))</f>
        <v/>
      </c>
      <c r="U51" s="1456" t="str">
        <f>IF(K51=0,"",ROUND(('Př9-4'!$N51+'Př9-4'!$Q51)/'Př9-4'!$K51,0))</f>
        <v/>
      </c>
      <c r="V51" s="1445"/>
      <c r="W51" s="1446"/>
      <c r="X51" s="1446"/>
      <c r="Y51" s="1446"/>
      <c r="Z51" s="1446"/>
      <c r="AA51" s="1446"/>
    </row>
    <row r="52" spans="1:27" s="1447" customFormat="1" ht="27.75" customHeight="1" hidden="1">
      <c r="A52" s="1496"/>
      <c r="B52" s="1497"/>
      <c r="C52" s="1498"/>
      <c r="D52" s="1431" t="str">
        <f>IFERROR(VLOOKUP(C52,'[3]NM06'!$A$2:$B$176,2,0),"")</f>
        <v/>
      </c>
      <c r="E52" s="1499"/>
      <c r="F52" s="1431" t="str">
        <f>IFERROR(VLOOKUP('Př9-4'!$E52,'[3]Číselník nástrojů'!$A$2:$D$569,4,0),"")</f>
        <v/>
      </c>
      <c r="G52" s="1452"/>
      <c r="H52" s="1500"/>
      <c r="I52" s="1501"/>
      <c r="J52" s="1502"/>
      <c r="K52" s="1502"/>
      <c r="L52" s="1503"/>
      <c r="M52" s="1505"/>
      <c r="N52" s="1506"/>
      <c r="O52" s="1507"/>
      <c r="P52" s="1508"/>
      <c r="Q52" s="1506"/>
      <c r="R52" s="1509"/>
      <c r="S52" s="1454" t="str">
        <f>IFERROR(('Př9-4'!$O52+'Př9-4'!$R52)/'Př9-4'!$I52,"")</f>
        <v/>
      </c>
      <c r="T52" s="1455" t="str">
        <f>IF(J52+L52=0,"",ROUND((M52+'Př9-4'!$P52)/(L52+J52)/12,0))</f>
        <v/>
      </c>
      <c r="U52" s="1456" t="str">
        <f>IF(K52=0,"",ROUND(('Př9-4'!$N52+'Př9-4'!$Q52)/'Př9-4'!$K52,0))</f>
        <v/>
      </c>
      <c r="V52" s="1445"/>
      <c r="W52" s="1446"/>
      <c r="X52" s="1446"/>
      <c r="Y52" s="1446"/>
      <c r="Z52" s="1446"/>
      <c r="AA52" s="1446"/>
    </row>
    <row r="53" spans="1:27" s="1447" customFormat="1" ht="27.75" customHeight="1" hidden="1">
      <c r="A53" s="1496"/>
      <c r="B53" s="1497"/>
      <c r="C53" s="1498"/>
      <c r="D53" s="1431" t="str">
        <f>IFERROR(VLOOKUP(C53,'[3]NM06'!$A$2:$B$176,2,0),"")</f>
        <v/>
      </c>
      <c r="E53" s="1499"/>
      <c r="F53" s="1431" t="str">
        <f>IFERROR(VLOOKUP('Př9-4'!$E53,'[3]Číselník nástrojů'!$A$2:$D$569,4,0),"")</f>
        <v/>
      </c>
      <c r="G53" s="1452"/>
      <c r="H53" s="1500"/>
      <c r="I53" s="1501"/>
      <c r="J53" s="1502"/>
      <c r="K53" s="1502"/>
      <c r="L53" s="1503"/>
      <c r="M53" s="1505"/>
      <c r="N53" s="1506"/>
      <c r="O53" s="1507"/>
      <c r="P53" s="1508"/>
      <c r="Q53" s="1506"/>
      <c r="R53" s="1509"/>
      <c r="S53" s="1454" t="str">
        <f>IFERROR(('Př9-4'!$O53+'Př9-4'!$R53)/'Př9-4'!$I53,"")</f>
        <v/>
      </c>
      <c r="T53" s="1455" t="str">
        <f>IF(J53+L53=0,"",ROUND((M53+'Př9-4'!$P53)/(L53+J53)/12,0))</f>
        <v/>
      </c>
      <c r="U53" s="1456" t="str">
        <f>IF(K53=0,"",ROUND(('Př9-4'!$N53+'Př9-4'!$Q53)/'Př9-4'!$K53,0))</f>
        <v/>
      </c>
      <c r="V53" s="1445"/>
      <c r="W53" s="1446"/>
      <c r="X53" s="1446"/>
      <c r="Y53" s="1446"/>
      <c r="Z53" s="1446"/>
      <c r="AA53" s="1446"/>
    </row>
    <row r="54" spans="1:27" s="1447" customFormat="1" ht="27.75" customHeight="1" hidden="1">
      <c r="A54" s="1496"/>
      <c r="B54" s="1497"/>
      <c r="C54" s="1498"/>
      <c r="D54" s="1431" t="str">
        <f>IFERROR(VLOOKUP(C54,'[3]NM06'!$A$2:$B$176,2,0),"")</f>
        <v/>
      </c>
      <c r="E54" s="1499"/>
      <c r="F54" s="1431" t="str">
        <f>IFERROR(VLOOKUP('Př9-4'!$E54,'[3]Číselník nástrojů'!$A$2:$D$569,4,0),"")</f>
        <v/>
      </c>
      <c r="G54" s="1452"/>
      <c r="H54" s="1500"/>
      <c r="I54" s="1501"/>
      <c r="J54" s="1502"/>
      <c r="K54" s="1502"/>
      <c r="L54" s="1503"/>
      <c r="M54" s="1505"/>
      <c r="N54" s="1506"/>
      <c r="O54" s="1507"/>
      <c r="P54" s="1508"/>
      <c r="Q54" s="1506"/>
      <c r="R54" s="1509"/>
      <c r="S54" s="1454" t="str">
        <f>IFERROR(('Př9-4'!$O54+'Př9-4'!$R54)/'Př9-4'!$I54,"")</f>
        <v/>
      </c>
      <c r="T54" s="1455" t="str">
        <f>IF(J54+L54=0,"",ROUND((M54+'Př9-4'!$P54)/(L54+J54)/12,0))</f>
        <v/>
      </c>
      <c r="U54" s="1456" t="str">
        <f>IF(K54=0,"",ROUND(('Př9-4'!$N54+'Př9-4'!$Q54)/'Př9-4'!$K54,0))</f>
        <v/>
      </c>
      <c r="V54" s="1445"/>
      <c r="W54" s="1446"/>
      <c r="X54" s="1446"/>
      <c r="Y54" s="1446"/>
      <c r="Z54" s="1446"/>
      <c r="AA54" s="1446"/>
    </row>
    <row r="55" spans="1:27" s="1447" customFormat="1" ht="27.75" customHeight="1" hidden="1">
      <c r="A55" s="1496"/>
      <c r="B55" s="1497"/>
      <c r="C55" s="1498"/>
      <c r="D55" s="1431" t="str">
        <f>IFERROR(VLOOKUP(C55,'[3]NM06'!$A$2:$B$176,2,0),"")</f>
        <v/>
      </c>
      <c r="E55" s="1499"/>
      <c r="F55" s="1431" t="str">
        <f>IFERROR(VLOOKUP('Př9-4'!$E55,'[3]Číselník nástrojů'!$A$2:$D$569,4,0),"")</f>
        <v/>
      </c>
      <c r="G55" s="1452"/>
      <c r="H55" s="1500"/>
      <c r="I55" s="1501"/>
      <c r="J55" s="1502"/>
      <c r="K55" s="1502"/>
      <c r="L55" s="1503"/>
      <c r="M55" s="1505"/>
      <c r="N55" s="1506"/>
      <c r="O55" s="1507"/>
      <c r="P55" s="1508"/>
      <c r="Q55" s="1506"/>
      <c r="R55" s="1509"/>
      <c r="S55" s="1454" t="str">
        <f>IFERROR(('Př9-4'!$O55+'Př9-4'!$R55)/'Př9-4'!$I55,"")</f>
        <v/>
      </c>
      <c r="T55" s="1455" t="str">
        <f>IF(J55+L55=0,"",ROUND((M55+'Př9-4'!$P55)/(L55+J55)/12,0))</f>
        <v/>
      </c>
      <c r="U55" s="1456" t="str">
        <f>IF(K55=0,"",ROUND(('Př9-4'!$N55+'Př9-4'!$Q55)/'Př9-4'!$K55,0))</f>
        <v/>
      </c>
      <c r="V55" s="1445"/>
      <c r="W55" s="1446"/>
      <c r="X55" s="1446"/>
      <c r="Y55" s="1446"/>
      <c r="Z55" s="1446"/>
      <c r="AA55" s="1446"/>
    </row>
    <row r="56" spans="1:27" s="1447" customFormat="1" ht="27.75" customHeight="1" hidden="1">
      <c r="A56" s="1496"/>
      <c r="B56" s="1497"/>
      <c r="C56" s="1498"/>
      <c r="D56" s="1431" t="str">
        <f>IFERROR(VLOOKUP(C56,'[3]NM06'!$A$2:$B$176,2,0),"")</f>
        <v/>
      </c>
      <c r="E56" s="1499"/>
      <c r="F56" s="1431" t="str">
        <f>IFERROR(VLOOKUP('Př9-4'!$E56,'[3]Číselník nástrojů'!$A$2:$D$569,4,0),"")</f>
        <v/>
      </c>
      <c r="G56" s="1452"/>
      <c r="H56" s="1500"/>
      <c r="I56" s="1501"/>
      <c r="J56" s="1502"/>
      <c r="K56" s="1502"/>
      <c r="L56" s="1503"/>
      <c r="M56" s="1505"/>
      <c r="N56" s="1506"/>
      <c r="O56" s="1507"/>
      <c r="P56" s="1508"/>
      <c r="Q56" s="1506"/>
      <c r="R56" s="1509"/>
      <c r="S56" s="1454" t="str">
        <f>IFERROR(('Př9-4'!$O56+'Př9-4'!$R56)/'Př9-4'!$I56,"")</f>
        <v/>
      </c>
      <c r="T56" s="1455" t="str">
        <f>IF(J56+L56=0,"",ROUND((M56+'Př9-4'!$P56)/(L56+J56)/12,0))</f>
        <v/>
      </c>
      <c r="U56" s="1456" t="str">
        <f>IF(K56=0,"",ROUND(('Př9-4'!$N56+'Př9-4'!$Q56)/'Př9-4'!$K56,0))</f>
        <v/>
      </c>
      <c r="V56" s="1445"/>
      <c r="W56" s="1446"/>
      <c r="X56" s="1446"/>
      <c r="Y56" s="1446"/>
      <c r="Z56" s="1446"/>
      <c r="AA56" s="1446"/>
    </row>
    <row r="57" spans="1:27" s="1447" customFormat="1" ht="27.75" customHeight="1" hidden="1">
      <c r="A57" s="1496"/>
      <c r="B57" s="1497"/>
      <c r="C57" s="1498"/>
      <c r="D57" s="1431" t="str">
        <f>IFERROR(VLOOKUP(C57,'[3]NM06'!$A$2:$B$176,2,0),"")</f>
        <v/>
      </c>
      <c r="E57" s="1499"/>
      <c r="F57" s="1431" t="str">
        <f>IFERROR(VLOOKUP('Př9-4'!$E57,'[3]Číselník nástrojů'!$A$2:$D$569,4,0),"")</f>
        <v/>
      </c>
      <c r="G57" s="1452"/>
      <c r="H57" s="1500"/>
      <c r="I57" s="1501"/>
      <c r="J57" s="1502"/>
      <c r="K57" s="1502"/>
      <c r="L57" s="1503"/>
      <c r="M57" s="1505"/>
      <c r="N57" s="1506"/>
      <c r="O57" s="1507"/>
      <c r="P57" s="1508"/>
      <c r="Q57" s="1506"/>
      <c r="R57" s="1509"/>
      <c r="S57" s="1454" t="str">
        <f>IFERROR(('Př9-4'!$O57+'Př9-4'!$R57)/'Př9-4'!$I57,"")</f>
        <v/>
      </c>
      <c r="T57" s="1455" t="str">
        <f>IF(J57+L57=0,"",ROUND((M57+'Př9-4'!$P57)/(L57+J57)/12,0))</f>
        <v/>
      </c>
      <c r="U57" s="1456" t="str">
        <f>IF(K57=0,"",ROUND(('Př9-4'!$N57+'Př9-4'!$Q57)/'Př9-4'!$K57,0))</f>
        <v/>
      </c>
      <c r="V57" s="1445"/>
      <c r="W57" s="1446"/>
      <c r="X57" s="1446"/>
      <c r="Y57" s="1446"/>
      <c r="Z57" s="1446"/>
      <c r="AA57" s="1446"/>
    </row>
    <row r="58" spans="1:27" s="1447" customFormat="1" ht="27.75" customHeight="1" hidden="1">
      <c r="A58" s="1496"/>
      <c r="B58" s="1497"/>
      <c r="C58" s="1498"/>
      <c r="D58" s="1431" t="str">
        <f>IFERROR(VLOOKUP(C58,'[3]NM06'!$A$2:$B$176,2,0),"")</f>
        <v/>
      </c>
      <c r="E58" s="1499"/>
      <c r="F58" s="1431" t="str">
        <f>IFERROR(VLOOKUP('Př9-4'!$E58,'[3]Číselník nástrojů'!$A$2:$D$569,4,0),"")</f>
        <v/>
      </c>
      <c r="G58" s="1452"/>
      <c r="H58" s="1500"/>
      <c r="I58" s="1501"/>
      <c r="J58" s="1502"/>
      <c r="K58" s="1502"/>
      <c r="L58" s="1503"/>
      <c r="M58" s="1505"/>
      <c r="N58" s="1506"/>
      <c r="O58" s="1507"/>
      <c r="P58" s="1508"/>
      <c r="Q58" s="1506"/>
      <c r="R58" s="1509"/>
      <c r="S58" s="1454" t="str">
        <f>IFERROR(('Př9-4'!$O58+'Př9-4'!$R58)/'Př9-4'!$I58,"")</f>
        <v/>
      </c>
      <c r="T58" s="1455" t="str">
        <f>IF(J58+L58=0,"",ROUND((M58+'Př9-4'!$P58)/(L58+J58)/12,0))</f>
        <v/>
      </c>
      <c r="U58" s="1456" t="str">
        <f>IF(K58=0,"",ROUND(('Př9-4'!$N58+'Př9-4'!$Q58)/'Př9-4'!$K58,0))</f>
        <v/>
      </c>
      <c r="V58" s="1445"/>
      <c r="W58" s="1446"/>
      <c r="X58" s="1446"/>
      <c r="Y58" s="1446"/>
      <c r="Z58" s="1446"/>
      <c r="AA58" s="1446"/>
    </row>
    <row r="59" spans="1:27" s="1447" customFormat="1" ht="27.75" customHeight="1" hidden="1">
      <c r="A59" s="1496"/>
      <c r="B59" s="1497"/>
      <c r="C59" s="1498"/>
      <c r="D59" s="1431" t="str">
        <f>IFERROR(VLOOKUP(C59,'[3]NM06'!$A$2:$B$176,2,0),"")</f>
        <v/>
      </c>
      <c r="E59" s="1499"/>
      <c r="F59" s="1431" t="str">
        <f>IFERROR(VLOOKUP('Př9-4'!$E59,'[3]Číselník nástrojů'!$A$2:$D$569,4,0),"")</f>
        <v/>
      </c>
      <c r="G59" s="1452"/>
      <c r="H59" s="1500"/>
      <c r="I59" s="1501"/>
      <c r="J59" s="1502"/>
      <c r="K59" s="1502"/>
      <c r="L59" s="1503"/>
      <c r="M59" s="1505"/>
      <c r="N59" s="1506"/>
      <c r="O59" s="1507"/>
      <c r="P59" s="1508"/>
      <c r="Q59" s="1506"/>
      <c r="R59" s="1509"/>
      <c r="S59" s="1454" t="str">
        <f>IFERROR(('Př9-4'!$O59+'Př9-4'!$R59)/'Př9-4'!$I59,"")</f>
        <v/>
      </c>
      <c r="T59" s="1455" t="str">
        <f>IF(J59+L59=0,"",ROUND((M59+'Př9-4'!$P59)/(L59+J59)/12,0))</f>
        <v/>
      </c>
      <c r="U59" s="1456" t="str">
        <f>IF(K59=0,"",ROUND(('Př9-4'!$N59+'Př9-4'!$Q59)/'Př9-4'!$K59,0))</f>
        <v/>
      </c>
      <c r="V59" s="1445"/>
      <c r="W59" s="1446"/>
      <c r="X59" s="1446"/>
      <c r="Y59" s="1446"/>
      <c r="Z59" s="1446"/>
      <c r="AA59" s="1446"/>
    </row>
    <row r="60" spans="1:27" s="1447" customFormat="1" ht="27.75" customHeight="1" hidden="1">
      <c r="A60" s="1496"/>
      <c r="B60" s="1497"/>
      <c r="C60" s="1498"/>
      <c r="D60" s="1431" t="str">
        <f>IFERROR(VLOOKUP(C60,'[3]NM06'!$A$2:$B$176,2,0),"")</f>
        <v/>
      </c>
      <c r="E60" s="1499"/>
      <c r="F60" s="1431" t="str">
        <f>IFERROR(VLOOKUP('Př9-4'!$E60,'[3]Číselník nástrojů'!$A$2:$D$569,4,0),"")</f>
        <v/>
      </c>
      <c r="G60" s="1452"/>
      <c r="H60" s="1500"/>
      <c r="I60" s="1501"/>
      <c r="J60" s="1502"/>
      <c r="K60" s="1502"/>
      <c r="L60" s="1503"/>
      <c r="M60" s="1505"/>
      <c r="N60" s="1506"/>
      <c r="O60" s="1507"/>
      <c r="P60" s="1508"/>
      <c r="Q60" s="1506"/>
      <c r="R60" s="1509"/>
      <c r="S60" s="1454" t="str">
        <f>IFERROR(('Př9-4'!$O60+'Př9-4'!$R60)/'Př9-4'!$I60,"")</f>
        <v/>
      </c>
      <c r="T60" s="1455" t="str">
        <f>IF(J60+L60=0,"",ROUND((M60+'Př9-4'!$P60)/(L60+J60)/12,0))</f>
        <v/>
      </c>
      <c r="U60" s="1456" t="str">
        <f>IF(K60=0,"",ROUND(('Př9-4'!$N60+'Př9-4'!$Q60)/'Př9-4'!$K60,0))</f>
        <v/>
      </c>
      <c r="V60" s="1445"/>
      <c r="W60" s="1446"/>
      <c r="X60" s="1446"/>
      <c r="Y60" s="1446"/>
      <c r="Z60" s="1446"/>
      <c r="AA60" s="1446"/>
    </row>
    <row r="61" spans="1:27" s="1447" customFormat="1" ht="27.75" customHeight="1" hidden="1">
      <c r="A61" s="1496"/>
      <c r="B61" s="1497"/>
      <c r="C61" s="1498"/>
      <c r="D61" s="1431" t="str">
        <f>IFERROR(VLOOKUP(C61,'[3]NM06'!$A$2:$B$176,2,0),"")</f>
        <v/>
      </c>
      <c r="E61" s="1499"/>
      <c r="F61" s="1431" t="str">
        <f>IFERROR(VLOOKUP('Př9-4'!$E61,'[3]Číselník nástrojů'!$A$2:$D$569,4,0),"")</f>
        <v/>
      </c>
      <c r="G61" s="1452"/>
      <c r="H61" s="1500"/>
      <c r="I61" s="1501"/>
      <c r="J61" s="1502"/>
      <c r="K61" s="1502"/>
      <c r="L61" s="1503"/>
      <c r="M61" s="1505"/>
      <c r="N61" s="1506"/>
      <c r="O61" s="1507"/>
      <c r="P61" s="1508"/>
      <c r="Q61" s="1506"/>
      <c r="R61" s="1509"/>
      <c r="S61" s="1454" t="str">
        <f>IFERROR(('Př9-4'!$O61+'Př9-4'!$R61)/'Př9-4'!$I61,"")</f>
        <v/>
      </c>
      <c r="T61" s="1455" t="str">
        <f>IF(J61+L61=0,"",ROUND((M61+'Př9-4'!$P61)/(L61+J61)/12,0))</f>
        <v/>
      </c>
      <c r="U61" s="1456" t="str">
        <f>IF(K61=0,"",ROUND(('Př9-4'!$N61+'Př9-4'!$Q61)/'Př9-4'!$K61,0))</f>
        <v/>
      </c>
      <c r="V61" s="1445"/>
      <c r="W61" s="1446"/>
      <c r="X61" s="1446"/>
      <c r="Y61" s="1446"/>
      <c r="Z61" s="1446"/>
      <c r="AA61" s="1446"/>
    </row>
    <row r="62" spans="1:27" s="1447" customFormat="1" ht="27.75" customHeight="1" hidden="1">
      <c r="A62" s="1496"/>
      <c r="B62" s="1497"/>
      <c r="C62" s="1498"/>
      <c r="D62" s="1431" t="str">
        <f>IFERROR(VLOOKUP(C62,'[3]NM06'!$A$2:$B$176,2,0),"")</f>
        <v/>
      </c>
      <c r="E62" s="1499"/>
      <c r="F62" s="1431" t="str">
        <f>IFERROR(VLOOKUP('Př9-4'!$E62,'[3]Číselník nástrojů'!$A$2:$D$569,4,0),"")</f>
        <v/>
      </c>
      <c r="G62" s="1452"/>
      <c r="H62" s="1500"/>
      <c r="I62" s="1501"/>
      <c r="J62" s="1502"/>
      <c r="K62" s="1502"/>
      <c r="L62" s="1503"/>
      <c r="M62" s="1505"/>
      <c r="N62" s="1506"/>
      <c r="O62" s="1507"/>
      <c r="P62" s="1508"/>
      <c r="Q62" s="1506"/>
      <c r="R62" s="1509"/>
      <c r="S62" s="1454" t="str">
        <f>IFERROR(('Př9-4'!$O62+'Př9-4'!$R62)/'Př9-4'!$I62,"")</f>
        <v/>
      </c>
      <c r="T62" s="1455" t="str">
        <f>IF(J62+L62=0,"",ROUND((M62+'Př9-4'!$P62)/(L62+J62)/12,0))</f>
        <v/>
      </c>
      <c r="U62" s="1456" t="str">
        <f>IF(K62=0,"",ROUND(('Př9-4'!$N62+'Př9-4'!$Q62)/'Př9-4'!$K62,0))</f>
        <v/>
      </c>
      <c r="V62" s="1445"/>
      <c r="W62" s="1446"/>
      <c r="X62" s="1446"/>
      <c r="Y62" s="1446"/>
      <c r="Z62" s="1446"/>
      <c r="AA62" s="1446"/>
    </row>
    <row r="63" spans="1:27" s="1447" customFormat="1" ht="27.75" customHeight="1" hidden="1">
      <c r="A63" s="1496"/>
      <c r="B63" s="1497"/>
      <c r="C63" s="1498"/>
      <c r="D63" s="1431" t="str">
        <f>IFERROR(VLOOKUP(C63,'[3]NM06'!$A$2:$B$176,2,0),"")</f>
        <v/>
      </c>
      <c r="E63" s="1499"/>
      <c r="F63" s="1431" t="str">
        <f>IFERROR(VLOOKUP('Př9-4'!$E63,'[3]Číselník nástrojů'!$A$2:$D$569,4,0),"")</f>
        <v/>
      </c>
      <c r="G63" s="1452"/>
      <c r="H63" s="1500"/>
      <c r="I63" s="1501"/>
      <c r="J63" s="1502"/>
      <c r="K63" s="1502"/>
      <c r="L63" s="1503"/>
      <c r="M63" s="1505"/>
      <c r="N63" s="1506"/>
      <c r="O63" s="1507"/>
      <c r="P63" s="1508"/>
      <c r="Q63" s="1506"/>
      <c r="R63" s="1509"/>
      <c r="S63" s="1454" t="str">
        <f>IFERROR(('Př9-4'!$O63+'Př9-4'!$R63)/'Př9-4'!$I63,"")</f>
        <v/>
      </c>
      <c r="T63" s="1455" t="str">
        <f>IF(J63+L63=0,"",ROUND((M63+'Př9-4'!$P63)/(L63+J63)/12,0))</f>
        <v/>
      </c>
      <c r="U63" s="1456" t="str">
        <f>IF(K63=0,"",ROUND(('Př9-4'!$N63+'Př9-4'!$Q63)/'Př9-4'!$K63,0))</f>
        <v/>
      </c>
      <c r="V63" s="1445"/>
      <c r="W63" s="1446"/>
      <c r="X63" s="1446"/>
      <c r="Y63" s="1446"/>
      <c r="Z63" s="1446"/>
      <c r="AA63" s="1446"/>
    </row>
    <row r="64" spans="1:27" s="1447" customFormat="1" ht="27.75" customHeight="1" hidden="1">
      <c r="A64" s="1496"/>
      <c r="B64" s="1497"/>
      <c r="C64" s="1498"/>
      <c r="D64" s="1431" t="str">
        <f>IFERROR(VLOOKUP(C64,'[3]NM06'!$A$2:$B$176,2,0),"")</f>
        <v/>
      </c>
      <c r="E64" s="1499"/>
      <c r="F64" s="1431" t="str">
        <f>IFERROR(VLOOKUP('Př9-4'!$E64,'[3]Číselník nástrojů'!$A$2:$D$569,4,0),"")</f>
        <v/>
      </c>
      <c r="G64" s="1452"/>
      <c r="H64" s="1500"/>
      <c r="I64" s="1501"/>
      <c r="J64" s="1502"/>
      <c r="K64" s="1502"/>
      <c r="L64" s="1503"/>
      <c r="M64" s="1505"/>
      <c r="N64" s="1506"/>
      <c r="O64" s="1507"/>
      <c r="P64" s="1508"/>
      <c r="Q64" s="1506"/>
      <c r="R64" s="1509"/>
      <c r="S64" s="1454" t="str">
        <f>IFERROR(('Př9-4'!$O64+'Př9-4'!$R64)/'Př9-4'!$I64,"")</f>
        <v/>
      </c>
      <c r="T64" s="1455" t="str">
        <f>IF(J64+L64=0,"",ROUND((M64+'Př9-4'!$P64)/(L64+J64)/12,0))</f>
        <v/>
      </c>
      <c r="U64" s="1456" t="str">
        <f>IF(K64=0,"",ROUND(('Př9-4'!$N64+'Př9-4'!$Q64)/'Př9-4'!$K64,0))</f>
        <v/>
      </c>
      <c r="V64" s="1445"/>
      <c r="W64" s="1446"/>
      <c r="X64" s="1446"/>
      <c r="Y64" s="1446"/>
      <c r="Z64" s="1446"/>
      <c r="AA64" s="1446"/>
    </row>
    <row r="65" spans="1:27" s="1447" customFormat="1" ht="27.75" customHeight="1" hidden="1">
      <c r="A65" s="1496"/>
      <c r="B65" s="1497"/>
      <c r="C65" s="1498"/>
      <c r="D65" s="1431" t="str">
        <f>IFERROR(VLOOKUP(C65,'[3]NM06'!$A$2:$B$176,2,0),"")</f>
        <v/>
      </c>
      <c r="E65" s="1499"/>
      <c r="F65" s="1431" t="str">
        <f>IFERROR(VLOOKUP('Př9-4'!$E65,'[3]Číselník nástrojů'!$A$2:$D$569,4,0),"")</f>
        <v/>
      </c>
      <c r="G65" s="1452"/>
      <c r="H65" s="1500"/>
      <c r="I65" s="1501"/>
      <c r="J65" s="1502"/>
      <c r="K65" s="1502"/>
      <c r="L65" s="1503"/>
      <c r="M65" s="1505"/>
      <c r="N65" s="1506"/>
      <c r="O65" s="1507"/>
      <c r="P65" s="1508"/>
      <c r="Q65" s="1506"/>
      <c r="R65" s="1509"/>
      <c r="S65" s="1454" t="str">
        <f>IFERROR(('Př9-4'!$O65+'Př9-4'!$R65)/'Př9-4'!$I65,"")</f>
        <v/>
      </c>
      <c r="T65" s="1455" t="str">
        <f>IF(J65+L65=0,"",ROUND((M65+'Př9-4'!$P65)/(L65+J65)/12,0))</f>
        <v/>
      </c>
      <c r="U65" s="1456" t="str">
        <f>IF(K65=0,"",ROUND(('Př9-4'!$N65+'Př9-4'!$Q65)/'Př9-4'!$K65,0))</f>
        <v/>
      </c>
      <c r="V65" s="1445"/>
      <c r="W65" s="1446"/>
      <c r="X65" s="1446"/>
      <c r="Y65" s="1446"/>
      <c r="Z65" s="1446"/>
      <c r="AA65" s="1446"/>
    </row>
    <row r="66" spans="1:27" s="1447" customFormat="1" ht="27.75" customHeight="1" hidden="1">
      <c r="A66" s="1496"/>
      <c r="B66" s="1497"/>
      <c r="C66" s="1498"/>
      <c r="D66" s="1431" t="str">
        <f>IFERROR(VLOOKUP(C66,'[3]NM06'!$A$2:$B$176,2,0),"")</f>
        <v/>
      </c>
      <c r="E66" s="1499"/>
      <c r="F66" s="1431" t="str">
        <f>IFERROR(VLOOKUP('Př9-4'!$E66,'[3]Číselník nástrojů'!$A$2:$D$569,4,0),"")</f>
        <v/>
      </c>
      <c r="G66" s="1452"/>
      <c r="H66" s="1500"/>
      <c r="I66" s="1501"/>
      <c r="J66" s="1502"/>
      <c r="K66" s="1502"/>
      <c r="L66" s="1503"/>
      <c r="M66" s="1505"/>
      <c r="N66" s="1506"/>
      <c r="O66" s="1507"/>
      <c r="P66" s="1508"/>
      <c r="Q66" s="1506"/>
      <c r="R66" s="1509"/>
      <c r="S66" s="1454" t="str">
        <f>IFERROR(('Př9-4'!$O66+'Př9-4'!$R66)/'Př9-4'!$I66,"")</f>
        <v/>
      </c>
      <c r="T66" s="1455" t="str">
        <f>IF(J66+L66=0,"",ROUND((M66+'Př9-4'!$P66)/(L66+J66)/12,0))</f>
        <v/>
      </c>
      <c r="U66" s="1456" t="str">
        <f>IF(K66=0,"",ROUND(('Př9-4'!$N66+'Př9-4'!$Q66)/'Př9-4'!$K66,0))</f>
        <v/>
      </c>
      <c r="V66" s="1445"/>
      <c r="W66" s="1446"/>
      <c r="X66" s="1446"/>
      <c r="Y66" s="1446"/>
      <c r="Z66" s="1446"/>
      <c r="AA66" s="1446"/>
    </row>
    <row r="67" spans="1:27" s="1447" customFormat="1" ht="27.75" customHeight="1" hidden="1">
      <c r="A67" s="1496"/>
      <c r="B67" s="1497"/>
      <c r="C67" s="1498"/>
      <c r="D67" s="1431" t="str">
        <f>IFERROR(VLOOKUP(C67,'[3]NM06'!$A$2:$B$176,2,0),"")</f>
        <v/>
      </c>
      <c r="E67" s="1499"/>
      <c r="F67" s="1431" t="str">
        <f>IFERROR(VLOOKUP('Př9-4'!$E67,'[3]Číselník nástrojů'!$A$2:$D$569,4,0),"")</f>
        <v/>
      </c>
      <c r="G67" s="1452"/>
      <c r="H67" s="1500"/>
      <c r="I67" s="1501"/>
      <c r="J67" s="1502"/>
      <c r="K67" s="1502"/>
      <c r="L67" s="1503"/>
      <c r="M67" s="1505"/>
      <c r="N67" s="1506"/>
      <c r="O67" s="1507"/>
      <c r="P67" s="1508"/>
      <c r="Q67" s="1506"/>
      <c r="R67" s="1509"/>
      <c r="S67" s="1454" t="str">
        <f>IFERROR(('Př9-4'!$O67+'Př9-4'!$R67)/'Př9-4'!$I67,"")</f>
        <v/>
      </c>
      <c r="T67" s="1455" t="str">
        <f>IF(J67+L67=0,"",ROUND((M67+'Př9-4'!$P67)/(L67+J67)/12,0))</f>
        <v/>
      </c>
      <c r="U67" s="1456" t="str">
        <f>IF(K67=0,"",ROUND(('Př9-4'!$N67+'Př9-4'!$Q67)/'Př9-4'!$K67,0))</f>
        <v/>
      </c>
      <c r="V67" s="1445"/>
      <c r="W67" s="1446"/>
      <c r="X67" s="1446"/>
      <c r="Y67" s="1446"/>
      <c r="Z67" s="1446"/>
      <c r="AA67" s="1446"/>
    </row>
    <row r="68" spans="1:27" s="1447" customFormat="1" ht="27.75" customHeight="1" hidden="1">
      <c r="A68" s="1496"/>
      <c r="B68" s="1497"/>
      <c r="C68" s="1498"/>
      <c r="D68" s="1431" t="str">
        <f>IFERROR(VLOOKUP(C68,'[3]NM06'!$A$2:$B$176,2,0),"")</f>
        <v/>
      </c>
      <c r="E68" s="1499"/>
      <c r="F68" s="1431" t="str">
        <f>IFERROR(VLOOKUP('Př9-4'!$E68,'[3]Číselník nástrojů'!$A$2:$D$569,4,0),"")</f>
        <v/>
      </c>
      <c r="G68" s="1452"/>
      <c r="H68" s="1500"/>
      <c r="I68" s="1501"/>
      <c r="J68" s="1502"/>
      <c r="K68" s="1502"/>
      <c r="L68" s="1503"/>
      <c r="M68" s="1505"/>
      <c r="N68" s="1506"/>
      <c r="O68" s="1507"/>
      <c r="P68" s="1508"/>
      <c r="Q68" s="1506"/>
      <c r="R68" s="1509"/>
      <c r="S68" s="1454" t="str">
        <f>IFERROR(('Př9-4'!$O68+'Př9-4'!$R68)/'Př9-4'!$I68,"")</f>
        <v/>
      </c>
      <c r="T68" s="1455" t="str">
        <f>IF(J68+L68=0,"",ROUND((M68+'Př9-4'!$P68)/(L68+J68)/12,0))</f>
        <v/>
      </c>
      <c r="U68" s="1456" t="str">
        <f>IF(K68=0,"",ROUND(('Př9-4'!$N68+'Př9-4'!$Q68)/'Př9-4'!$K68,0))</f>
        <v/>
      </c>
      <c r="V68" s="1445"/>
      <c r="W68" s="1446"/>
      <c r="X68" s="1446"/>
      <c r="Y68" s="1446"/>
      <c r="Z68" s="1446"/>
      <c r="AA68" s="1446"/>
    </row>
    <row r="69" spans="1:27" s="1447" customFormat="1" ht="27.75" customHeight="1" hidden="1">
      <c r="A69" s="1496"/>
      <c r="B69" s="1497"/>
      <c r="C69" s="1498"/>
      <c r="D69" s="1431" t="str">
        <f>IFERROR(VLOOKUP(C69,'[3]NM06'!$A$2:$B$176,2,0),"")</f>
        <v/>
      </c>
      <c r="E69" s="1499"/>
      <c r="F69" s="1431" t="str">
        <f>IFERROR(VLOOKUP('Př9-4'!$E69,'[3]Číselník nástrojů'!$A$2:$D$569,4,0),"")</f>
        <v/>
      </c>
      <c r="G69" s="1452"/>
      <c r="H69" s="1500"/>
      <c r="I69" s="1501"/>
      <c r="J69" s="1502"/>
      <c r="K69" s="1502"/>
      <c r="L69" s="1503"/>
      <c r="M69" s="1505"/>
      <c r="N69" s="1506"/>
      <c r="O69" s="1507"/>
      <c r="P69" s="1508"/>
      <c r="Q69" s="1506"/>
      <c r="R69" s="1509"/>
      <c r="S69" s="1454" t="str">
        <f>IFERROR(('Př9-4'!$O69+'Př9-4'!$R69)/'Př9-4'!$I69,"")</f>
        <v/>
      </c>
      <c r="T69" s="1455" t="str">
        <f>IF(J69+L69=0,"",ROUND((M69+'Př9-4'!$P69)/(L69+J69)/12,0))</f>
        <v/>
      </c>
      <c r="U69" s="1456" t="str">
        <f>IF(K69=0,"",ROUND(('Př9-4'!$N69+'Př9-4'!$Q69)/'Př9-4'!$K69,0))</f>
        <v/>
      </c>
      <c r="V69" s="1445"/>
      <c r="W69" s="1446"/>
      <c r="X69" s="1446"/>
      <c r="Y69" s="1446"/>
      <c r="Z69" s="1446"/>
      <c r="AA69" s="1446"/>
    </row>
    <row r="70" spans="1:27" s="1447" customFormat="1" ht="27.75" customHeight="1" hidden="1">
      <c r="A70" s="1496"/>
      <c r="B70" s="1497"/>
      <c r="C70" s="1498"/>
      <c r="D70" s="1431" t="str">
        <f>IFERROR(VLOOKUP(C70,'[3]NM06'!$A$2:$B$176,2,0),"")</f>
        <v/>
      </c>
      <c r="E70" s="1499"/>
      <c r="F70" s="1431" t="str">
        <f>IFERROR(VLOOKUP('Př9-4'!$E70,'[3]Číselník nástrojů'!$A$2:$D$569,4,0),"")</f>
        <v/>
      </c>
      <c r="G70" s="1452"/>
      <c r="H70" s="1500"/>
      <c r="I70" s="1501"/>
      <c r="J70" s="1502"/>
      <c r="K70" s="1502"/>
      <c r="L70" s="1503"/>
      <c r="M70" s="1505"/>
      <c r="N70" s="1506"/>
      <c r="O70" s="1507"/>
      <c r="P70" s="1508"/>
      <c r="Q70" s="1506"/>
      <c r="R70" s="1509"/>
      <c r="S70" s="1454" t="str">
        <f>IFERROR(('Př9-4'!$O70+'Př9-4'!$R70)/'Př9-4'!$I70,"")</f>
        <v/>
      </c>
      <c r="T70" s="1455" t="str">
        <f>IF(J70+L70=0,"",ROUND((M70+'Př9-4'!$P70)/(L70+J70)/12,0))</f>
        <v/>
      </c>
      <c r="U70" s="1456" t="str">
        <f>IF(K70=0,"",ROUND(('Př9-4'!$N70+'Př9-4'!$Q70)/'Př9-4'!$K70,0))</f>
        <v/>
      </c>
      <c r="V70" s="1445"/>
      <c r="W70" s="1446"/>
      <c r="X70" s="1446"/>
      <c r="Y70" s="1446"/>
      <c r="Z70" s="1446"/>
      <c r="AA70" s="1446"/>
    </row>
    <row r="71" spans="1:27" s="1447" customFormat="1" ht="27.75" customHeight="1" hidden="1">
      <c r="A71" s="1496"/>
      <c r="B71" s="1497"/>
      <c r="C71" s="1498"/>
      <c r="D71" s="1431" t="str">
        <f>IFERROR(VLOOKUP(C71,'[3]NM06'!$A$2:$B$176,2,0),"")</f>
        <v/>
      </c>
      <c r="E71" s="1499"/>
      <c r="F71" s="1431" t="str">
        <f>IFERROR(VLOOKUP('Př9-4'!$E71,'[3]Číselník nástrojů'!$A$2:$D$569,4,0),"")</f>
        <v/>
      </c>
      <c r="G71" s="1452"/>
      <c r="H71" s="1500"/>
      <c r="I71" s="1501"/>
      <c r="J71" s="1502"/>
      <c r="K71" s="1502"/>
      <c r="L71" s="1503"/>
      <c r="M71" s="1505"/>
      <c r="N71" s="1506"/>
      <c r="O71" s="1507"/>
      <c r="P71" s="1508"/>
      <c r="Q71" s="1506"/>
      <c r="R71" s="1509"/>
      <c r="S71" s="1454" t="str">
        <f>IFERROR(('Př9-4'!$O71+'Př9-4'!$R71)/'Př9-4'!$I71,"")</f>
        <v/>
      </c>
      <c r="T71" s="1455" t="str">
        <f>IF(J71+L71=0,"",ROUND((M71+'Př9-4'!$P71)/(L71+J71)/12,0))</f>
        <v/>
      </c>
      <c r="U71" s="1456" t="str">
        <f>IF(K71=0,"",ROUND(('Př9-4'!$N71+'Př9-4'!$Q71)/'Př9-4'!$K71,0))</f>
        <v/>
      </c>
      <c r="V71" s="1445"/>
      <c r="W71" s="1446"/>
      <c r="X71" s="1446"/>
      <c r="Y71" s="1446"/>
      <c r="Z71" s="1446"/>
      <c r="AA71" s="1446"/>
    </row>
    <row r="72" spans="1:27" s="1447" customFormat="1" ht="27.75" customHeight="1" hidden="1">
      <c r="A72" s="1496"/>
      <c r="B72" s="1497"/>
      <c r="C72" s="1498"/>
      <c r="D72" s="1431" t="str">
        <f>IFERROR(VLOOKUP(C72,'[3]NM06'!$A$2:$B$176,2,0),"")</f>
        <v/>
      </c>
      <c r="E72" s="1499"/>
      <c r="F72" s="1431" t="str">
        <f>IFERROR(VLOOKUP('Př9-4'!$E72,'[3]Číselník nástrojů'!$A$2:$D$569,4,0),"")</f>
        <v/>
      </c>
      <c r="G72" s="1452"/>
      <c r="H72" s="1500"/>
      <c r="I72" s="1501"/>
      <c r="J72" s="1502"/>
      <c r="K72" s="1502"/>
      <c r="L72" s="1503"/>
      <c r="M72" s="1505"/>
      <c r="N72" s="1506"/>
      <c r="O72" s="1507"/>
      <c r="P72" s="1508"/>
      <c r="Q72" s="1506"/>
      <c r="R72" s="1509"/>
      <c r="S72" s="1454" t="str">
        <f>IFERROR(('Př9-4'!$O72+'Př9-4'!$R72)/'Př9-4'!$I72,"")</f>
        <v/>
      </c>
      <c r="T72" s="1455" t="str">
        <f>IF(J72+L72=0,"",ROUND((M72+'Př9-4'!$P72)/(L72+J72)/12,0))</f>
        <v/>
      </c>
      <c r="U72" s="1456" t="str">
        <f>IF(K72=0,"",ROUND(('Př9-4'!$N72+'Př9-4'!$Q72)/'Př9-4'!$K72,0))</f>
        <v/>
      </c>
      <c r="V72" s="1445"/>
      <c r="W72" s="1446"/>
      <c r="X72" s="1446"/>
      <c r="Y72" s="1446"/>
      <c r="Z72" s="1446"/>
      <c r="AA72" s="1446"/>
    </row>
    <row r="73" spans="1:27" s="1447" customFormat="1" ht="27.75" customHeight="1" hidden="1">
      <c r="A73" s="1496"/>
      <c r="B73" s="1497"/>
      <c r="C73" s="1498"/>
      <c r="D73" s="1431" t="str">
        <f>IFERROR(VLOOKUP(C73,'[3]NM06'!$A$2:$B$176,2,0),"")</f>
        <v/>
      </c>
      <c r="E73" s="1499"/>
      <c r="F73" s="1431" t="str">
        <f>IFERROR(VLOOKUP('Př9-4'!$E73,'[3]Číselník nástrojů'!$A$2:$D$569,4,0),"")</f>
        <v/>
      </c>
      <c r="G73" s="1452"/>
      <c r="H73" s="1500"/>
      <c r="I73" s="1501"/>
      <c r="J73" s="1502"/>
      <c r="K73" s="1502"/>
      <c r="L73" s="1503"/>
      <c r="M73" s="1505"/>
      <c r="N73" s="1506"/>
      <c r="O73" s="1507"/>
      <c r="P73" s="1508"/>
      <c r="Q73" s="1506"/>
      <c r="R73" s="1509"/>
      <c r="S73" s="1454" t="str">
        <f>IFERROR(('Př9-4'!$O73+'Př9-4'!$R73)/'Př9-4'!$I73,"")</f>
        <v/>
      </c>
      <c r="T73" s="1455" t="str">
        <f>IF(J73+L73=0,"",ROUND((M73+'Př9-4'!$P73)/(L73+J73)/12,0))</f>
        <v/>
      </c>
      <c r="U73" s="1456" t="str">
        <f>IF(K73=0,"",ROUND(('Př9-4'!$N73+'Př9-4'!$Q73)/'Př9-4'!$K73,0))</f>
        <v/>
      </c>
      <c r="V73" s="1445"/>
      <c r="W73" s="1446"/>
      <c r="X73" s="1446"/>
      <c r="Y73" s="1446"/>
      <c r="Z73" s="1446"/>
      <c r="AA73" s="1446"/>
    </row>
    <row r="74" spans="1:27" s="1447" customFormat="1" ht="27.75" customHeight="1" hidden="1">
      <c r="A74" s="1496"/>
      <c r="B74" s="1497"/>
      <c r="C74" s="1498"/>
      <c r="D74" s="1431" t="str">
        <f>IFERROR(VLOOKUP(C74,'[3]NM06'!$A$2:$B$176,2,0),"")</f>
        <v/>
      </c>
      <c r="E74" s="1499"/>
      <c r="F74" s="1431" t="str">
        <f>IFERROR(VLOOKUP('Př9-4'!$E74,'[3]Číselník nástrojů'!$A$2:$D$569,4,0),"")</f>
        <v/>
      </c>
      <c r="G74" s="1452"/>
      <c r="H74" s="1500"/>
      <c r="I74" s="1501"/>
      <c r="J74" s="1502"/>
      <c r="K74" s="1502"/>
      <c r="L74" s="1503"/>
      <c r="M74" s="1505"/>
      <c r="N74" s="1506"/>
      <c r="O74" s="1507"/>
      <c r="P74" s="1508"/>
      <c r="Q74" s="1506"/>
      <c r="R74" s="1509"/>
      <c r="S74" s="1454" t="str">
        <f>IFERROR(('Př9-4'!$O74+'Př9-4'!$R74)/'Př9-4'!$I74,"")</f>
        <v/>
      </c>
      <c r="T74" s="1455" t="str">
        <f>IF(J74+L74=0,"",ROUND((M74+'Př9-4'!$P74)/(L74+J74)/12,0))</f>
        <v/>
      </c>
      <c r="U74" s="1456" t="str">
        <f>IF(K74=0,"",ROUND(('Př9-4'!$N74+'Př9-4'!$Q74)/'Př9-4'!$K74,0))</f>
        <v/>
      </c>
      <c r="V74" s="1445"/>
      <c r="W74" s="1446"/>
      <c r="X74" s="1446"/>
      <c r="Y74" s="1446"/>
      <c r="Z74" s="1446"/>
      <c r="AA74" s="1446"/>
    </row>
    <row r="75" spans="1:27" s="1447" customFormat="1" ht="27.75" customHeight="1" hidden="1">
      <c r="A75" s="1496"/>
      <c r="B75" s="1497"/>
      <c r="C75" s="1498"/>
      <c r="D75" s="1431" t="str">
        <f>IFERROR(VLOOKUP(C75,'[3]NM06'!$A$2:$B$176,2,0),"")</f>
        <v/>
      </c>
      <c r="E75" s="1499"/>
      <c r="F75" s="1431" t="str">
        <f>IFERROR(VLOOKUP('Př9-4'!$E75,'[3]Číselník nástrojů'!$A$2:$D$569,4,0),"")</f>
        <v/>
      </c>
      <c r="G75" s="1452"/>
      <c r="H75" s="1500"/>
      <c r="I75" s="1501"/>
      <c r="J75" s="1502"/>
      <c r="K75" s="1502"/>
      <c r="L75" s="1503"/>
      <c r="M75" s="1505"/>
      <c r="N75" s="1506"/>
      <c r="O75" s="1507"/>
      <c r="P75" s="1508"/>
      <c r="Q75" s="1506"/>
      <c r="R75" s="1509"/>
      <c r="S75" s="1454" t="str">
        <f>IFERROR(('Př9-4'!$O75+'Př9-4'!$R75)/'Př9-4'!$I75,"")</f>
        <v/>
      </c>
      <c r="T75" s="1455" t="str">
        <f>IF(J75+L75=0,"",ROUND((M75+'Př9-4'!$P75)/(L75+J75)/12,0))</f>
        <v/>
      </c>
      <c r="U75" s="1456" t="str">
        <f>IF(K75=0,"",ROUND(('Př9-4'!$N75+'Př9-4'!$Q75)/'Př9-4'!$K75,0))</f>
        <v/>
      </c>
      <c r="V75" s="1445"/>
      <c r="W75" s="1446"/>
      <c r="X75" s="1446"/>
      <c r="Y75" s="1446"/>
      <c r="Z75" s="1446"/>
      <c r="AA75" s="1446"/>
    </row>
    <row r="76" spans="1:27" s="1447" customFormat="1" ht="27.75" customHeight="1" hidden="1">
      <c r="A76" s="1496"/>
      <c r="B76" s="1497"/>
      <c r="C76" s="1498"/>
      <c r="D76" s="1431" t="str">
        <f>IFERROR(VLOOKUP(C76,'[3]NM06'!$A$2:$B$176,2,0),"")</f>
        <v/>
      </c>
      <c r="E76" s="1499"/>
      <c r="F76" s="1431" t="str">
        <f>IFERROR(VLOOKUP('Př9-4'!$E76,'[3]Číselník nástrojů'!$A$2:$D$569,4,0),"")</f>
        <v/>
      </c>
      <c r="G76" s="1452"/>
      <c r="H76" s="1500"/>
      <c r="I76" s="1501"/>
      <c r="J76" s="1502"/>
      <c r="K76" s="1502"/>
      <c r="L76" s="1503"/>
      <c r="M76" s="1505"/>
      <c r="N76" s="1506"/>
      <c r="O76" s="1507"/>
      <c r="P76" s="1508"/>
      <c r="Q76" s="1506"/>
      <c r="R76" s="1509"/>
      <c r="S76" s="1454" t="str">
        <f>IFERROR(('Př9-4'!$O76+'Př9-4'!$R76)/'Př9-4'!$I76,"")</f>
        <v/>
      </c>
      <c r="T76" s="1455" t="str">
        <f>IF(J76+L76=0,"",ROUND((M76+'Př9-4'!$P76)/(L76+J76)/12,0))</f>
        <v/>
      </c>
      <c r="U76" s="1456" t="str">
        <f>IF(K76=0,"",ROUND(('Př9-4'!$N76+'Př9-4'!$Q76)/'Př9-4'!$K76,0))</f>
        <v/>
      </c>
      <c r="V76" s="1445"/>
      <c r="W76" s="1446"/>
      <c r="X76" s="1446"/>
      <c r="Y76" s="1446"/>
      <c r="Z76" s="1446"/>
      <c r="AA76" s="1446"/>
    </row>
    <row r="77" spans="1:27" s="1447" customFormat="1" ht="27.75" customHeight="1" hidden="1">
      <c r="A77" s="1496"/>
      <c r="B77" s="1497"/>
      <c r="C77" s="1498"/>
      <c r="D77" s="1431" t="str">
        <f>IFERROR(VLOOKUP(C77,'[3]NM06'!$A$2:$B$176,2,0),"")</f>
        <v/>
      </c>
      <c r="E77" s="1499"/>
      <c r="F77" s="1431" t="str">
        <f>IFERROR(VLOOKUP('Př9-4'!$E77,'[3]Číselník nástrojů'!$A$2:$D$569,4,0),"")</f>
        <v/>
      </c>
      <c r="G77" s="1452"/>
      <c r="H77" s="1500"/>
      <c r="I77" s="1501"/>
      <c r="J77" s="1502"/>
      <c r="K77" s="1502"/>
      <c r="L77" s="1503"/>
      <c r="M77" s="1505"/>
      <c r="N77" s="1506"/>
      <c r="O77" s="1507"/>
      <c r="P77" s="1508"/>
      <c r="Q77" s="1506"/>
      <c r="R77" s="1509"/>
      <c r="S77" s="1454" t="str">
        <f>IFERROR(('Př9-4'!$O77+'Př9-4'!$R77)/'Př9-4'!$I77,"")</f>
        <v/>
      </c>
      <c r="T77" s="1455" t="str">
        <f>IF(J77+L77=0,"",ROUND((M77+'Př9-4'!$P77)/(L77+J77)/12,0))</f>
        <v/>
      </c>
      <c r="U77" s="1456" t="str">
        <f>IF(K77=0,"",ROUND(('Př9-4'!$N77+'Př9-4'!$Q77)/'Př9-4'!$K77,0))</f>
        <v/>
      </c>
      <c r="V77" s="1445"/>
      <c r="W77" s="1446"/>
      <c r="X77" s="1446"/>
      <c r="Y77" s="1446"/>
      <c r="Z77" s="1446"/>
      <c r="AA77" s="1446"/>
    </row>
    <row r="78" spans="1:27" s="1447" customFormat="1" ht="27.75" customHeight="1" hidden="1">
      <c r="A78" s="1496"/>
      <c r="B78" s="1497"/>
      <c r="C78" s="1498"/>
      <c r="D78" s="1431" t="str">
        <f>IFERROR(VLOOKUP(C78,'[3]NM06'!$A$2:$B$176,2,0),"")</f>
        <v/>
      </c>
      <c r="E78" s="1499"/>
      <c r="F78" s="1431" t="str">
        <f>IFERROR(VLOOKUP('Př9-4'!$E78,'[3]Číselník nástrojů'!$A$2:$D$569,4,0),"")</f>
        <v/>
      </c>
      <c r="G78" s="1452"/>
      <c r="H78" s="1500"/>
      <c r="I78" s="1501"/>
      <c r="J78" s="1502"/>
      <c r="K78" s="1502"/>
      <c r="L78" s="1503"/>
      <c r="M78" s="1505"/>
      <c r="N78" s="1506"/>
      <c r="O78" s="1507"/>
      <c r="P78" s="1508"/>
      <c r="Q78" s="1506"/>
      <c r="R78" s="1509"/>
      <c r="S78" s="1454" t="str">
        <f>IFERROR(('Př9-4'!$O78+'Př9-4'!$R78)/'Př9-4'!$I78,"")</f>
        <v/>
      </c>
      <c r="T78" s="1455" t="str">
        <f>IF(J78+L78=0,"",ROUND((M78+'Př9-4'!$P78)/(L78+J78)/12,0))</f>
        <v/>
      </c>
      <c r="U78" s="1456" t="str">
        <f>IF(K78=0,"",ROUND(('Př9-4'!$N78+'Př9-4'!$Q78)/'Př9-4'!$K78,0))</f>
        <v/>
      </c>
      <c r="V78" s="1445"/>
      <c r="W78" s="1446"/>
      <c r="X78" s="1446"/>
      <c r="Y78" s="1446"/>
      <c r="Z78" s="1446"/>
      <c r="AA78" s="1446"/>
    </row>
    <row r="79" spans="1:27" s="1447" customFormat="1" ht="27.75" customHeight="1" hidden="1">
      <c r="A79" s="1496"/>
      <c r="B79" s="1497"/>
      <c r="C79" s="1498"/>
      <c r="D79" s="1431" t="str">
        <f>IFERROR(VLOOKUP(C79,'[3]NM06'!$A$2:$B$176,2,0),"")</f>
        <v/>
      </c>
      <c r="E79" s="1499"/>
      <c r="F79" s="1431" t="str">
        <f>IFERROR(VLOOKUP('Př9-4'!$E79,'[3]Číselník nástrojů'!$A$2:$D$569,4,0),"")</f>
        <v/>
      </c>
      <c r="G79" s="1452"/>
      <c r="H79" s="1500"/>
      <c r="I79" s="1501"/>
      <c r="J79" s="1502"/>
      <c r="K79" s="1502"/>
      <c r="L79" s="1503"/>
      <c r="M79" s="1505"/>
      <c r="N79" s="1506"/>
      <c r="O79" s="1507"/>
      <c r="P79" s="1508"/>
      <c r="Q79" s="1506"/>
      <c r="R79" s="1509"/>
      <c r="S79" s="1454" t="str">
        <f>IFERROR(('Př9-4'!$O79+'Př9-4'!$R79)/'Př9-4'!$I79,"")</f>
        <v/>
      </c>
      <c r="T79" s="1455" t="str">
        <f>IF(J79+L79=0,"",ROUND((M79+'Př9-4'!$P79)/(L79+J79)/12,0))</f>
        <v/>
      </c>
      <c r="U79" s="1456" t="str">
        <f>IF(K79=0,"",ROUND(('Př9-4'!$N79+'Př9-4'!$Q79)/'Př9-4'!$K79,0))</f>
        <v/>
      </c>
      <c r="V79" s="1445"/>
      <c r="W79" s="1446"/>
      <c r="X79" s="1446"/>
      <c r="Y79" s="1446"/>
      <c r="Z79" s="1446"/>
      <c r="AA79" s="1446"/>
    </row>
    <row r="80" spans="1:27" s="1447" customFormat="1" ht="27.75" customHeight="1" hidden="1">
      <c r="A80" s="1496"/>
      <c r="B80" s="1497"/>
      <c r="C80" s="1498"/>
      <c r="D80" s="1431" t="str">
        <f>IFERROR(VLOOKUP(C80,'[3]NM06'!$A$2:$B$176,2,0),"")</f>
        <v/>
      </c>
      <c r="E80" s="1499"/>
      <c r="F80" s="1431" t="str">
        <f>IFERROR(VLOOKUP('Př9-4'!$E80,'[3]Číselník nástrojů'!$A$2:$D$569,4,0),"")</f>
        <v/>
      </c>
      <c r="G80" s="1452"/>
      <c r="H80" s="1500"/>
      <c r="I80" s="1501"/>
      <c r="J80" s="1502"/>
      <c r="K80" s="1502"/>
      <c r="L80" s="1503"/>
      <c r="M80" s="1505"/>
      <c r="N80" s="1506"/>
      <c r="O80" s="1507"/>
      <c r="P80" s="1508"/>
      <c r="Q80" s="1506"/>
      <c r="R80" s="1509"/>
      <c r="S80" s="1454" t="str">
        <f>IFERROR(('Př9-4'!$O80+'Př9-4'!$R80)/'Př9-4'!$I80,"")</f>
        <v/>
      </c>
      <c r="T80" s="1455" t="str">
        <f>IF(J80+L80=0,"",ROUND((M80+'Př9-4'!$P80)/(L80+J80)/12,0))</f>
        <v/>
      </c>
      <c r="U80" s="1456" t="str">
        <f>IF(K80=0,"",ROUND(('Př9-4'!$N80+'Př9-4'!$Q80)/'Př9-4'!$K80,0))</f>
        <v/>
      </c>
      <c r="V80" s="1445"/>
      <c r="W80" s="1446"/>
      <c r="X80" s="1446"/>
      <c r="Y80" s="1446"/>
      <c r="Z80" s="1446"/>
      <c r="AA80" s="1446"/>
    </row>
    <row r="81" spans="1:27" s="1447" customFormat="1" ht="27.75" customHeight="1" hidden="1">
      <c r="A81" s="1496"/>
      <c r="B81" s="1497"/>
      <c r="C81" s="1498"/>
      <c r="D81" s="1431" t="str">
        <f>IFERROR(VLOOKUP(C81,'[3]NM06'!$A$2:$B$176,2,0),"")</f>
        <v/>
      </c>
      <c r="E81" s="1499"/>
      <c r="F81" s="1431" t="str">
        <f>IFERROR(VLOOKUP('Př9-4'!$E81,'[3]Číselník nástrojů'!$A$2:$D$569,4,0),"")</f>
        <v/>
      </c>
      <c r="G81" s="1452"/>
      <c r="H81" s="1500"/>
      <c r="I81" s="1501"/>
      <c r="J81" s="1502"/>
      <c r="K81" s="1502"/>
      <c r="L81" s="1503"/>
      <c r="M81" s="1505"/>
      <c r="N81" s="1506"/>
      <c r="O81" s="1507"/>
      <c r="P81" s="1508"/>
      <c r="Q81" s="1506"/>
      <c r="R81" s="1509"/>
      <c r="S81" s="1454" t="str">
        <f>IFERROR(('Př9-4'!$O81+'Př9-4'!$R81)/'Př9-4'!$I81,"")</f>
        <v/>
      </c>
      <c r="T81" s="1455" t="str">
        <f>IF(J81+L81=0,"",ROUND((M81+'Př9-4'!$P81)/(L81+J81)/12,0))</f>
        <v/>
      </c>
      <c r="U81" s="1456" t="str">
        <f>IF(K81=0,"",ROUND(('Př9-4'!$N81+'Př9-4'!$Q81)/'Př9-4'!$K81,0))</f>
        <v/>
      </c>
      <c r="V81" s="1445"/>
      <c r="W81" s="1446"/>
      <c r="X81" s="1446"/>
      <c r="Y81" s="1446"/>
      <c r="Z81" s="1446"/>
      <c r="AA81" s="1446"/>
    </row>
    <row r="82" spans="1:27" s="1447" customFormat="1" ht="27.75" customHeight="1" hidden="1">
      <c r="A82" s="1496"/>
      <c r="B82" s="1497"/>
      <c r="C82" s="1498"/>
      <c r="D82" s="1431" t="str">
        <f>IFERROR(VLOOKUP(C82,'[3]NM06'!$A$2:$B$176,2,0),"")</f>
        <v/>
      </c>
      <c r="E82" s="1499"/>
      <c r="F82" s="1431" t="str">
        <f>IFERROR(VLOOKUP('Př9-4'!$E82,'[3]Číselník nástrojů'!$A$2:$D$569,4,0),"")</f>
        <v/>
      </c>
      <c r="G82" s="1452"/>
      <c r="H82" s="1500"/>
      <c r="I82" s="1501"/>
      <c r="J82" s="1502"/>
      <c r="K82" s="1502"/>
      <c r="L82" s="1503"/>
      <c r="M82" s="1505"/>
      <c r="N82" s="1506"/>
      <c r="O82" s="1507"/>
      <c r="P82" s="1508"/>
      <c r="Q82" s="1506"/>
      <c r="R82" s="1509"/>
      <c r="S82" s="1454" t="str">
        <f>IFERROR(('Př9-4'!$O82+'Př9-4'!$R82)/'Př9-4'!$I82,"")</f>
        <v/>
      </c>
      <c r="T82" s="1455" t="str">
        <f>IF(J82+L82=0,"",ROUND((M82+'Př9-4'!$P82)/(L82+J82)/12,0))</f>
        <v/>
      </c>
      <c r="U82" s="1456" t="str">
        <f>IF(K82=0,"",ROUND(('Př9-4'!$N82+'Př9-4'!$Q82)/'Př9-4'!$K82,0))</f>
        <v/>
      </c>
      <c r="V82" s="1445"/>
      <c r="W82" s="1446"/>
      <c r="X82" s="1446"/>
      <c r="Y82" s="1446"/>
      <c r="Z82" s="1446"/>
      <c r="AA82" s="1446"/>
    </row>
    <row r="83" spans="1:27" s="1447" customFormat="1" ht="27.75" customHeight="1" hidden="1">
      <c r="A83" s="1496"/>
      <c r="B83" s="1497"/>
      <c r="C83" s="1498"/>
      <c r="D83" s="1431" t="str">
        <f>IFERROR(VLOOKUP(C83,'[3]NM06'!$A$2:$B$176,2,0),"")</f>
        <v/>
      </c>
      <c r="E83" s="1499"/>
      <c r="F83" s="1431" t="str">
        <f>IFERROR(VLOOKUP('Př9-4'!$E83,'[3]Číselník nástrojů'!$A$2:$D$569,4,0),"")</f>
        <v/>
      </c>
      <c r="G83" s="1452"/>
      <c r="H83" s="1500"/>
      <c r="I83" s="1501"/>
      <c r="J83" s="1502"/>
      <c r="K83" s="1502"/>
      <c r="L83" s="1503"/>
      <c r="M83" s="1505"/>
      <c r="N83" s="1506"/>
      <c r="O83" s="1507"/>
      <c r="P83" s="1508"/>
      <c r="Q83" s="1506"/>
      <c r="R83" s="1509"/>
      <c r="S83" s="1454" t="str">
        <f>IFERROR(('Př9-4'!$O83+'Př9-4'!$R83)/'Př9-4'!$I83,"")</f>
        <v/>
      </c>
      <c r="T83" s="1455" t="str">
        <f>IF(J83+L83=0,"",ROUND((M83+'Př9-4'!$P83)/(L83+J83)/12,0))</f>
        <v/>
      </c>
      <c r="U83" s="1456" t="str">
        <f>IF(K83=0,"",ROUND(('Př9-4'!$N83+'Př9-4'!$Q83)/'Př9-4'!$K83,0))</f>
        <v/>
      </c>
      <c r="V83" s="1445"/>
      <c r="W83" s="1446"/>
      <c r="X83" s="1446"/>
      <c r="Y83" s="1446"/>
      <c r="Z83" s="1446"/>
      <c r="AA83" s="1446"/>
    </row>
    <row r="84" spans="1:27" s="1447" customFormat="1" ht="27.75" customHeight="1" hidden="1">
      <c r="A84" s="1496"/>
      <c r="B84" s="1497"/>
      <c r="C84" s="1498"/>
      <c r="D84" s="1431" t="str">
        <f>IFERROR(VLOOKUP(C84,'[3]NM06'!$A$2:$B$176,2,0),"")</f>
        <v/>
      </c>
      <c r="E84" s="1499"/>
      <c r="F84" s="1431" t="str">
        <f>IFERROR(VLOOKUP('Př9-4'!$E84,'[3]Číselník nástrojů'!$A$2:$D$569,4,0),"")</f>
        <v/>
      </c>
      <c r="G84" s="1452"/>
      <c r="H84" s="1500"/>
      <c r="I84" s="1501"/>
      <c r="J84" s="1502"/>
      <c r="K84" s="1502"/>
      <c r="L84" s="1503"/>
      <c r="M84" s="1505"/>
      <c r="N84" s="1506"/>
      <c r="O84" s="1507"/>
      <c r="P84" s="1508"/>
      <c r="Q84" s="1506"/>
      <c r="R84" s="1509"/>
      <c r="S84" s="1454" t="str">
        <f>IFERROR(('Př9-4'!$O84+'Př9-4'!$R84)/'Př9-4'!$I84,"")</f>
        <v/>
      </c>
      <c r="T84" s="1455" t="str">
        <f>IF(J84+L84=0,"",ROUND((M84+'Př9-4'!$P84)/(L84+J84)/12,0))</f>
        <v/>
      </c>
      <c r="U84" s="1456" t="str">
        <f>IF(K84=0,"",ROUND(('Př9-4'!$N84+'Př9-4'!$Q84)/'Př9-4'!$K84,0))</f>
        <v/>
      </c>
      <c r="V84" s="1445"/>
      <c r="W84" s="1446"/>
      <c r="X84" s="1446"/>
      <c r="Y84" s="1446"/>
      <c r="Z84" s="1446"/>
      <c r="AA84" s="1446"/>
    </row>
    <row r="85" spans="1:27" s="1447" customFormat="1" ht="27.75" customHeight="1" hidden="1">
      <c r="A85" s="1496"/>
      <c r="B85" s="1497"/>
      <c r="C85" s="1498"/>
      <c r="D85" s="1431" t="str">
        <f>IFERROR(VLOOKUP(C85,'[3]NM06'!$A$2:$B$176,2,0),"")</f>
        <v/>
      </c>
      <c r="E85" s="1499"/>
      <c r="F85" s="1431" t="str">
        <f>IFERROR(VLOOKUP('Př9-4'!$E85,'[3]Číselník nástrojů'!$A$2:$D$569,4,0),"")</f>
        <v/>
      </c>
      <c r="G85" s="1452"/>
      <c r="H85" s="1500"/>
      <c r="I85" s="1501"/>
      <c r="J85" s="1502"/>
      <c r="K85" s="1502"/>
      <c r="L85" s="1503"/>
      <c r="M85" s="1505"/>
      <c r="N85" s="1506"/>
      <c r="O85" s="1507"/>
      <c r="P85" s="1508"/>
      <c r="Q85" s="1506"/>
      <c r="R85" s="1509"/>
      <c r="S85" s="1454" t="str">
        <f>IFERROR(('Př9-4'!$O85+'Př9-4'!$R85)/'Př9-4'!$I85,"")</f>
        <v/>
      </c>
      <c r="T85" s="1455" t="str">
        <f>IF(J85+L85=0,"",ROUND((M85+'Př9-4'!$P85)/(L85+J85)/12,0))</f>
        <v/>
      </c>
      <c r="U85" s="1456" t="str">
        <f>IF(K85=0,"",ROUND(('Př9-4'!$N85+'Př9-4'!$Q85)/'Př9-4'!$K85,0))</f>
        <v/>
      </c>
      <c r="V85" s="1445"/>
      <c r="W85" s="1446"/>
      <c r="X85" s="1446"/>
      <c r="Y85" s="1446"/>
      <c r="Z85" s="1446"/>
      <c r="AA85" s="1446"/>
    </row>
    <row r="86" spans="1:27" s="1447" customFormat="1" ht="27.75" customHeight="1" hidden="1">
      <c r="A86" s="1496"/>
      <c r="B86" s="1497"/>
      <c r="C86" s="1498"/>
      <c r="D86" s="1431" t="str">
        <f>IFERROR(VLOOKUP(C86,'[3]NM06'!$A$2:$B$176,2,0),"")</f>
        <v/>
      </c>
      <c r="E86" s="1499"/>
      <c r="F86" s="1431" t="str">
        <f>IFERROR(VLOOKUP('Př9-4'!$E86,'[3]Číselník nástrojů'!$A$2:$D$569,4,0),"")</f>
        <v/>
      </c>
      <c r="G86" s="1452"/>
      <c r="H86" s="1500"/>
      <c r="I86" s="1501"/>
      <c r="J86" s="1502"/>
      <c r="K86" s="1502"/>
      <c r="L86" s="1503"/>
      <c r="M86" s="1505"/>
      <c r="N86" s="1506"/>
      <c r="O86" s="1507"/>
      <c r="P86" s="1508"/>
      <c r="Q86" s="1506"/>
      <c r="R86" s="1509"/>
      <c r="S86" s="1454" t="str">
        <f>IFERROR(('Př9-4'!$O86+'Př9-4'!$R86)/'Př9-4'!$I86,"")</f>
        <v/>
      </c>
      <c r="T86" s="1455" t="str">
        <f>IF(J86+L86=0,"",ROUND((M86+'Př9-4'!$P86)/(L86+J86)/12,0))</f>
        <v/>
      </c>
      <c r="U86" s="1456" t="str">
        <f>IF(K86=0,"",ROUND(('Př9-4'!$N86+'Př9-4'!$Q86)/'Př9-4'!$K86,0))</f>
        <v/>
      </c>
      <c r="V86" s="1445"/>
      <c r="W86" s="1446"/>
      <c r="X86" s="1446"/>
      <c r="Y86" s="1446"/>
      <c r="Z86" s="1446"/>
      <c r="AA86" s="1446"/>
    </row>
    <row r="87" spans="1:27" s="1447" customFormat="1" ht="27.75" customHeight="1" hidden="1">
      <c r="A87" s="1496"/>
      <c r="B87" s="1497"/>
      <c r="C87" s="1498"/>
      <c r="D87" s="1431" t="str">
        <f>IFERROR(VLOOKUP(C87,'[3]NM06'!$A$2:$B$176,2,0),"")</f>
        <v/>
      </c>
      <c r="E87" s="1499"/>
      <c r="F87" s="1431" t="str">
        <f>IFERROR(VLOOKUP('Př9-4'!$E87,'[3]Číselník nástrojů'!$A$2:$D$569,4,0),"")</f>
        <v/>
      </c>
      <c r="G87" s="1452"/>
      <c r="H87" s="1500"/>
      <c r="I87" s="1501"/>
      <c r="J87" s="1502"/>
      <c r="K87" s="1502"/>
      <c r="L87" s="1503"/>
      <c r="M87" s="1505"/>
      <c r="N87" s="1506"/>
      <c r="O87" s="1507"/>
      <c r="P87" s="1508"/>
      <c r="Q87" s="1506"/>
      <c r="R87" s="1509"/>
      <c r="S87" s="1454" t="str">
        <f>IFERROR(('Př9-4'!$O87+'Př9-4'!$R87)/'Př9-4'!$I87,"")</f>
        <v/>
      </c>
      <c r="T87" s="1455" t="str">
        <f>IF(J87+L87=0,"",ROUND((M87+'Př9-4'!$P87)/(L87+J87)/12,0))</f>
        <v/>
      </c>
      <c r="U87" s="1456" t="str">
        <f>IF(K87=0,"",ROUND(('Př9-4'!$N87+'Př9-4'!$Q87)/'Př9-4'!$K87,0))</f>
        <v/>
      </c>
      <c r="V87" s="1445"/>
      <c r="W87" s="1446"/>
      <c r="X87" s="1446"/>
      <c r="Y87" s="1446"/>
      <c r="Z87" s="1446"/>
      <c r="AA87" s="1446"/>
    </row>
    <row r="88" spans="1:27" s="1447" customFormat="1" ht="27.75" customHeight="1" hidden="1">
      <c r="A88" s="1496"/>
      <c r="B88" s="1497"/>
      <c r="C88" s="1498"/>
      <c r="D88" s="1431" t="str">
        <f>IFERROR(VLOOKUP(C88,'[3]NM06'!$A$2:$B$176,2,0),"")</f>
        <v/>
      </c>
      <c r="E88" s="1499"/>
      <c r="F88" s="1431" t="str">
        <f>IFERROR(VLOOKUP('Př9-4'!$E88,'[3]Číselník nástrojů'!$A$2:$D$569,4,0),"")</f>
        <v/>
      </c>
      <c r="G88" s="1452"/>
      <c r="H88" s="1500"/>
      <c r="I88" s="1501"/>
      <c r="J88" s="1502"/>
      <c r="K88" s="1502"/>
      <c r="L88" s="1503"/>
      <c r="M88" s="1505"/>
      <c r="N88" s="1506"/>
      <c r="O88" s="1507"/>
      <c r="P88" s="1508"/>
      <c r="Q88" s="1506"/>
      <c r="R88" s="1509"/>
      <c r="S88" s="1454" t="str">
        <f>IFERROR(('Př9-4'!$O88+'Př9-4'!$R88)/'Př9-4'!$I88,"")</f>
        <v/>
      </c>
      <c r="T88" s="1455" t="str">
        <f>IF(J88+L88=0,"",ROUND((M88+'Př9-4'!$P88)/(L88+J88)/12,0))</f>
        <v/>
      </c>
      <c r="U88" s="1456" t="str">
        <f>IF(K88=0,"",ROUND(('Př9-4'!$N88+'Př9-4'!$Q88)/'Př9-4'!$K88,0))</f>
        <v/>
      </c>
      <c r="V88" s="1445"/>
      <c r="W88" s="1446"/>
      <c r="X88" s="1446"/>
      <c r="Y88" s="1446"/>
      <c r="Z88" s="1446"/>
      <c r="AA88" s="1446"/>
    </row>
    <row r="89" spans="1:27" s="1447" customFormat="1" ht="27.75" customHeight="1" hidden="1">
      <c r="A89" s="1496"/>
      <c r="B89" s="1497"/>
      <c r="C89" s="1498"/>
      <c r="D89" s="1431" t="str">
        <f>IFERROR(VLOOKUP(C89,'[3]NM06'!$A$2:$B$176,2,0),"")</f>
        <v/>
      </c>
      <c r="E89" s="1499"/>
      <c r="F89" s="1431" t="str">
        <f>IFERROR(VLOOKUP('Př9-4'!$E89,'[3]Číselník nástrojů'!$A$2:$D$569,4,0),"")</f>
        <v/>
      </c>
      <c r="G89" s="1452"/>
      <c r="H89" s="1500"/>
      <c r="I89" s="1501"/>
      <c r="J89" s="1502"/>
      <c r="K89" s="1502"/>
      <c r="L89" s="1503"/>
      <c r="M89" s="1505"/>
      <c r="N89" s="1506"/>
      <c r="O89" s="1507"/>
      <c r="P89" s="1508"/>
      <c r="Q89" s="1506"/>
      <c r="R89" s="1509"/>
      <c r="S89" s="1454" t="str">
        <f>IFERROR(('Př9-4'!$O89+'Př9-4'!$R89)/'Př9-4'!$I89,"")</f>
        <v/>
      </c>
      <c r="T89" s="1455" t="str">
        <f>IF(J89+L89=0,"",ROUND((M89+'Př9-4'!$P89)/(L89+J89)/12,0))</f>
        <v/>
      </c>
      <c r="U89" s="1456" t="str">
        <f>IF(K89=0,"",ROUND(('Př9-4'!$N89+'Př9-4'!$Q89)/'Př9-4'!$K89,0))</f>
        <v/>
      </c>
      <c r="V89" s="1445"/>
      <c r="W89" s="1446"/>
      <c r="X89" s="1446"/>
      <c r="Y89" s="1446"/>
      <c r="Z89" s="1446"/>
      <c r="AA89" s="1446"/>
    </row>
    <row r="90" spans="1:27" s="1447" customFormat="1" ht="27.75" customHeight="1" hidden="1">
      <c r="A90" s="1496"/>
      <c r="B90" s="1497"/>
      <c r="C90" s="1498"/>
      <c r="D90" s="1431" t="str">
        <f>IFERROR(VLOOKUP(C90,'[3]NM06'!$A$2:$B$176,2,0),"")</f>
        <v/>
      </c>
      <c r="E90" s="1499"/>
      <c r="F90" s="1431" t="str">
        <f>IFERROR(VLOOKUP('Př9-4'!$E90,'[3]Číselník nástrojů'!$A$2:$D$569,4,0),"")</f>
        <v/>
      </c>
      <c r="G90" s="1452"/>
      <c r="H90" s="1500"/>
      <c r="I90" s="1501"/>
      <c r="J90" s="1502"/>
      <c r="K90" s="1502"/>
      <c r="L90" s="1503"/>
      <c r="M90" s="1505"/>
      <c r="N90" s="1506"/>
      <c r="O90" s="1507"/>
      <c r="P90" s="1508"/>
      <c r="Q90" s="1506"/>
      <c r="R90" s="1509"/>
      <c r="S90" s="1454" t="str">
        <f>IFERROR(('Př9-4'!$O90+'Př9-4'!$R90)/'Př9-4'!$I90,"")</f>
        <v/>
      </c>
      <c r="T90" s="1455" t="str">
        <f>IF(J90+L90=0,"",ROUND((M90+'Př9-4'!$P90)/(L90+J90)/12,0))</f>
        <v/>
      </c>
      <c r="U90" s="1456" t="str">
        <f>IF(K90=0,"",ROUND(('Př9-4'!$N90+'Př9-4'!$Q90)/'Př9-4'!$K90,0))</f>
        <v/>
      </c>
      <c r="V90" s="1445"/>
      <c r="W90" s="1446"/>
      <c r="X90" s="1446"/>
      <c r="Y90" s="1446"/>
      <c r="Z90" s="1446"/>
      <c r="AA90" s="1446"/>
    </row>
    <row r="91" spans="1:27" s="1447" customFormat="1" ht="27.75" customHeight="1" hidden="1">
      <c r="A91" s="1496"/>
      <c r="B91" s="1497"/>
      <c r="C91" s="1498"/>
      <c r="D91" s="1431" t="str">
        <f>IFERROR(VLOOKUP(C91,'[3]NM06'!$A$2:$B$176,2,0),"")</f>
        <v/>
      </c>
      <c r="E91" s="1499"/>
      <c r="F91" s="1431" t="str">
        <f>IFERROR(VLOOKUP('Př9-4'!$E91,'[3]Číselník nástrojů'!$A$2:$D$569,4,0),"")</f>
        <v/>
      </c>
      <c r="G91" s="1452"/>
      <c r="H91" s="1500"/>
      <c r="I91" s="1501"/>
      <c r="J91" s="1502"/>
      <c r="K91" s="1502"/>
      <c r="L91" s="1503"/>
      <c r="M91" s="1505"/>
      <c r="N91" s="1506"/>
      <c r="O91" s="1507"/>
      <c r="P91" s="1508"/>
      <c r="Q91" s="1506"/>
      <c r="R91" s="1509"/>
      <c r="S91" s="1454" t="str">
        <f>IFERROR(('Př9-4'!$O91+'Př9-4'!$R91)/'Př9-4'!$I91,"")</f>
        <v/>
      </c>
      <c r="T91" s="1455" t="str">
        <f>IF(J91+L91=0,"",ROUND((M91+'Př9-4'!$P91)/(L91+J91)/12,0))</f>
        <v/>
      </c>
      <c r="U91" s="1456" t="str">
        <f>IF(K91=0,"",ROUND(('Př9-4'!$N91+'Př9-4'!$Q91)/'Př9-4'!$K91,0))</f>
        <v/>
      </c>
      <c r="V91" s="1445"/>
      <c r="W91" s="1446"/>
      <c r="X91" s="1446"/>
      <c r="Y91" s="1446"/>
      <c r="Z91" s="1446"/>
      <c r="AA91" s="1446"/>
    </row>
    <row r="92" spans="1:27" s="1447" customFormat="1" ht="27.75" customHeight="1" hidden="1">
      <c r="A92" s="1496"/>
      <c r="B92" s="1497"/>
      <c r="C92" s="1498"/>
      <c r="D92" s="1431" t="str">
        <f>IFERROR(VLOOKUP(C92,'[3]NM06'!$A$2:$B$176,2,0),"")</f>
        <v/>
      </c>
      <c r="E92" s="1499"/>
      <c r="F92" s="1431" t="str">
        <f>IFERROR(VLOOKUP('Př9-4'!$E92,'[3]Číselník nástrojů'!$A$2:$D$569,4,0),"")</f>
        <v/>
      </c>
      <c r="G92" s="1452"/>
      <c r="H92" s="1500"/>
      <c r="I92" s="1501"/>
      <c r="J92" s="1502"/>
      <c r="K92" s="1502"/>
      <c r="L92" s="1503"/>
      <c r="M92" s="1505"/>
      <c r="N92" s="1506"/>
      <c r="O92" s="1507"/>
      <c r="P92" s="1508"/>
      <c r="Q92" s="1506"/>
      <c r="R92" s="1509"/>
      <c r="S92" s="1454" t="str">
        <f>IFERROR(('Př9-4'!$O92+'Př9-4'!$R92)/'Př9-4'!$I92,"")</f>
        <v/>
      </c>
      <c r="T92" s="1455" t="str">
        <f>IF(J92+L92=0,"",ROUND((M92+'Př9-4'!$P92)/(L92+J92)/12,0))</f>
        <v/>
      </c>
      <c r="U92" s="1456" t="str">
        <f>IF(K92=0,"",ROUND(('Př9-4'!$N92+'Př9-4'!$Q92)/'Př9-4'!$K92,0))</f>
        <v/>
      </c>
      <c r="V92" s="1445"/>
      <c r="W92" s="1446"/>
      <c r="X92" s="1446"/>
      <c r="Y92" s="1446"/>
      <c r="Z92" s="1446"/>
      <c r="AA92" s="1446"/>
    </row>
    <row r="93" spans="1:27" s="1447" customFormat="1" ht="27.75" customHeight="1" hidden="1">
      <c r="A93" s="1496"/>
      <c r="B93" s="1497"/>
      <c r="C93" s="1498"/>
      <c r="D93" s="1431" t="str">
        <f>IFERROR(VLOOKUP(C93,'[3]NM06'!$A$2:$B$176,2,0),"")</f>
        <v/>
      </c>
      <c r="E93" s="1499"/>
      <c r="F93" s="1431" t="str">
        <f>IFERROR(VLOOKUP('Př9-4'!$E93,'[3]Číselník nástrojů'!$A$2:$D$569,4,0),"")</f>
        <v/>
      </c>
      <c r="G93" s="1452"/>
      <c r="H93" s="1500"/>
      <c r="I93" s="1501"/>
      <c r="J93" s="1502"/>
      <c r="K93" s="1502"/>
      <c r="L93" s="1503"/>
      <c r="M93" s="1505"/>
      <c r="N93" s="1506"/>
      <c r="O93" s="1507"/>
      <c r="P93" s="1508"/>
      <c r="Q93" s="1506"/>
      <c r="R93" s="1509"/>
      <c r="S93" s="1454" t="str">
        <f>IFERROR(('Př9-4'!$O93+'Př9-4'!$R93)/'Př9-4'!$I93,"")</f>
        <v/>
      </c>
      <c r="T93" s="1455" t="str">
        <f>IF(J93+L93=0,"",ROUND((M93+'Př9-4'!$P93)/(L93+J93)/12,0))</f>
        <v/>
      </c>
      <c r="U93" s="1456" t="str">
        <f>IF(K93=0,"",ROUND(('Př9-4'!$N93+'Př9-4'!$Q93)/'Př9-4'!$K93,0))</f>
        <v/>
      </c>
      <c r="V93" s="1445"/>
      <c r="W93" s="1446"/>
      <c r="X93" s="1446"/>
      <c r="Y93" s="1446"/>
      <c r="Z93" s="1446"/>
      <c r="AA93" s="1446"/>
    </row>
    <row r="94" spans="1:27" s="1447" customFormat="1" ht="27.75" customHeight="1" hidden="1">
      <c r="A94" s="1496"/>
      <c r="B94" s="1497"/>
      <c r="C94" s="1498"/>
      <c r="D94" s="1431" t="str">
        <f>IFERROR(VLOOKUP(C94,'[3]NM06'!$A$2:$B$176,2,0),"")</f>
        <v/>
      </c>
      <c r="E94" s="1499"/>
      <c r="F94" s="1431" t="str">
        <f>IFERROR(VLOOKUP('Př9-4'!$E94,'[3]Číselník nástrojů'!$A$2:$D$569,4,0),"")</f>
        <v/>
      </c>
      <c r="G94" s="1452"/>
      <c r="H94" s="1500"/>
      <c r="I94" s="1501"/>
      <c r="J94" s="1502"/>
      <c r="K94" s="1502"/>
      <c r="L94" s="1503"/>
      <c r="M94" s="1505"/>
      <c r="N94" s="1506"/>
      <c r="O94" s="1507"/>
      <c r="P94" s="1508"/>
      <c r="Q94" s="1506"/>
      <c r="R94" s="1509"/>
      <c r="S94" s="1454" t="str">
        <f>IFERROR(('Př9-4'!$O94+'Př9-4'!$R94)/'Př9-4'!$I94,"")</f>
        <v/>
      </c>
      <c r="T94" s="1455" t="str">
        <f>IF(J94+L94=0,"",ROUND((M94+'Př9-4'!$P94)/(L94+J94)/12,0))</f>
        <v/>
      </c>
      <c r="U94" s="1456" t="str">
        <f>IF(K94=0,"",ROUND(('Př9-4'!$N94+'Př9-4'!$Q94)/'Př9-4'!$K94,0))</f>
        <v/>
      </c>
      <c r="V94" s="1445"/>
      <c r="W94" s="1446"/>
      <c r="X94" s="1446"/>
      <c r="Y94" s="1446"/>
      <c r="Z94" s="1446"/>
      <c r="AA94" s="1446"/>
    </row>
    <row r="95" spans="1:27" s="1447" customFormat="1" ht="27.75" customHeight="1" hidden="1">
      <c r="A95" s="1496"/>
      <c r="B95" s="1497"/>
      <c r="C95" s="1498"/>
      <c r="D95" s="1431" t="str">
        <f>IFERROR(VLOOKUP(C95,'[3]NM06'!$A$2:$B$176,2,0),"")</f>
        <v/>
      </c>
      <c r="E95" s="1499"/>
      <c r="F95" s="1431" t="str">
        <f>IFERROR(VLOOKUP('Př9-4'!$E95,'[3]Číselník nástrojů'!$A$2:$D$569,4,0),"")</f>
        <v/>
      </c>
      <c r="G95" s="1452"/>
      <c r="H95" s="1500"/>
      <c r="I95" s="1501"/>
      <c r="J95" s="1502"/>
      <c r="K95" s="1502"/>
      <c r="L95" s="1503"/>
      <c r="M95" s="1505"/>
      <c r="N95" s="1506"/>
      <c r="O95" s="1507"/>
      <c r="P95" s="1508"/>
      <c r="Q95" s="1506"/>
      <c r="R95" s="1509"/>
      <c r="S95" s="1454" t="str">
        <f>IFERROR(('Př9-4'!$O95+'Př9-4'!$R95)/'Př9-4'!$I95,"")</f>
        <v/>
      </c>
      <c r="T95" s="1455" t="str">
        <f>IF(J95+L95=0,"",ROUND((M95+'Př9-4'!$P95)/(L95+J95)/12,0))</f>
        <v/>
      </c>
      <c r="U95" s="1456" t="str">
        <f>IF(K95=0,"",ROUND(('Př9-4'!$N95+'Př9-4'!$Q95)/'Př9-4'!$K95,0))</f>
        <v/>
      </c>
      <c r="V95" s="1445"/>
      <c r="W95" s="1446"/>
      <c r="X95" s="1446"/>
      <c r="Y95" s="1446"/>
      <c r="Z95" s="1446"/>
      <c r="AA95" s="1446"/>
    </row>
    <row r="96" spans="1:27" s="1447" customFormat="1" ht="27.75" customHeight="1" hidden="1">
      <c r="A96" s="1496"/>
      <c r="B96" s="1497"/>
      <c r="C96" s="1498"/>
      <c r="D96" s="1431" t="str">
        <f>IFERROR(VLOOKUP(C96,'[3]NM06'!$A$2:$B$176,2,0),"")</f>
        <v/>
      </c>
      <c r="E96" s="1499"/>
      <c r="F96" s="1431" t="str">
        <f>IFERROR(VLOOKUP('Př9-4'!$E96,'[3]Číselník nástrojů'!$A$2:$D$569,4,0),"")</f>
        <v/>
      </c>
      <c r="G96" s="1452"/>
      <c r="H96" s="1500"/>
      <c r="I96" s="1501"/>
      <c r="J96" s="1502"/>
      <c r="K96" s="1502"/>
      <c r="L96" s="1503"/>
      <c r="M96" s="1505"/>
      <c r="N96" s="1506"/>
      <c r="O96" s="1507"/>
      <c r="P96" s="1508"/>
      <c r="Q96" s="1506"/>
      <c r="R96" s="1509"/>
      <c r="S96" s="1454" t="str">
        <f>IFERROR(('Př9-4'!$O96+'Př9-4'!$R96)/'Př9-4'!$I96,"")</f>
        <v/>
      </c>
      <c r="T96" s="1455" t="str">
        <f>IF(J96+L96=0,"",ROUND((M96+'Př9-4'!$P96)/(L96+J96)/12,0))</f>
        <v/>
      </c>
      <c r="U96" s="1456" t="str">
        <f>IF(K96=0,"",ROUND(('Př9-4'!$N96+'Př9-4'!$Q96)/'Př9-4'!$K96,0))</f>
        <v/>
      </c>
      <c r="V96" s="1445"/>
      <c r="W96" s="1446"/>
      <c r="X96" s="1446"/>
      <c r="Y96" s="1446"/>
      <c r="Z96" s="1446"/>
      <c r="AA96" s="1446"/>
    </row>
    <row r="97" spans="1:27" s="1447" customFormat="1" ht="27.75" customHeight="1" hidden="1">
      <c r="A97" s="1496"/>
      <c r="B97" s="1497"/>
      <c r="C97" s="1498"/>
      <c r="D97" s="1431" t="str">
        <f>IFERROR(VLOOKUP(C97,'[3]NM06'!$A$2:$B$176,2,0),"")</f>
        <v/>
      </c>
      <c r="E97" s="1499"/>
      <c r="F97" s="1431" t="str">
        <f>IFERROR(VLOOKUP('Př9-4'!$E97,'[3]Číselník nástrojů'!$A$2:$D$569,4,0),"")</f>
        <v/>
      </c>
      <c r="G97" s="1452"/>
      <c r="H97" s="1500"/>
      <c r="I97" s="1501"/>
      <c r="J97" s="1502"/>
      <c r="K97" s="1502"/>
      <c r="L97" s="1503"/>
      <c r="M97" s="1505"/>
      <c r="N97" s="1506"/>
      <c r="O97" s="1507"/>
      <c r="P97" s="1508"/>
      <c r="Q97" s="1506"/>
      <c r="R97" s="1509"/>
      <c r="S97" s="1454" t="str">
        <f>IFERROR(('Př9-4'!$O97+'Př9-4'!$R97)/'Př9-4'!$I97,"")</f>
        <v/>
      </c>
      <c r="T97" s="1455" t="str">
        <f>IF(J97+L97=0,"",ROUND((M97+'Př9-4'!$P97)/(L97+J97)/12,0))</f>
        <v/>
      </c>
      <c r="U97" s="1456" t="str">
        <f>IF(K97=0,"",ROUND(('Př9-4'!$N97+'Př9-4'!$Q97)/'Př9-4'!$K97,0))</f>
        <v/>
      </c>
      <c r="V97" s="1445"/>
      <c r="W97" s="1446"/>
      <c r="X97" s="1446"/>
      <c r="Y97" s="1446"/>
      <c r="Z97" s="1446"/>
      <c r="AA97" s="1446"/>
    </row>
    <row r="98" spans="1:27" s="1447" customFormat="1" ht="27.75" customHeight="1" hidden="1">
      <c r="A98" s="1496"/>
      <c r="B98" s="1497"/>
      <c r="C98" s="1498"/>
      <c r="D98" s="1431" t="str">
        <f>IFERROR(VLOOKUP(C98,'[3]NM06'!$A$2:$B$176,2,0),"")</f>
        <v/>
      </c>
      <c r="E98" s="1499"/>
      <c r="F98" s="1431" t="str">
        <f>IFERROR(VLOOKUP('Př9-4'!$E98,'[3]Číselník nástrojů'!$A$2:$D$569,4,0),"")</f>
        <v/>
      </c>
      <c r="G98" s="1452"/>
      <c r="H98" s="1500"/>
      <c r="I98" s="1501"/>
      <c r="J98" s="1502"/>
      <c r="K98" s="1502"/>
      <c r="L98" s="1503"/>
      <c r="M98" s="1505"/>
      <c r="N98" s="1506"/>
      <c r="O98" s="1507"/>
      <c r="P98" s="1508"/>
      <c r="Q98" s="1506"/>
      <c r="R98" s="1509"/>
      <c r="S98" s="1454" t="str">
        <f>IFERROR(('Př9-4'!$O98+'Př9-4'!$R98)/'Př9-4'!$I98,"")</f>
        <v/>
      </c>
      <c r="T98" s="1455" t="str">
        <f>IF(J98+L98=0,"",ROUND((M98+'Př9-4'!$P98)/(L98+J98)/12,0))</f>
        <v/>
      </c>
      <c r="U98" s="1456" t="str">
        <f>IF(K98=0,"",ROUND(('Př9-4'!$N98+'Př9-4'!$Q98)/'Př9-4'!$K98,0))</f>
        <v/>
      </c>
      <c r="V98" s="1445"/>
      <c r="W98" s="1446"/>
      <c r="X98" s="1446"/>
      <c r="Y98" s="1446"/>
      <c r="Z98" s="1446"/>
      <c r="AA98" s="1446"/>
    </row>
    <row r="99" spans="1:27" s="1447" customFormat="1" ht="27.75" customHeight="1" hidden="1">
      <c r="A99" s="1496"/>
      <c r="B99" s="1497"/>
      <c r="C99" s="1498"/>
      <c r="D99" s="1431" t="str">
        <f>IFERROR(VLOOKUP(C99,'[3]NM06'!$A$2:$B$176,2,0),"")</f>
        <v/>
      </c>
      <c r="E99" s="1499"/>
      <c r="F99" s="1431" t="str">
        <f>IFERROR(VLOOKUP('Př9-4'!$E99,'[3]Číselník nástrojů'!$A$2:$D$569,4,0),"")</f>
        <v/>
      </c>
      <c r="G99" s="1452"/>
      <c r="H99" s="1500"/>
      <c r="I99" s="1501"/>
      <c r="J99" s="1502"/>
      <c r="K99" s="1502"/>
      <c r="L99" s="1503"/>
      <c r="M99" s="1505"/>
      <c r="N99" s="1506"/>
      <c r="O99" s="1507"/>
      <c r="P99" s="1508"/>
      <c r="Q99" s="1506"/>
      <c r="R99" s="1509"/>
      <c r="S99" s="1454" t="str">
        <f>IFERROR(('Př9-4'!$O99+'Př9-4'!$R99)/'Př9-4'!$I99,"")</f>
        <v/>
      </c>
      <c r="T99" s="1455" t="str">
        <f>IF(J99+L99=0,"",ROUND((M99+'Př9-4'!$P99)/(L99+J99)/12,0))</f>
        <v/>
      </c>
      <c r="U99" s="1456" t="str">
        <f>IF(K99=0,"",ROUND(('Př9-4'!$N99+'Př9-4'!$Q99)/'Př9-4'!$K99,0))</f>
        <v/>
      </c>
      <c r="V99" s="1445"/>
      <c r="W99" s="1446"/>
      <c r="X99" s="1446"/>
      <c r="Y99" s="1446"/>
      <c r="Z99" s="1446"/>
      <c r="AA99" s="1446"/>
    </row>
    <row r="100" spans="1:27" s="1447" customFormat="1" ht="27.75" customHeight="1" hidden="1">
      <c r="A100" s="1496"/>
      <c r="B100" s="1497"/>
      <c r="C100" s="1498"/>
      <c r="D100" s="1431" t="str">
        <f>IFERROR(VLOOKUP(C100,'[3]NM06'!$A$2:$B$176,2,0),"")</f>
        <v/>
      </c>
      <c r="E100" s="1499"/>
      <c r="F100" s="1431" t="str">
        <f>IFERROR(VLOOKUP('Př9-4'!$E100,'[3]Číselník nástrojů'!$A$2:$D$569,4,0),"")</f>
        <v/>
      </c>
      <c r="G100" s="1452"/>
      <c r="H100" s="1500"/>
      <c r="I100" s="1501"/>
      <c r="J100" s="1502"/>
      <c r="K100" s="1502"/>
      <c r="L100" s="1503"/>
      <c r="M100" s="1505"/>
      <c r="N100" s="1506"/>
      <c r="O100" s="1507"/>
      <c r="P100" s="1508"/>
      <c r="Q100" s="1506"/>
      <c r="R100" s="1509"/>
      <c r="S100" s="1454" t="str">
        <f>IFERROR(('Př9-4'!$O100+'Př9-4'!$R100)/'Př9-4'!$I100,"")</f>
        <v/>
      </c>
      <c r="T100" s="1455" t="str">
        <f>IF(J100+L100=0,"",ROUND((M100+'Př9-4'!$P100)/(L100+J100)/12,0))</f>
        <v/>
      </c>
      <c r="U100" s="1456" t="str">
        <f>IF(K100=0,"",ROUND(('Př9-4'!$N100+'Př9-4'!$Q100)/'Př9-4'!$K100,0))</f>
        <v/>
      </c>
      <c r="V100" s="1445"/>
      <c r="W100" s="1446"/>
      <c r="X100" s="1446"/>
      <c r="Y100" s="1446"/>
      <c r="Z100" s="1446"/>
      <c r="AA100" s="1446"/>
    </row>
    <row r="101" spans="1:27" s="1447" customFormat="1" ht="27.75" customHeight="1" hidden="1">
      <c r="A101" s="1496"/>
      <c r="B101" s="1497"/>
      <c r="C101" s="1498"/>
      <c r="D101" s="1431" t="str">
        <f>IFERROR(VLOOKUP(C101,'[3]NM06'!$A$2:$B$176,2,0),"")</f>
        <v/>
      </c>
      <c r="E101" s="1499"/>
      <c r="F101" s="1431" t="str">
        <f>IFERROR(VLOOKUP('Př9-4'!$E101,'[3]Číselník nástrojů'!$A$2:$D$569,4,0),"")</f>
        <v/>
      </c>
      <c r="G101" s="1452"/>
      <c r="H101" s="1500"/>
      <c r="I101" s="1501"/>
      <c r="J101" s="1502"/>
      <c r="K101" s="1502"/>
      <c r="L101" s="1503"/>
      <c r="M101" s="1505"/>
      <c r="N101" s="1506"/>
      <c r="O101" s="1507"/>
      <c r="P101" s="1508"/>
      <c r="Q101" s="1506"/>
      <c r="R101" s="1509"/>
      <c r="S101" s="1454" t="str">
        <f>IFERROR(('Př9-4'!$O101+'Př9-4'!$R101)/'Př9-4'!$I101,"")</f>
        <v/>
      </c>
      <c r="T101" s="1455" t="str">
        <f>IF(J101+L101=0,"",ROUND((M101+'Př9-4'!$P101)/(L101+J101)/12,0))</f>
        <v/>
      </c>
      <c r="U101" s="1456" t="str">
        <f>IF(K101=0,"",ROUND(('Př9-4'!$N101+'Př9-4'!$Q101)/'Př9-4'!$K101,0))</f>
        <v/>
      </c>
      <c r="V101" s="1445"/>
      <c r="W101" s="1446"/>
      <c r="X101" s="1446"/>
      <c r="Y101" s="1446"/>
      <c r="Z101" s="1446"/>
      <c r="AA101" s="1446"/>
    </row>
    <row r="102" spans="1:27" s="1447" customFormat="1" ht="27.75" customHeight="1" hidden="1">
      <c r="A102" s="1496"/>
      <c r="B102" s="1497"/>
      <c r="C102" s="1498"/>
      <c r="D102" s="1431" t="str">
        <f>IFERROR(VLOOKUP(C102,'[3]NM06'!$A$2:$B$176,2,0),"")</f>
        <v/>
      </c>
      <c r="E102" s="1499"/>
      <c r="F102" s="1431" t="str">
        <f>IFERROR(VLOOKUP('Př9-4'!$E102,'[3]Číselník nástrojů'!$A$2:$D$569,4,0),"")</f>
        <v/>
      </c>
      <c r="G102" s="1452"/>
      <c r="H102" s="1500"/>
      <c r="I102" s="1501"/>
      <c r="J102" s="1502"/>
      <c r="K102" s="1502"/>
      <c r="L102" s="1503"/>
      <c r="M102" s="1505"/>
      <c r="N102" s="1506"/>
      <c r="O102" s="1507"/>
      <c r="P102" s="1508"/>
      <c r="Q102" s="1506"/>
      <c r="R102" s="1509"/>
      <c r="S102" s="1454" t="str">
        <f>IFERROR(('Př9-4'!$O102+'Př9-4'!$R102)/'Př9-4'!$I102,"")</f>
        <v/>
      </c>
      <c r="T102" s="1455" t="str">
        <f>IF(J102+L102=0,"",ROUND((M102+'Př9-4'!$P102)/(L102+J102)/12,0))</f>
        <v/>
      </c>
      <c r="U102" s="1456" t="str">
        <f>IF(K102=0,"",ROUND(('Př9-4'!$N102+'Př9-4'!$Q102)/'Př9-4'!$K102,0))</f>
        <v/>
      </c>
      <c r="V102" s="1445"/>
      <c r="W102" s="1446"/>
      <c r="X102" s="1446"/>
      <c r="Y102" s="1446"/>
      <c r="Z102" s="1446"/>
      <c r="AA102" s="1446"/>
    </row>
    <row r="103" spans="1:27" s="1447" customFormat="1" ht="27.75" customHeight="1" hidden="1">
      <c r="A103" s="1496"/>
      <c r="B103" s="1497"/>
      <c r="C103" s="1498"/>
      <c r="D103" s="1431" t="str">
        <f>IFERROR(VLOOKUP(C103,'[3]NM06'!$A$2:$B$176,2,0),"")</f>
        <v/>
      </c>
      <c r="E103" s="1499"/>
      <c r="F103" s="1431" t="str">
        <f>IFERROR(VLOOKUP('Př9-4'!$E103,'[3]Číselník nástrojů'!$A$2:$D$569,4,0),"")</f>
        <v/>
      </c>
      <c r="G103" s="1452"/>
      <c r="H103" s="1500"/>
      <c r="I103" s="1501"/>
      <c r="J103" s="1502"/>
      <c r="K103" s="1502"/>
      <c r="L103" s="1503"/>
      <c r="M103" s="1505"/>
      <c r="N103" s="1506"/>
      <c r="O103" s="1507"/>
      <c r="P103" s="1508"/>
      <c r="Q103" s="1506"/>
      <c r="R103" s="1509"/>
      <c r="S103" s="1454" t="str">
        <f>IFERROR(('Př9-4'!$O103+'Př9-4'!$R103)/'Př9-4'!$I103,"")</f>
        <v/>
      </c>
      <c r="T103" s="1455" t="str">
        <f>IF(J103+L103=0,"",ROUND((M103+'Př9-4'!$P103)/(L103+J103)/12,0))</f>
        <v/>
      </c>
      <c r="U103" s="1456" t="str">
        <f>IF(K103=0,"",ROUND(('Př9-4'!$N103+'Př9-4'!$Q103)/'Př9-4'!$K103,0))</f>
        <v/>
      </c>
      <c r="V103" s="1445"/>
      <c r="W103" s="1446"/>
      <c r="X103" s="1446"/>
      <c r="Y103" s="1446"/>
      <c r="Z103" s="1446"/>
      <c r="AA103" s="1446"/>
    </row>
    <row r="104" spans="1:27" s="1447" customFormat="1" ht="27.75" customHeight="1" hidden="1">
      <c r="A104" s="1496"/>
      <c r="B104" s="1497"/>
      <c r="C104" s="1498"/>
      <c r="D104" s="1431" t="str">
        <f>IFERROR(VLOOKUP(C104,'[3]NM06'!$A$2:$B$176,2,0),"")</f>
        <v/>
      </c>
      <c r="E104" s="1499"/>
      <c r="F104" s="1431" t="str">
        <f>IFERROR(VLOOKUP('Př9-4'!$E104,'[3]Číselník nástrojů'!$A$2:$D$569,4,0),"")</f>
        <v/>
      </c>
      <c r="G104" s="1452"/>
      <c r="H104" s="1500"/>
      <c r="I104" s="1510"/>
      <c r="J104" s="1502"/>
      <c r="K104" s="1502"/>
      <c r="L104" s="1503"/>
      <c r="M104" s="1505"/>
      <c r="N104" s="1506"/>
      <c r="O104" s="1507"/>
      <c r="P104" s="1508"/>
      <c r="Q104" s="1506"/>
      <c r="R104" s="1509"/>
      <c r="S104" s="1454" t="str">
        <f>IFERROR(('Př9-4'!$O104+'Př9-4'!$R104)/'Př9-4'!$I104,"")</f>
        <v/>
      </c>
      <c r="T104" s="1455" t="str">
        <f>IF(J104+L104=0,"",ROUND((M104+'Př9-4'!$P104)/(L104+J104)/12,0))</f>
        <v/>
      </c>
      <c r="U104" s="1456" t="str">
        <f>IF(K104=0,"",ROUND(('Př9-4'!$N104+'Př9-4'!$Q104)/'Př9-4'!$K104,0))</f>
        <v/>
      </c>
      <c r="V104" s="1445"/>
      <c r="W104" s="1446"/>
      <c r="X104" s="1446"/>
      <c r="Y104" s="1446"/>
      <c r="Z104" s="1446"/>
      <c r="AA104" s="1446"/>
    </row>
    <row r="105" spans="1:27" s="1447" customFormat="1" ht="27.75" customHeight="1" hidden="1">
      <c r="A105" s="1496"/>
      <c r="B105" s="1497"/>
      <c r="C105" s="1498"/>
      <c r="D105" s="1431" t="str">
        <f>IFERROR(VLOOKUP(C105,'[3]NM06'!$A$2:$B$176,2,0),"")</f>
        <v/>
      </c>
      <c r="E105" s="1499"/>
      <c r="F105" s="1431" t="str">
        <f>IFERROR(VLOOKUP('Př9-4'!$E105,'[3]Číselník nástrojů'!$A$2:$D$569,4,0),"")</f>
        <v/>
      </c>
      <c r="G105" s="1452"/>
      <c r="H105" s="1500"/>
      <c r="I105" s="1510"/>
      <c r="J105" s="1502"/>
      <c r="K105" s="1502"/>
      <c r="L105" s="1503"/>
      <c r="M105" s="1505"/>
      <c r="N105" s="1506"/>
      <c r="O105" s="1507"/>
      <c r="P105" s="1508"/>
      <c r="Q105" s="1506"/>
      <c r="R105" s="1509"/>
      <c r="S105" s="1454" t="str">
        <f>IFERROR(('Př9-4'!$O105+'Př9-4'!$R105)/'Př9-4'!$I105,"")</f>
        <v/>
      </c>
      <c r="T105" s="1455" t="str">
        <f>IF(J105+L105=0,"",ROUND((M105+'Př9-4'!$P105)/(L105+J105)/12,0))</f>
        <v/>
      </c>
      <c r="U105" s="1456" t="str">
        <f>IF(K105=0,"",ROUND(('Př9-4'!$N105+'Př9-4'!$Q105)/'Př9-4'!$K105,0))</f>
        <v/>
      </c>
      <c r="V105" s="1445"/>
      <c r="W105" s="1446"/>
      <c r="X105" s="1446"/>
      <c r="Y105" s="1446"/>
      <c r="Z105" s="1446"/>
      <c r="AA105" s="1446"/>
    </row>
    <row r="106" spans="1:27" s="1447" customFormat="1" ht="27.75" customHeight="1" hidden="1">
      <c r="A106" s="1496"/>
      <c r="B106" s="1497"/>
      <c r="C106" s="1498"/>
      <c r="D106" s="1431" t="str">
        <f>IFERROR(VLOOKUP(C106,'[3]NM06'!$A$2:$B$176,2,0),"")</f>
        <v/>
      </c>
      <c r="E106" s="1499"/>
      <c r="F106" s="1431" t="str">
        <f>IFERROR(VLOOKUP('Př9-4'!$E106,'[3]Číselník nástrojů'!$A$2:$D$569,4,0),"")</f>
        <v/>
      </c>
      <c r="G106" s="1452"/>
      <c r="H106" s="1500"/>
      <c r="I106" s="1510"/>
      <c r="J106" s="1502"/>
      <c r="K106" s="1502"/>
      <c r="L106" s="1503"/>
      <c r="M106" s="1505"/>
      <c r="N106" s="1506"/>
      <c r="O106" s="1507"/>
      <c r="P106" s="1508"/>
      <c r="Q106" s="1506"/>
      <c r="R106" s="1509"/>
      <c r="S106" s="1454" t="str">
        <f>IFERROR(('Př9-4'!$O106+'Př9-4'!$R106)/'Př9-4'!$I106,"")</f>
        <v/>
      </c>
      <c r="T106" s="1455" t="str">
        <f>IF(J106+L106=0,"",ROUND((M106+'Př9-4'!$P106)/(L106+J106)/12,0))</f>
        <v/>
      </c>
      <c r="U106" s="1456" t="str">
        <f>IF(K106=0,"",ROUND(('Př9-4'!$N106+'Př9-4'!$Q106)/'Př9-4'!$K106,0))</f>
        <v/>
      </c>
      <c r="V106" s="1445"/>
      <c r="W106" s="1446"/>
      <c r="X106" s="1446"/>
      <c r="Y106" s="1446"/>
      <c r="Z106" s="1446"/>
      <c r="AA106" s="1446"/>
    </row>
    <row r="107" spans="1:27" s="1447" customFormat="1" ht="27.75" customHeight="1" hidden="1">
      <c r="A107" s="1496"/>
      <c r="B107" s="1497"/>
      <c r="C107" s="1498"/>
      <c r="D107" s="1431" t="str">
        <f>IFERROR(VLOOKUP(C107,'[3]NM06'!$A$2:$B$176,2,0),"")</f>
        <v/>
      </c>
      <c r="E107" s="1499"/>
      <c r="F107" s="1431" t="str">
        <f>IFERROR(VLOOKUP('Př9-4'!$E107,'[3]Číselník nástrojů'!$A$2:$D$569,4,0),"")</f>
        <v/>
      </c>
      <c r="G107" s="1452"/>
      <c r="H107" s="1500"/>
      <c r="I107" s="1510"/>
      <c r="J107" s="1502"/>
      <c r="K107" s="1502"/>
      <c r="L107" s="1503"/>
      <c r="M107" s="1505"/>
      <c r="N107" s="1506"/>
      <c r="O107" s="1507"/>
      <c r="P107" s="1508"/>
      <c r="Q107" s="1506"/>
      <c r="R107" s="1509"/>
      <c r="S107" s="1454" t="str">
        <f>IFERROR(('Př9-4'!$O107+'Př9-4'!$R107)/'Př9-4'!$I107,"")</f>
        <v/>
      </c>
      <c r="T107" s="1455" t="str">
        <f>IF(J107+L107=0,"",ROUND((M107+'Př9-4'!$P107)/(L107+J107)/12,0))</f>
        <v/>
      </c>
      <c r="U107" s="1456" t="str">
        <f>IF(K107=0,"",ROUND(('Př9-4'!$N107+'Př9-4'!$Q107)/'Př9-4'!$K107,0))</f>
        <v/>
      </c>
      <c r="V107" s="1445"/>
      <c r="W107" s="1446"/>
      <c r="X107" s="1446"/>
      <c r="Y107" s="1446"/>
      <c r="Z107" s="1446"/>
      <c r="AA107" s="1446"/>
    </row>
    <row r="108" spans="1:27" s="1447" customFormat="1" ht="27.75" customHeight="1" hidden="1">
      <c r="A108" s="1496"/>
      <c r="B108" s="1497"/>
      <c r="C108" s="1498"/>
      <c r="D108" s="1431" t="str">
        <f>IFERROR(VLOOKUP(C108,'[3]NM06'!$A$2:$B$176,2,0),"")</f>
        <v/>
      </c>
      <c r="E108" s="1499"/>
      <c r="F108" s="1431" t="str">
        <f>IFERROR(VLOOKUP('Př9-4'!$E108,'[3]Číselník nástrojů'!$A$2:$D$569,4,0),"")</f>
        <v/>
      </c>
      <c r="G108" s="1452"/>
      <c r="H108" s="1500"/>
      <c r="I108" s="1510"/>
      <c r="J108" s="1502"/>
      <c r="K108" s="1502"/>
      <c r="L108" s="1503"/>
      <c r="M108" s="1505"/>
      <c r="N108" s="1506"/>
      <c r="O108" s="1507"/>
      <c r="P108" s="1508"/>
      <c r="Q108" s="1506"/>
      <c r="R108" s="1509"/>
      <c r="S108" s="1454" t="str">
        <f>IFERROR(('Př9-4'!$O108+'Př9-4'!$R108)/'Př9-4'!$I108,"")</f>
        <v/>
      </c>
      <c r="T108" s="1455" t="str">
        <f>IF(J108+L108=0,"",ROUND((M108+'Př9-4'!$P108)/(L108+J108)/12,0))</f>
        <v/>
      </c>
      <c r="U108" s="1456" t="str">
        <f>IF(K108=0,"",ROUND(('Př9-4'!$N108+'Př9-4'!$Q108)/'Př9-4'!$K108,0))</f>
        <v/>
      </c>
      <c r="V108" s="1445"/>
      <c r="W108" s="1446"/>
      <c r="X108" s="1446"/>
      <c r="Y108" s="1446"/>
      <c r="Z108" s="1446"/>
      <c r="AA108" s="1446"/>
    </row>
    <row r="109" spans="1:27" s="1447" customFormat="1" ht="27.75" customHeight="1" hidden="1">
      <c r="A109" s="1496"/>
      <c r="B109" s="1497"/>
      <c r="C109" s="1498"/>
      <c r="D109" s="1431" t="str">
        <f>IFERROR(VLOOKUP(C109,'[3]NM06'!$A$2:$B$176,2,0),"")</f>
        <v/>
      </c>
      <c r="E109" s="1499"/>
      <c r="F109" s="1431" t="str">
        <f>IFERROR(VLOOKUP('Př9-4'!$E109,'[3]Číselník nástrojů'!$A$2:$D$569,4,0),"")</f>
        <v/>
      </c>
      <c r="G109" s="1452"/>
      <c r="H109" s="1500"/>
      <c r="I109" s="1510"/>
      <c r="J109" s="1502"/>
      <c r="K109" s="1502"/>
      <c r="L109" s="1503"/>
      <c r="M109" s="1505"/>
      <c r="N109" s="1506"/>
      <c r="O109" s="1507"/>
      <c r="P109" s="1508"/>
      <c r="Q109" s="1506"/>
      <c r="R109" s="1509"/>
      <c r="S109" s="1454" t="str">
        <f>IFERROR(('Př9-4'!$O109+'Př9-4'!$R109)/'Př9-4'!$I109,"")</f>
        <v/>
      </c>
      <c r="T109" s="1455" t="str">
        <f>IF(J109+L109=0,"",ROUND((M109+'Př9-4'!$P109)/(L109+J109)/12,0))</f>
        <v/>
      </c>
      <c r="U109" s="1456" t="str">
        <f>IF(K109=0,"",ROUND(('Př9-4'!$N109+'Př9-4'!$Q109)/'Př9-4'!$K109,0))</f>
        <v/>
      </c>
      <c r="V109" s="1445"/>
      <c r="W109" s="1446"/>
      <c r="X109" s="1446"/>
      <c r="Y109" s="1446"/>
      <c r="Z109" s="1446"/>
      <c r="AA109" s="1446"/>
    </row>
    <row r="110" spans="1:27" s="1447" customFormat="1" ht="27.75" customHeight="1" hidden="1">
      <c r="A110" s="1496"/>
      <c r="B110" s="1497"/>
      <c r="C110" s="1498"/>
      <c r="D110" s="1431" t="str">
        <f>IFERROR(VLOOKUP(C110,'[3]NM06'!$A$2:$B$176,2,0),"")</f>
        <v/>
      </c>
      <c r="E110" s="1499"/>
      <c r="F110" s="1431" t="str">
        <f>IFERROR(VLOOKUP('Př9-4'!$E110,'[3]Číselník nástrojů'!$A$2:$D$569,4,0),"")</f>
        <v/>
      </c>
      <c r="G110" s="1452"/>
      <c r="H110" s="1500"/>
      <c r="I110" s="1510"/>
      <c r="J110" s="1502"/>
      <c r="K110" s="1502"/>
      <c r="L110" s="1503"/>
      <c r="M110" s="1505"/>
      <c r="N110" s="1506"/>
      <c r="O110" s="1507"/>
      <c r="P110" s="1508"/>
      <c r="Q110" s="1506"/>
      <c r="R110" s="1509"/>
      <c r="S110" s="1454" t="str">
        <f>IFERROR(('Př9-4'!$O110+'Př9-4'!$R110)/'Př9-4'!$I110,"")</f>
        <v/>
      </c>
      <c r="T110" s="1455" t="str">
        <f>IF(J110+L110=0,"",ROUND((M110+'Př9-4'!$P110)/(L110+J110)/12,0))</f>
        <v/>
      </c>
      <c r="U110" s="1456" t="str">
        <f>IF(K110=0,"",ROUND(('Př9-4'!$N110+'Př9-4'!$Q110)/'Př9-4'!$K110,0))</f>
        <v/>
      </c>
      <c r="V110" s="1445"/>
      <c r="W110" s="1446"/>
      <c r="X110" s="1446"/>
      <c r="Y110" s="1446"/>
      <c r="Z110" s="1446"/>
      <c r="AA110" s="1446"/>
    </row>
    <row r="111" spans="1:27" s="1447" customFormat="1" ht="27.75" customHeight="1" hidden="1">
      <c r="A111" s="1496"/>
      <c r="B111" s="1497"/>
      <c r="C111" s="1498"/>
      <c r="D111" s="1431" t="str">
        <f>IFERROR(VLOOKUP(C111,'[3]NM06'!$A$2:$B$176,2,0),"")</f>
        <v/>
      </c>
      <c r="E111" s="1499"/>
      <c r="F111" s="1431" t="str">
        <f>IFERROR(VLOOKUP('Př9-4'!$E111,'[3]Číselník nástrojů'!$A$2:$D$569,4,0),"")</f>
        <v/>
      </c>
      <c r="G111" s="1452"/>
      <c r="H111" s="1500"/>
      <c r="I111" s="1510"/>
      <c r="J111" s="1502"/>
      <c r="K111" s="1502"/>
      <c r="L111" s="1503"/>
      <c r="M111" s="1505"/>
      <c r="N111" s="1506"/>
      <c r="O111" s="1507"/>
      <c r="P111" s="1508"/>
      <c r="Q111" s="1506"/>
      <c r="R111" s="1509"/>
      <c r="S111" s="1454" t="str">
        <f>IFERROR(('Př9-4'!$O111+'Př9-4'!$R111)/'Př9-4'!$I111,"")</f>
        <v/>
      </c>
      <c r="T111" s="1455" t="str">
        <f>IF(J111+L111=0,"",ROUND((M111+'Př9-4'!$P111)/(L111+J111)/12,0))</f>
        <v/>
      </c>
      <c r="U111" s="1456" t="str">
        <f>IF(K111=0,"",ROUND(('Př9-4'!$N111+'Př9-4'!$Q111)/'Př9-4'!$K111,0))</f>
        <v/>
      </c>
      <c r="V111" s="1445"/>
      <c r="W111" s="1446"/>
      <c r="X111" s="1446"/>
      <c r="Y111" s="1446"/>
      <c r="Z111" s="1446"/>
      <c r="AA111" s="1446"/>
    </row>
    <row r="112" spans="1:27" s="1447" customFormat="1" ht="27.75" customHeight="1" hidden="1">
      <c r="A112" s="1496"/>
      <c r="B112" s="1497"/>
      <c r="C112" s="1498"/>
      <c r="D112" s="1431" t="str">
        <f>IFERROR(VLOOKUP(C112,'[3]NM06'!$A$2:$B$176,2,0),"")</f>
        <v/>
      </c>
      <c r="E112" s="1499"/>
      <c r="F112" s="1431" t="str">
        <f>IFERROR(VLOOKUP('Př9-4'!$E112,'[3]Číselník nástrojů'!$A$2:$D$569,4,0),"")</f>
        <v/>
      </c>
      <c r="G112" s="1452"/>
      <c r="H112" s="1500"/>
      <c r="I112" s="1510"/>
      <c r="J112" s="1502"/>
      <c r="K112" s="1502"/>
      <c r="L112" s="1503"/>
      <c r="M112" s="1505"/>
      <c r="N112" s="1506"/>
      <c r="O112" s="1507"/>
      <c r="P112" s="1508"/>
      <c r="Q112" s="1506"/>
      <c r="R112" s="1509"/>
      <c r="S112" s="1454" t="str">
        <f>IFERROR(('Př9-4'!$O112+'Př9-4'!$R112)/'Př9-4'!$I112,"")</f>
        <v/>
      </c>
      <c r="T112" s="1455" t="str">
        <f>IF(J112+L112=0,"",ROUND((M112+'Př9-4'!$P112)/(L112+J112)/12,0))</f>
        <v/>
      </c>
      <c r="U112" s="1456" t="str">
        <f>IF(K112=0,"",ROUND(('Př9-4'!$N112+'Př9-4'!$Q112)/'Př9-4'!$K112,0))</f>
        <v/>
      </c>
      <c r="V112" s="1445"/>
      <c r="W112" s="1446"/>
      <c r="X112" s="1446"/>
      <c r="Y112" s="1446"/>
      <c r="Z112" s="1446"/>
      <c r="AA112" s="1446"/>
    </row>
    <row r="113" spans="1:27" s="1447" customFormat="1" ht="27.75" customHeight="1" hidden="1">
      <c r="A113" s="1496"/>
      <c r="B113" s="1497"/>
      <c r="C113" s="1498"/>
      <c r="D113" s="1431" t="str">
        <f>IFERROR(VLOOKUP(C113,'[3]NM06'!$A$2:$B$176,2,0),"")</f>
        <v/>
      </c>
      <c r="E113" s="1499"/>
      <c r="F113" s="1431" t="str">
        <f>IFERROR(VLOOKUP('Př9-4'!$E113,'[3]Číselník nástrojů'!$A$2:$D$569,4,0),"")</f>
        <v/>
      </c>
      <c r="G113" s="1452"/>
      <c r="H113" s="1500"/>
      <c r="I113" s="1510"/>
      <c r="J113" s="1502"/>
      <c r="K113" s="1502"/>
      <c r="L113" s="1503"/>
      <c r="M113" s="1505"/>
      <c r="N113" s="1506"/>
      <c r="O113" s="1507"/>
      <c r="P113" s="1508"/>
      <c r="Q113" s="1506"/>
      <c r="R113" s="1509"/>
      <c r="S113" s="1454" t="str">
        <f>IFERROR(('Př9-4'!$O113+'Př9-4'!$R113)/'Př9-4'!$I113,"")</f>
        <v/>
      </c>
      <c r="T113" s="1455" t="str">
        <f>IF(J113+L113=0,"",ROUND((M113+'Př9-4'!$P113)/(L113+J113)/12,0))</f>
        <v/>
      </c>
      <c r="U113" s="1456" t="str">
        <f>IF(K113=0,"",ROUND(('Př9-4'!$N113+'Př9-4'!$Q113)/'Př9-4'!$K113,0))</f>
        <v/>
      </c>
      <c r="V113" s="1445"/>
      <c r="W113" s="1446"/>
      <c r="X113" s="1446"/>
      <c r="Y113" s="1446"/>
      <c r="Z113" s="1446"/>
      <c r="AA113" s="1446"/>
    </row>
    <row r="114" spans="1:27" s="1447" customFormat="1" ht="27.75" customHeight="1" hidden="1">
      <c r="A114" s="1496"/>
      <c r="B114" s="1497"/>
      <c r="C114" s="1498"/>
      <c r="D114" s="1431" t="str">
        <f>IFERROR(VLOOKUP(C114,'[3]NM06'!$A$2:$B$176,2,0),"")</f>
        <v/>
      </c>
      <c r="E114" s="1499"/>
      <c r="F114" s="1431" t="str">
        <f>IFERROR(VLOOKUP('Př9-4'!$E114,'[3]Číselník nástrojů'!$A$2:$D$569,4,0),"")</f>
        <v/>
      </c>
      <c r="G114" s="1452"/>
      <c r="H114" s="1500"/>
      <c r="I114" s="1510"/>
      <c r="J114" s="1502"/>
      <c r="K114" s="1502"/>
      <c r="L114" s="1503"/>
      <c r="M114" s="1505"/>
      <c r="N114" s="1506"/>
      <c r="O114" s="1507"/>
      <c r="P114" s="1508"/>
      <c r="Q114" s="1506"/>
      <c r="R114" s="1509"/>
      <c r="S114" s="1454" t="str">
        <f>IFERROR(('Př9-4'!$O114+'Př9-4'!$R114)/'Př9-4'!$I114,"")</f>
        <v/>
      </c>
      <c r="T114" s="1455" t="str">
        <f>IF(J114+L114=0,"",ROUND((M114+'Př9-4'!$P114)/(L114+J114)/12,0))</f>
        <v/>
      </c>
      <c r="U114" s="1456" t="str">
        <f>IF(K114=0,"",ROUND(('Př9-4'!$N114+'Př9-4'!$Q114)/'Př9-4'!$K114,0))</f>
        <v/>
      </c>
      <c r="V114" s="1445"/>
      <c r="W114" s="1446"/>
      <c r="X114" s="1446"/>
      <c r="Y114" s="1446"/>
      <c r="Z114" s="1446"/>
      <c r="AA114" s="1446"/>
    </row>
    <row r="115" spans="1:27" s="1447" customFormat="1" ht="27.75" customHeight="1" hidden="1">
      <c r="A115" s="1496"/>
      <c r="B115" s="1497"/>
      <c r="C115" s="1498"/>
      <c r="D115" s="1431" t="str">
        <f>IFERROR(VLOOKUP(C115,'[3]NM06'!$A$2:$B$176,2,0),"")</f>
        <v/>
      </c>
      <c r="E115" s="1499"/>
      <c r="F115" s="1431" t="str">
        <f>IFERROR(VLOOKUP('Př9-4'!$E115,'[3]Číselník nástrojů'!$A$2:$D$569,4,0),"")</f>
        <v/>
      </c>
      <c r="G115" s="1452"/>
      <c r="H115" s="1500"/>
      <c r="I115" s="1510"/>
      <c r="J115" s="1502"/>
      <c r="K115" s="1502"/>
      <c r="L115" s="1503"/>
      <c r="M115" s="1505"/>
      <c r="N115" s="1506"/>
      <c r="O115" s="1507"/>
      <c r="P115" s="1508"/>
      <c r="Q115" s="1506"/>
      <c r="R115" s="1509"/>
      <c r="S115" s="1454" t="str">
        <f>IFERROR(('Př9-4'!$O115+'Př9-4'!$R115)/'Př9-4'!$I115,"")</f>
        <v/>
      </c>
      <c r="T115" s="1455" t="str">
        <f>IF(J115+L115=0,"",ROUND((M115+'Př9-4'!$P115)/(L115+J115)/12,0))</f>
        <v/>
      </c>
      <c r="U115" s="1456" t="str">
        <f>IF(K115=0,"",ROUND(('Př9-4'!$N115+'Př9-4'!$Q115)/'Př9-4'!$K115,0))</f>
        <v/>
      </c>
      <c r="V115" s="1445"/>
      <c r="W115" s="1446"/>
      <c r="X115" s="1446"/>
      <c r="Y115" s="1446"/>
      <c r="Z115" s="1446"/>
      <c r="AA115" s="1446"/>
    </row>
    <row r="116" spans="1:27" s="1447" customFormat="1" ht="27.75" customHeight="1" hidden="1">
      <c r="A116" s="1496"/>
      <c r="B116" s="1497"/>
      <c r="C116" s="1498"/>
      <c r="D116" s="1431" t="str">
        <f>IFERROR(VLOOKUP(C116,'[3]NM06'!$A$2:$B$176,2,0),"")</f>
        <v/>
      </c>
      <c r="E116" s="1499"/>
      <c r="F116" s="1431" t="str">
        <f>IFERROR(VLOOKUP('Př9-4'!$E116,'[3]Číselník nástrojů'!$A$2:$D$569,4,0),"")</f>
        <v/>
      </c>
      <c r="G116" s="1452"/>
      <c r="H116" s="1500"/>
      <c r="I116" s="1510"/>
      <c r="J116" s="1502"/>
      <c r="K116" s="1502"/>
      <c r="L116" s="1503"/>
      <c r="M116" s="1505"/>
      <c r="N116" s="1506"/>
      <c r="O116" s="1507"/>
      <c r="P116" s="1508"/>
      <c r="Q116" s="1506"/>
      <c r="R116" s="1509"/>
      <c r="S116" s="1454" t="str">
        <f>IFERROR(('Př9-4'!$O116+'Př9-4'!$R116)/'Př9-4'!$I116,"")</f>
        <v/>
      </c>
      <c r="T116" s="1455" t="str">
        <f>IF(J116+L116=0,"",ROUND((M116+'Př9-4'!$P116)/(L116+J116)/12,0))</f>
        <v/>
      </c>
      <c r="U116" s="1456" t="str">
        <f>IF(K116=0,"",ROUND(('Př9-4'!$N116+'Př9-4'!$Q116)/'Př9-4'!$K116,0))</f>
        <v/>
      </c>
      <c r="V116" s="1445"/>
      <c r="W116" s="1446"/>
      <c r="X116" s="1446"/>
      <c r="Y116" s="1446"/>
      <c r="Z116" s="1446"/>
      <c r="AA116" s="1446"/>
    </row>
    <row r="117" spans="1:27" s="1447" customFormat="1" ht="27.75" customHeight="1" hidden="1">
      <c r="A117" s="1496"/>
      <c r="B117" s="1497"/>
      <c r="C117" s="1498"/>
      <c r="D117" s="1431" t="str">
        <f>IFERROR(VLOOKUP(C117,'[3]NM06'!$A$2:$B$176,2,0),"")</f>
        <v/>
      </c>
      <c r="E117" s="1499"/>
      <c r="F117" s="1431" t="str">
        <f>IFERROR(VLOOKUP('Př9-4'!$E117,'[3]Číselník nástrojů'!$A$2:$D$569,4,0),"")</f>
        <v/>
      </c>
      <c r="G117" s="1452"/>
      <c r="H117" s="1500"/>
      <c r="I117" s="1510"/>
      <c r="J117" s="1502"/>
      <c r="K117" s="1502"/>
      <c r="L117" s="1503"/>
      <c r="M117" s="1505"/>
      <c r="N117" s="1506"/>
      <c r="O117" s="1507"/>
      <c r="P117" s="1508"/>
      <c r="Q117" s="1506"/>
      <c r="R117" s="1509"/>
      <c r="S117" s="1454" t="str">
        <f>IFERROR(('Př9-4'!$O117+'Př9-4'!$R117)/'Př9-4'!$I117,"")</f>
        <v/>
      </c>
      <c r="T117" s="1455" t="str">
        <f>IF(J117+L117=0,"",ROUND((M117+'Př9-4'!$P117)/(L117+J117)/12,0))</f>
        <v/>
      </c>
      <c r="U117" s="1456" t="str">
        <f>IF(K117=0,"",ROUND(('Př9-4'!$N117+'Př9-4'!$Q117)/'Př9-4'!$K117,0))</f>
        <v/>
      </c>
      <c r="V117" s="1445"/>
      <c r="W117" s="1446"/>
      <c r="X117" s="1446"/>
      <c r="Y117" s="1446"/>
      <c r="Z117" s="1446"/>
      <c r="AA117" s="1446"/>
    </row>
    <row r="118" spans="1:27" s="1447" customFormat="1" ht="27.75" customHeight="1" hidden="1">
      <c r="A118" s="1496"/>
      <c r="B118" s="1497"/>
      <c r="C118" s="1498"/>
      <c r="D118" s="1431" t="str">
        <f>IFERROR(VLOOKUP(C118,'[3]NM06'!$A$2:$B$176,2,0),"")</f>
        <v/>
      </c>
      <c r="E118" s="1499"/>
      <c r="F118" s="1431" t="str">
        <f>IFERROR(VLOOKUP('Př9-4'!$E118,'[3]Číselník nástrojů'!$A$2:$D$569,4,0),"")</f>
        <v/>
      </c>
      <c r="G118" s="1452"/>
      <c r="H118" s="1500"/>
      <c r="I118" s="1510"/>
      <c r="J118" s="1502"/>
      <c r="K118" s="1502"/>
      <c r="L118" s="1503"/>
      <c r="M118" s="1505"/>
      <c r="N118" s="1506"/>
      <c r="O118" s="1507"/>
      <c r="P118" s="1508"/>
      <c r="Q118" s="1506"/>
      <c r="R118" s="1509"/>
      <c r="S118" s="1454" t="str">
        <f>IFERROR(('Př9-4'!$O118+'Př9-4'!$R118)/'Př9-4'!$I118,"")</f>
        <v/>
      </c>
      <c r="T118" s="1455" t="str">
        <f>IF(J118+L118=0,"",ROUND((M118+'Př9-4'!$P118)/(L118+J118)/12,0))</f>
        <v/>
      </c>
      <c r="U118" s="1456" t="str">
        <f>IF(K118=0,"",ROUND(('Př9-4'!$N118+'Př9-4'!$Q118)/'Př9-4'!$K118,0))</f>
        <v/>
      </c>
      <c r="V118" s="1445"/>
      <c r="W118" s="1446"/>
      <c r="X118" s="1446"/>
      <c r="Y118" s="1446"/>
      <c r="Z118" s="1446"/>
      <c r="AA118" s="1446"/>
    </row>
    <row r="119" spans="1:27" s="1447" customFormat="1" ht="27.75" customHeight="1" hidden="1">
      <c r="A119" s="1496"/>
      <c r="B119" s="1497"/>
      <c r="C119" s="1498"/>
      <c r="D119" s="1431" t="str">
        <f>IFERROR(VLOOKUP(C119,'[3]NM06'!$A$2:$B$176,2,0),"")</f>
        <v/>
      </c>
      <c r="E119" s="1499"/>
      <c r="F119" s="1431" t="str">
        <f>IFERROR(VLOOKUP('Př9-4'!$E119,'[3]Číselník nástrojů'!$A$2:$D$569,4,0),"")</f>
        <v/>
      </c>
      <c r="G119" s="1452"/>
      <c r="H119" s="1500"/>
      <c r="I119" s="1510"/>
      <c r="J119" s="1502"/>
      <c r="K119" s="1502"/>
      <c r="L119" s="1503"/>
      <c r="M119" s="1505"/>
      <c r="N119" s="1506"/>
      <c r="O119" s="1507"/>
      <c r="P119" s="1508"/>
      <c r="Q119" s="1506"/>
      <c r="R119" s="1509"/>
      <c r="S119" s="1454" t="str">
        <f>IFERROR(('Př9-4'!$O119+'Př9-4'!$R119)/'Př9-4'!$I119,"")</f>
        <v/>
      </c>
      <c r="T119" s="1455" t="str">
        <f>IF(J119+L119=0,"",ROUND((M119+'Př9-4'!$P119)/(L119+J119)/12,0))</f>
        <v/>
      </c>
      <c r="U119" s="1456" t="str">
        <f>IF(K119=0,"",ROUND(('Př9-4'!$N119+'Př9-4'!$Q119)/'Př9-4'!$K119,0))</f>
        <v/>
      </c>
      <c r="V119" s="1445"/>
      <c r="W119" s="1446"/>
      <c r="X119" s="1446"/>
      <c r="Y119" s="1446"/>
      <c r="Z119" s="1446"/>
      <c r="AA119" s="1446"/>
    </row>
    <row r="120" spans="1:27" s="1447" customFormat="1" ht="27.75" customHeight="1" hidden="1">
      <c r="A120" s="1496"/>
      <c r="B120" s="1497"/>
      <c r="C120" s="1498"/>
      <c r="D120" s="1431" t="str">
        <f>IFERROR(VLOOKUP(C120,'[3]NM06'!$A$2:$B$176,2,0),"")</f>
        <v/>
      </c>
      <c r="E120" s="1499"/>
      <c r="F120" s="1431" t="str">
        <f>IFERROR(VLOOKUP('Př9-4'!$E120,'[3]Číselník nástrojů'!$A$2:$D$569,4,0),"")</f>
        <v/>
      </c>
      <c r="G120" s="1452"/>
      <c r="H120" s="1500"/>
      <c r="I120" s="1510"/>
      <c r="J120" s="1502"/>
      <c r="K120" s="1502"/>
      <c r="L120" s="1503"/>
      <c r="M120" s="1505"/>
      <c r="N120" s="1506"/>
      <c r="O120" s="1507"/>
      <c r="P120" s="1508"/>
      <c r="Q120" s="1506"/>
      <c r="R120" s="1509"/>
      <c r="S120" s="1454" t="str">
        <f>IFERROR(('Př9-4'!$O120+'Př9-4'!$R120)/'Př9-4'!$I120,"")</f>
        <v/>
      </c>
      <c r="T120" s="1455" t="str">
        <f>IF(J120+L120=0,"",ROUND((M120+'Př9-4'!$P120)/(L120+J120)/12,0))</f>
        <v/>
      </c>
      <c r="U120" s="1456" t="str">
        <f>IF(K120=0,"",ROUND(('Př9-4'!$N120+'Př9-4'!$Q120)/'Př9-4'!$K120,0))</f>
        <v/>
      </c>
      <c r="V120" s="1445"/>
      <c r="W120" s="1446"/>
      <c r="X120" s="1446"/>
      <c r="Y120" s="1446"/>
      <c r="Z120" s="1446"/>
      <c r="AA120" s="1446"/>
    </row>
    <row r="121" spans="1:27" s="1447" customFormat="1" ht="27.75" customHeight="1" hidden="1">
      <c r="A121" s="1496"/>
      <c r="B121" s="1497"/>
      <c r="C121" s="1498"/>
      <c r="D121" s="1431" t="str">
        <f>IFERROR(VLOOKUP(C121,'[3]NM06'!$A$2:$B$176,2,0),"")</f>
        <v/>
      </c>
      <c r="E121" s="1499"/>
      <c r="F121" s="1431" t="str">
        <f>IFERROR(VLOOKUP('Př9-4'!$E121,'[3]Číselník nástrojů'!$A$2:$D$569,4,0),"")</f>
        <v/>
      </c>
      <c r="G121" s="1452"/>
      <c r="H121" s="1500"/>
      <c r="I121" s="1510"/>
      <c r="J121" s="1502"/>
      <c r="K121" s="1502"/>
      <c r="L121" s="1503"/>
      <c r="M121" s="1505"/>
      <c r="N121" s="1506"/>
      <c r="O121" s="1507"/>
      <c r="P121" s="1508"/>
      <c r="Q121" s="1506"/>
      <c r="R121" s="1509"/>
      <c r="S121" s="1454" t="str">
        <f>IFERROR(('Př9-4'!$O121+'Př9-4'!$R121)/'Př9-4'!$I121,"")</f>
        <v/>
      </c>
      <c r="T121" s="1455" t="str">
        <f>IF(J121+L121=0,"",ROUND((M121+'Př9-4'!$P121)/(L121+J121)/12,0))</f>
        <v/>
      </c>
      <c r="U121" s="1456" t="str">
        <f>IF(K121=0,"",ROUND(('Př9-4'!$N121+'Př9-4'!$Q121)/'Př9-4'!$K121,0))</f>
        <v/>
      </c>
      <c r="V121" s="1445"/>
      <c r="W121" s="1446"/>
      <c r="X121" s="1446"/>
      <c r="Y121" s="1446"/>
      <c r="Z121" s="1446"/>
      <c r="AA121" s="1446"/>
    </row>
    <row r="122" spans="1:27" s="1447" customFormat="1" ht="27.75" customHeight="1" hidden="1">
      <c r="A122" s="1496"/>
      <c r="B122" s="1497"/>
      <c r="C122" s="1498"/>
      <c r="D122" s="1431" t="str">
        <f>IFERROR(VLOOKUP(C122,'[3]NM06'!$A$2:$B$176,2,0),"")</f>
        <v/>
      </c>
      <c r="E122" s="1499"/>
      <c r="F122" s="1431" t="str">
        <f>IFERROR(VLOOKUP('Př9-4'!$E122,'[3]Číselník nástrojů'!$A$2:$D$569,4,0),"")</f>
        <v/>
      </c>
      <c r="G122" s="1452"/>
      <c r="H122" s="1500"/>
      <c r="I122" s="1510"/>
      <c r="J122" s="1502"/>
      <c r="K122" s="1502"/>
      <c r="L122" s="1503"/>
      <c r="M122" s="1505"/>
      <c r="N122" s="1506"/>
      <c r="O122" s="1507"/>
      <c r="P122" s="1508"/>
      <c r="Q122" s="1506"/>
      <c r="R122" s="1509"/>
      <c r="S122" s="1454" t="str">
        <f>IFERROR(('Př9-4'!$O122+'Př9-4'!$R122)/'Př9-4'!$I122,"")</f>
        <v/>
      </c>
      <c r="T122" s="1455" t="str">
        <f>IF(J122+L122=0,"",ROUND((M122+'Př9-4'!$P122)/(L122+J122)/12,0))</f>
        <v/>
      </c>
      <c r="U122" s="1456" t="str">
        <f>IF(K122=0,"",ROUND(('Př9-4'!$N122+'Př9-4'!$Q122)/'Př9-4'!$K122,0))</f>
        <v/>
      </c>
      <c r="V122" s="1445"/>
      <c r="W122" s="1446"/>
      <c r="X122" s="1446"/>
      <c r="Y122" s="1446"/>
      <c r="Z122" s="1446"/>
      <c r="AA122" s="1446"/>
    </row>
    <row r="123" spans="1:27" s="1447" customFormat="1" ht="27.75" customHeight="1" hidden="1">
      <c r="A123" s="1496"/>
      <c r="B123" s="1497"/>
      <c r="C123" s="1498"/>
      <c r="D123" s="1431" t="str">
        <f>IFERROR(VLOOKUP(C123,'[3]NM06'!$A$2:$B$176,2,0),"")</f>
        <v/>
      </c>
      <c r="E123" s="1499"/>
      <c r="F123" s="1431" t="str">
        <f>IFERROR(VLOOKUP('Př9-4'!$E123,'[3]Číselník nástrojů'!$A$2:$D$569,4,0),"")</f>
        <v/>
      </c>
      <c r="G123" s="1452"/>
      <c r="H123" s="1500"/>
      <c r="I123" s="1510"/>
      <c r="J123" s="1502"/>
      <c r="K123" s="1502"/>
      <c r="L123" s="1503"/>
      <c r="M123" s="1505"/>
      <c r="N123" s="1506"/>
      <c r="O123" s="1507"/>
      <c r="P123" s="1508"/>
      <c r="Q123" s="1506"/>
      <c r="R123" s="1509"/>
      <c r="S123" s="1454" t="str">
        <f>IFERROR(('Př9-4'!$O123+'Př9-4'!$R123)/'Př9-4'!$I123,"")</f>
        <v/>
      </c>
      <c r="T123" s="1455" t="str">
        <f>IF(J123+L123=0,"",ROUND((M123+'Př9-4'!$P123)/(L123+J123)/12,0))</f>
        <v/>
      </c>
      <c r="U123" s="1456" t="str">
        <f>IF(K123=0,"",ROUND(('Př9-4'!$N123+'Př9-4'!$Q123)/'Př9-4'!$K123,0))</f>
        <v/>
      </c>
      <c r="V123" s="1445"/>
      <c r="W123" s="1446"/>
      <c r="X123" s="1446"/>
      <c r="Y123" s="1446"/>
      <c r="Z123" s="1446"/>
      <c r="AA123" s="1446"/>
    </row>
    <row r="124" spans="1:27" s="1447" customFormat="1" ht="27.75" customHeight="1" hidden="1">
      <c r="A124" s="1496"/>
      <c r="B124" s="1497"/>
      <c r="C124" s="1498"/>
      <c r="D124" s="1431" t="str">
        <f>IFERROR(VLOOKUP(C124,'[3]NM06'!$A$2:$B$176,2,0),"")</f>
        <v/>
      </c>
      <c r="E124" s="1499"/>
      <c r="F124" s="1431" t="str">
        <f>IFERROR(VLOOKUP('Př9-4'!$E124,'[3]Číselník nástrojů'!$A$2:$D$569,4,0),"")</f>
        <v/>
      </c>
      <c r="G124" s="1452"/>
      <c r="H124" s="1500"/>
      <c r="I124" s="1510"/>
      <c r="J124" s="1502"/>
      <c r="K124" s="1502"/>
      <c r="L124" s="1503"/>
      <c r="M124" s="1505"/>
      <c r="N124" s="1506"/>
      <c r="O124" s="1507"/>
      <c r="P124" s="1508"/>
      <c r="Q124" s="1506"/>
      <c r="R124" s="1509"/>
      <c r="S124" s="1454" t="str">
        <f>IFERROR(('Př9-4'!$O124+'Př9-4'!$R124)/'Př9-4'!$I124,"")</f>
        <v/>
      </c>
      <c r="T124" s="1455" t="str">
        <f>IF(J124+L124=0,"",ROUND((M124+'Př9-4'!$P124)/(L124+J124)/12,0))</f>
        <v/>
      </c>
      <c r="U124" s="1456" t="str">
        <f>IF(K124=0,"",ROUND(('Př9-4'!$N124+'Př9-4'!$Q124)/'Př9-4'!$K124,0))</f>
        <v/>
      </c>
      <c r="V124" s="1445"/>
      <c r="W124" s="1446"/>
      <c r="X124" s="1446"/>
      <c r="Y124" s="1446"/>
      <c r="Z124" s="1446"/>
      <c r="AA124" s="1446"/>
    </row>
    <row r="125" spans="1:27" s="1447" customFormat="1" ht="27.75" customHeight="1" hidden="1">
      <c r="A125" s="1496"/>
      <c r="B125" s="1497"/>
      <c r="C125" s="1498"/>
      <c r="D125" s="1431" t="str">
        <f>IFERROR(VLOOKUP(C125,'[3]NM06'!$A$2:$B$176,2,0),"")</f>
        <v/>
      </c>
      <c r="E125" s="1499"/>
      <c r="F125" s="1431" t="str">
        <f>IFERROR(VLOOKUP('Př9-4'!$E125,'[3]Číselník nástrojů'!$A$2:$D$569,4,0),"")</f>
        <v/>
      </c>
      <c r="G125" s="1452"/>
      <c r="H125" s="1500"/>
      <c r="I125" s="1510"/>
      <c r="J125" s="1502"/>
      <c r="K125" s="1502"/>
      <c r="L125" s="1503"/>
      <c r="M125" s="1505"/>
      <c r="N125" s="1506"/>
      <c r="O125" s="1507"/>
      <c r="P125" s="1508"/>
      <c r="Q125" s="1506"/>
      <c r="R125" s="1509"/>
      <c r="S125" s="1454" t="str">
        <f>IFERROR(('Př9-4'!$O125+'Př9-4'!$R125)/'Př9-4'!$I125,"")</f>
        <v/>
      </c>
      <c r="T125" s="1455" t="str">
        <f>IF(J125+L125=0,"",ROUND((M125+'Př9-4'!$P125)/(L125+J125)/12,0))</f>
        <v/>
      </c>
      <c r="U125" s="1456" t="str">
        <f>IF(K125=0,"",ROUND(('Př9-4'!$N125+'Př9-4'!$Q125)/'Př9-4'!$K125,0))</f>
        <v/>
      </c>
      <c r="V125" s="1445"/>
      <c r="W125" s="1446"/>
      <c r="X125" s="1446"/>
      <c r="Y125" s="1446"/>
      <c r="Z125" s="1446"/>
      <c r="AA125" s="1446"/>
    </row>
    <row r="126" spans="1:27" s="1447" customFormat="1" ht="27.75" customHeight="1" hidden="1">
      <c r="A126" s="1496"/>
      <c r="B126" s="1497"/>
      <c r="C126" s="1498"/>
      <c r="D126" s="1431" t="str">
        <f>IFERROR(VLOOKUP(C126,'[3]NM06'!$A$2:$B$176,2,0),"")</f>
        <v/>
      </c>
      <c r="E126" s="1499"/>
      <c r="F126" s="1431" t="str">
        <f>IFERROR(VLOOKUP('Př9-4'!$E126,'[3]Číselník nástrojů'!$A$2:$D$569,4,0),"")</f>
        <v/>
      </c>
      <c r="G126" s="1452"/>
      <c r="H126" s="1500"/>
      <c r="I126" s="1510"/>
      <c r="J126" s="1502"/>
      <c r="K126" s="1502"/>
      <c r="L126" s="1503"/>
      <c r="M126" s="1505"/>
      <c r="N126" s="1506"/>
      <c r="O126" s="1507"/>
      <c r="P126" s="1508"/>
      <c r="Q126" s="1506"/>
      <c r="R126" s="1509"/>
      <c r="S126" s="1454" t="str">
        <f>IFERROR(('Př9-4'!$O126+'Př9-4'!$R126)/'Př9-4'!$I126,"")</f>
        <v/>
      </c>
      <c r="T126" s="1455" t="str">
        <f>IF(J126+L126=0,"",ROUND((M126+'Př9-4'!$P126)/(L126+J126)/12,0))</f>
        <v/>
      </c>
      <c r="U126" s="1456" t="str">
        <f>IF(K126=0,"",ROUND(('Př9-4'!$N126+'Př9-4'!$Q126)/'Př9-4'!$K126,0))</f>
        <v/>
      </c>
      <c r="V126" s="1445"/>
      <c r="W126" s="1446"/>
      <c r="X126" s="1446"/>
      <c r="Y126" s="1446"/>
      <c r="Z126" s="1446"/>
      <c r="AA126" s="1446"/>
    </row>
    <row r="127" spans="1:27" s="1447" customFormat="1" ht="27.75" customHeight="1" hidden="1">
      <c r="A127" s="1496"/>
      <c r="B127" s="1497"/>
      <c r="C127" s="1498"/>
      <c r="D127" s="1431" t="str">
        <f>IFERROR(VLOOKUP(C127,'[3]NM06'!$A$2:$B$176,2,0),"")</f>
        <v/>
      </c>
      <c r="E127" s="1499"/>
      <c r="F127" s="1431" t="str">
        <f>IFERROR(VLOOKUP('Př9-4'!$E127,'[3]Číselník nástrojů'!$A$2:$D$569,4,0),"")</f>
        <v/>
      </c>
      <c r="G127" s="1452"/>
      <c r="H127" s="1500"/>
      <c r="I127" s="1510"/>
      <c r="J127" s="1502"/>
      <c r="K127" s="1502"/>
      <c r="L127" s="1503"/>
      <c r="M127" s="1505"/>
      <c r="N127" s="1506"/>
      <c r="O127" s="1507"/>
      <c r="P127" s="1508"/>
      <c r="Q127" s="1506"/>
      <c r="R127" s="1509"/>
      <c r="S127" s="1454" t="str">
        <f>IFERROR(('Př9-4'!$O127+'Př9-4'!$R127)/'Př9-4'!$I127,"")</f>
        <v/>
      </c>
      <c r="T127" s="1455" t="str">
        <f>IF(J127+L127=0,"",ROUND((M127+'Př9-4'!$P127)/(L127+J127)/12,0))</f>
        <v/>
      </c>
      <c r="U127" s="1456" t="str">
        <f>IF(K127=0,"",ROUND(('Př9-4'!$N127+'Př9-4'!$Q127)/'Př9-4'!$K127,0))</f>
        <v/>
      </c>
      <c r="V127" s="1445"/>
      <c r="W127" s="1446"/>
      <c r="X127" s="1446"/>
      <c r="Y127" s="1446"/>
      <c r="Z127" s="1446"/>
      <c r="AA127" s="1446"/>
    </row>
    <row r="128" spans="1:27" s="1447" customFormat="1" ht="27.75" customHeight="1" hidden="1">
      <c r="A128" s="1496"/>
      <c r="B128" s="1497"/>
      <c r="C128" s="1498"/>
      <c r="D128" s="1431" t="str">
        <f>IFERROR(VLOOKUP(C128,'[3]NM06'!$A$2:$B$176,2,0),"")</f>
        <v/>
      </c>
      <c r="E128" s="1499"/>
      <c r="F128" s="1431" t="str">
        <f>IFERROR(VLOOKUP('Př9-4'!$E128,'[3]Číselník nástrojů'!$A$2:$D$569,4,0),"")</f>
        <v/>
      </c>
      <c r="G128" s="1452"/>
      <c r="H128" s="1500"/>
      <c r="I128" s="1510"/>
      <c r="J128" s="1502"/>
      <c r="K128" s="1502"/>
      <c r="L128" s="1503"/>
      <c r="M128" s="1505"/>
      <c r="N128" s="1506"/>
      <c r="O128" s="1507"/>
      <c r="P128" s="1508"/>
      <c r="Q128" s="1506"/>
      <c r="R128" s="1509"/>
      <c r="S128" s="1454" t="str">
        <f>IFERROR(('Př9-4'!$O128+'Př9-4'!$R128)/'Př9-4'!$I128,"")</f>
        <v/>
      </c>
      <c r="T128" s="1455" t="str">
        <f>IF(J128+L128=0,"",ROUND((M128+'Př9-4'!$P128)/(L128+J128)/12,0))</f>
        <v/>
      </c>
      <c r="U128" s="1456" t="str">
        <f>IF(K128=0,"",ROUND(('Př9-4'!$N128+'Př9-4'!$Q128)/'Př9-4'!$K128,0))</f>
        <v/>
      </c>
      <c r="V128" s="1445"/>
      <c r="W128" s="1446"/>
      <c r="X128" s="1446"/>
      <c r="Y128" s="1446"/>
      <c r="Z128" s="1446"/>
      <c r="AA128" s="1446"/>
    </row>
    <row r="129" spans="1:27" s="1447" customFormat="1" ht="27.75" customHeight="1" hidden="1">
      <c r="A129" s="1496"/>
      <c r="B129" s="1497"/>
      <c r="C129" s="1498"/>
      <c r="D129" s="1431" t="str">
        <f>IFERROR(VLOOKUP(C129,'[3]NM06'!$A$2:$B$176,2,0),"")</f>
        <v/>
      </c>
      <c r="E129" s="1499"/>
      <c r="F129" s="1431" t="str">
        <f>IFERROR(VLOOKUP('Př9-4'!$E129,'[3]Číselník nástrojů'!$A$2:$D$569,4,0),"")</f>
        <v/>
      </c>
      <c r="G129" s="1452"/>
      <c r="H129" s="1500"/>
      <c r="I129" s="1510"/>
      <c r="J129" s="1502"/>
      <c r="K129" s="1502"/>
      <c r="L129" s="1503"/>
      <c r="M129" s="1505"/>
      <c r="N129" s="1506"/>
      <c r="O129" s="1507"/>
      <c r="P129" s="1508"/>
      <c r="Q129" s="1506"/>
      <c r="R129" s="1509"/>
      <c r="S129" s="1454" t="str">
        <f>IFERROR(('Př9-4'!$O129+'Př9-4'!$R129)/'Př9-4'!$I129,"")</f>
        <v/>
      </c>
      <c r="T129" s="1455" t="str">
        <f>IF(J129+L129=0,"",ROUND((M129+'Př9-4'!$P129)/(L129+J129)/12,0))</f>
        <v/>
      </c>
      <c r="U129" s="1456" t="str">
        <f>IF(K129=0,"",ROUND(('Př9-4'!$N129+'Př9-4'!$Q129)/'Př9-4'!$K129,0))</f>
        <v/>
      </c>
      <c r="V129" s="1445"/>
      <c r="W129" s="1446"/>
      <c r="X129" s="1446"/>
      <c r="Y129" s="1446"/>
      <c r="Z129" s="1446"/>
      <c r="AA129" s="1446"/>
    </row>
    <row r="130" spans="1:27" s="1447" customFormat="1" ht="27.75" customHeight="1" hidden="1">
      <c r="A130" s="1496"/>
      <c r="B130" s="1497"/>
      <c r="C130" s="1498"/>
      <c r="D130" s="1431" t="str">
        <f>IFERROR(VLOOKUP(C130,'[3]NM06'!$A$2:$B$176,2,0),"")</f>
        <v/>
      </c>
      <c r="E130" s="1499"/>
      <c r="F130" s="1431" t="str">
        <f>IFERROR(VLOOKUP('Př9-4'!$E130,'[3]Číselník nástrojů'!$A$2:$D$569,4,0),"")</f>
        <v/>
      </c>
      <c r="G130" s="1452"/>
      <c r="H130" s="1500"/>
      <c r="I130" s="1510"/>
      <c r="J130" s="1502"/>
      <c r="K130" s="1502"/>
      <c r="L130" s="1503"/>
      <c r="M130" s="1505"/>
      <c r="N130" s="1506"/>
      <c r="O130" s="1507"/>
      <c r="P130" s="1508"/>
      <c r="Q130" s="1506"/>
      <c r="R130" s="1509"/>
      <c r="S130" s="1454" t="str">
        <f>IFERROR(('Př9-4'!$O130+'Př9-4'!$R130)/'Př9-4'!$I130,"")</f>
        <v/>
      </c>
      <c r="T130" s="1455" t="str">
        <f>IF(J130+L130=0,"",ROUND((M130+'Př9-4'!$P130)/(L130+J130)/12,0))</f>
        <v/>
      </c>
      <c r="U130" s="1456" t="str">
        <f>IF(K130=0,"",ROUND(('Př9-4'!$N130+'Př9-4'!$Q130)/'Př9-4'!$K130,0))</f>
        <v/>
      </c>
      <c r="V130" s="1445"/>
      <c r="W130" s="1446"/>
      <c r="X130" s="1446"/>
      <c r="Y130" s="1446"/>
      <c r="Z130" s="1446"/>
      <c r="AA130" s="1446"/>
    </row>
    <row r="131" spans="1:27" s="1447" customFormat="1" ht="27.75" customHeight="1" hidden="1">
      <c r="A131" s="1496"/>
      <c r="B131" s="1497"/>
      <c r="C131" s="1498"/>
      <c r="D131" s="1431" t="str">
        <f>IFERROR(VLOOKUP(C131,'[3]NM06'!$A$2:$B$176,2,0),"")</f>
        <v/>
      </c>
      <c r="E131" s="1499"/>
      <c r="F131" s="1431" t="str">
        <f>IFERROR(VLOOKUP('Př9-4'!$E131,'[3]Číselník nástrojů'!$A$2:$D$569,4,0),"")</f>
        <v/>
      </c>
      <c r="G131" s="1452"/>
      <c r="H131" s="1500"/>
      <c r="I131" s="1510"/>
      <c r="J131" s="1502"/>
      <c r="K131" s="1502"/>
      <c r="L131" s="1503"/>
      <c r="M131" s="1505"/>
      <c r="N131" s="1506"/>
      <c r="O131" s="1507"/>
      <c r="P131" s="1508"/>
      <c r="Q131" s="1506"/>
      <c r="R131" s="1509"/>
      <c r="S131" s="1454" t="str">
        <f>IFERROR(('Př9-4'!$O131+'Př9-4'!$R131)/'Př9-4'!$I131,"")</f>
        <v/>
      </c>
      <c r="T131" s="1455" t="str">
        <f>IF(J131+L131=0,"",ROUND((M131+'Př9-4'!$P131)/(L131+J131)/12,0))</f>
        <v/>
      </c>
      <c r="U131" s="1456" t="str">
        <f>IF(K131=0,"",ROUND(('Př9-4'!$N131+'Př9-4'!$Q131)/'Př9-4'!$K131,0))</f>
        <v/>
      </c>
      <c r="V131" s="1445"/>
      <c r="W131" s="1446"/>
      <c r="X131" s="1446"/>
      <c r="Y131" s="1446"/>
      <c r="Z131" s="1446"/>
      <c r="AA131" s="1446"/>
    </row>
    <row r="132" spans="1:27" s="1447" customFormat="1" ht="27.75" customHeight="1" hidden="1">
      <c r="A132" s="1496"/>
      <c r="B132" s="1497"/>
      <c r="C132" s="1498"/>
      <c r="D132" s="1431" t="str">
        <f>IFERROR(VLOOKUP(C132,'[3]NM06'!$A$2:$B$176,2,0),"")</f>
        <v/>
      </c>
      <c r="E132" s="1499"/>
      <c r="F132" s="1431" t="str">
        <f>IFERROR(VLOOKUP('Př9-4'!$E132,'[3]Číselník nástrojů'!$A$2:$D$569,4,0),"")</f>
        <v/>
      </c>
      <c r="G132" s="1452"/>
      <c r="H132" s="1500"/>
      <c r="I132" s="1510"/>
      <c r="J132" s="1502"/>
      <c r="K132" s="1502"/>
      <c r="L132" s="1503"/>
      <c r="M132" s="1505"/>
      <c r="N132" s="1506"/>
      <c r="O132" s="1507"/>
      <c r="P132" s="1508"/>
      <c r="Q132" s="1506"/>
      <c r="R132" s="1509"/>
      <c r="S132" s="1454" t="str">
        <f>IFERROR(('Př9-4'!$O132+'Př9-4'!$R132)/'Př9-4'!$I132,"")</f>
        <v/>
      </c>
      <c r="T132" s="1455" t="str">
        <f>IF(J132+L132=0,"",ROUND((M132+'Př9-4'!$P132)/(L132+J132)/12,0))</f>
        <v/>
      </c>
      <c r="U132" s="1456" t="str">
        <f>IF(K132=0,"",ROUND(('Př9-4'!$N132+'Př9-4'!$Q132)/'Př9-4'!$K132,0))</f>
        <v/>
      </c>
      <c r="V132" s="1445"/>
      <c r="W132" s="1446"/>
      <c r="X132" s="1446"/>
      <c r="Y132" s="1446"/>
      <c r="Z132" s="1446"/>
      <c r="AA132" s="1446"/>
    </row>
    <row r="133" spans="1:27" s="1447" customFormat="1" ht="27.75" customHeight="1" hidden="1">
      <c r="A133" s="1496"/>
      <c r="B133" s="1497"/>
      <c r="C133" s="1498"/>
      <c r="D133" s="1431" t="str">
        <f>IFERROR(VLOOKUP(C133,'[3]NM06'!$A$2:$B$176,2,0),"")</f>
        <v/>
      </c>
      <c r="E133" s="1499"/>
      <c r="F133" s="1431" t="str">
        <f>IFERROR(VLOOKUP('Př9-4'!$E133,'[3]Číselník nástrojů'!$A$2:$D$569,4,0),"")</f>
        <v/>
      </c>
      <c r="G133" s="1452"/>
      <c r="H133" s="1500"/>
      <c r="I133" s="1510"/>
      <c r="J133" s="1502"/>
      <c r="K133" s="1502"/>
      <c r="L133" s="1503"/>
      <c r="M133" s="1505"/>
      <c r="N133" s="1506"/>
      <c r="O133" s="1507"/>
      <c r="P133" s="1508"/>
      <c r="Q133" s="1506"/>
      <c r="R133" s="1509"/>
      <c r="S133" s="1454" t="str">
        <f>IFERROR(('Př9-4'!$O133+'Př9-4'!$R133)/'Př9-4'!$I133,"")</f>
        <v/>
      </c>
      <c r="T133" s="1455" t="str">
        <f>IF(J133+L133=0,"",ROUND((M133+'Př9-4'!$P133)/(L133+J133)/12,0))</f>
        <v/>
      </c>
      <c r="U133" s="1456" t="str">
        <f>IF(K133=0,"",ROUND(('Př9-4'!$N133+'Př9-4'!$Q133)/'Př9-4'!$K133,0))</f>
        <v/>
      </c>
      <c r="V133" s="1445"/>
      <c r="W133" s="1446"/>
      <c r="X133" s="1446"/>
      <c r="Y133" s="1446"/>
      <c r="Z133" s="1446"/>
      <c r="AA133" s="1446"/>
    </row>
    <row r="134" spans="1:27" s="1447" customFormat="1" ht="27.75" customHeight="1" hidden="1">
      <c r="A134" s="1496"/>
      <c r="B134" s="1497"/>
      <c r="C134" s="1498"/>
      <c r="D134" s="1431" t="str">
        <f>IFERROR(VLOOKUP(C134,'[3]NM06'!$A$2:$B$176,2,0),"")</f>
        <v/>
      </c>
      <c r="E134" s="1499"/>
      <c r="F134" s="1431" t="str">
        <f>IFERROR(VLOOKUP('Př9-4'!$E134,'[3]Číselník nástrojů'!$A$2:$D$569,4,0),"")</f>
        <v/>
      </c>
      <c r="G134" s="1452"/>
      <c r="H134" s="1500"/>
      <c r="I134" s="1510"/>
      <c r="J134" s="1502"/>
      <c r="K134" s="1502"/>
      <c r="L134" s="1503"/>
      <c r="M134" s="1505"/>
      <c r="N134" s="1506"/>
      <c r="O134" s="1507"/>
      <c r="P134" s="1508"/>
      <c r="Q134" s="1506"/>
      <c r="R134" s="1509"/>
      <c r="S134" s="1454" t="str">
        <f>IFERROR(('Př9-4'!$O134+'Př9-4'!$R134)/'Př9-4'!$I134,"")</f>
        <v/>
      </c>
      <c r="T134" s="1455" t="str">
        <f>IF(J134+L134=0,"",ROUND((M134+'Př9-4'!$P134)/(L134+J134)/12,0))</f>
        <v/>
      </c>
      <c r="U134" s="1456" t="str">
        <f>IF(K134=0,"",ROUND(('Př9-4'!$N134+'Př9-4'!$Q134)/'Př9-4'!$K134,0))</f>
        <v/>
      </c>
      <c r="V134" s="1445"/>
      <c r="W134" s="1446"/>
      <c r="X134" s="1446"/>
      <c r="Y134" s="1446"/>
      <c r="Z134" s="1446"/>
      <c r="AA134" s="1446"/>
    </row>
    <row r="135" spans="1:27" s="1447" customFormat="1" ht="27.75" customHeight="1" hidden="1">
      <c r="A135" s="1496"/>
      <c r="B135" s="1497"/>
      <c r="C135" s="1498"/>
      <c r="D135" s="1431" t="str">
        <f>IFERROR(VLOOKUP(C135,'[3]NM06'!$A$2:$B$176,2,0),"")</f>
        <v/>
      </c>
      <c r="E135" s="1499"/>
      <c r="F135" s="1431" t="str">
        <f>IFERROR(VLOOKUP('Př9-4'!$E135,'[3]Číselník nástrojů'!$A$2:$D$569,4,0),"")</f>
        <v/>
      </c>
      <c r="G135" s="1452"/>
      <c r="H135" s="1500"/>
      <c r="I135" s="1510"/>
      <c r="J135" s="1502"/>
      <c r="K135" s="1502"/>
      <c r="L135" s="1503"/>
      <c r="M135" s="1505"/>
      <c r="N135" s="1506"/>
      <c r="O135" s="1507"/>
      <c r="P135" s="1508"/>
      <c r="Q135" s="1506"/>
      <c r="R135" s="1509"/>
      <c r="S135" s="1454" t="str">
        <f>IFERROR(('Př9-4'!$O135+'Př9-4'!$R135)/'Př9-4'!$I135,"")</f>
        <v/>
      </c>
      <c r="T135" s="1455" t="str">
        <f>IF(J135+L135=0,"",ROUND((M135+'Př9-4'!$P135)/(L135+J135)/12,0))</f>
        <v/>
      </c>
      <c r="U135" s="1456" t="str">
        <f>IF(K135=0,"",ROUND(('Př9-4'!$N135+'Př9-4'!$Q135)/'Př9-4'!$K135,0))</f>
        <v/>
      </c>
      <c r="V135" s="1445"/>
      <c r="W135" s="1446"/>
      <c r="X135" s="1446"/>
      <c r="Y135" s="1446"/>
      <c r="Z135" s="1446"/>
      <c r="AA135" s="1446"/>
    </row>
    <row r="136" spans="1:27" s="1447" customFormat="1" ht="27.75" customHeight="1" hidden="1">
      <c r="A136" s="1496"/>
      <c r="B136" s="1497"/>
      <c r="C136" s="1498"/>
      <c r="D136" s="1431" t="str">
        <f>IFERROR(VLOOKUP(C136,'[3]NM06'!$A$2:$B$176,2,0),"")</f>
        <v/>
      </c>
      <c r="E136" s="1499"/>
      <c r="F136" s="1431" t="str">
        <f>IFERROR(VLOOKUP('Př9-4'!$E136,'[3]Číselník nástrojů'!$A$2:$D$569,4,0),"")</f>
        <v/>
      </c>
      <c r="G136" s="1452"/>
      <c r="H136" s="1500"/>
      <c r="I136" s="1510"/>
      <c r="J136" s="1502"/>
      <c r="K136" s="1502"/>
      <c r="L136" s="1503"/>
      <c r="M136" s="1505"/>
      <c r="N136" s="1506"/>
      <c r="O136" s="1507"/>
      <c r="P136" s="1508"/>
      <c r="Q136" s="1506"/>
      <c r="R136" s="1509"/>
      <c r="S136" s="1454" t="str">
        <f>IFERROR(('Př9-4'!$O136+'Př9-4'!$R136)/'Př9-4'!$I136,"")</f>
        <v/>
      </c>
      <c r="T136" s="1455" t="str">
        <f>IF(J136+L136=0,"",ROUND((M136+'Př9-4'!$P136)/(L136+J136)/12,0))</f>
        <v/>
      </c>
      <c r="U136" s="1456" t="str">
        <f>IF(K136=0,"",ROUND(('Př9-4'!$N136+'Př9-4'!$Q136)/'Př9-4'!$K136,0))</f>
        <v/>
      </c>
      <c r="V136" s="1445"/>
      <c r="W136" s="1446"/>
      <c r="X136" s="1446"/>
      <c r="Y136" s="1446"/>
      <c r="Z136" s="1446"/>
      <c r="AA136" s="1446"/>
    </row>
    <row r="137" spans="1:27" s="1447" customFormat="1" ht="27.75" customHeight="1" hidden="1">
      <c r="A137" s="1496"/>
      <c r="B137" s="1497"/>
      <c r="C137" s="1498"/>
      <c r="D137" s="1431" t="str">
        <f>IFERROR(VLOOKUP(C137,'[3]NM06'!$A$2:$B$176,2,0),"")</f>
        <v/>
      </c>
      <c r="E137" s="1499"/>
      <c r="F137" s="1431" t="str">
        <f>IFERROR(VLOOKUP('Př9-4'!$E137,'[3]Číselník nástrojů'!$A$2:$D$569,4,0),"")</f>
        <v/>
      </c>
      <c r="G137" s="1452"/>
      <c r="H137" s="1500"/>
      <c r="I137" s="1510"/>
      <c r="J137" s="1502"/>
      <c r="K137" s="1502"/>
      <c r="L137" s="1503"/>
      <c r="M137" s="1505"/>
      <c r="N137" s="1506"/>
      <c r="O137" s="1507"/>
      <c r="P137" s="1508"/>
      <c r="Q137" s="1506"/>
      <c r="R137" s="1509"/>
      <c r="S137" s="1454" t="str">
        <f>IFERROR(('Př9-4'!$O137+'Př9-4'!$R137)/'Př9-4'!$I137,"")</f>
        <v/>
      </c>
      <c r="T137" s="1455" t="str">
        <f>IF(J137+L137=0,"",ROUND((M137+'Př9-4'!$P137)/(L137+J137)/12,0))</f>
        <v/>
      </c>
      <c r="U137" s="1456" t="str">
        <f>IF(K137=0,"",ROUND(('Př9-4'!$N137+'Př9-4'!$Q137)/'Př9-4'!$K137,0))</f>
        <v/>
      </c>
      <c r="V137" s="1445"/>
      <c r="W137" s="1446"/>
      <c r="X137" s="1446"/>
      <c r="Y137" s="1446"/>
      <c r="Z137" s="1446"/>
      <c r="AA137" s="1446"/>
    </row>
    <row r="138" spans="1:27" s="1447" customFormat="1" ht="27.75" customHeight="1" hidden="1">
      <c r="A138" s="1496"/>
      <c r="B138" s="1497"/>
      <c r="C138" s="1498"/>
      <c r="D138" s="1431" t="str">
        <f>IFERROR(VLOOKUP(C138,'[3]NM06'!$A$2:$B$176,2,0),"")</f>
        <v/>
      </c>
      <c r="E138" s="1499"/>
      <c r="F138" s="1431" t="str">
        <f>IFERROR(VLOOKUP('Př9-4'!$E138,'[3]Číselník nástrojů'!$A$2:$D$569,4,0),"")</f>
        <v/>
      </c>
      <c r="G138" s="1452"/>
      <c r="H138" s="1500"/>
      <c r="I138" s="1510"/>
      <c r="J138" s="1502"/>
      <c r="K138" s="1502"/>
      <c r="L138" s="1503"/>
      <c r="M138" s="1505"/>
      <c r="N138" s="1506"/>
      <c r="O138" s="1507"/>
      <c r="P138" s="1508"/>
      <c r="Q138" s="1506"/>
      <c r="R138" s="1509"/>
      <c r="S138" s="1454" t="str">
        <f>IFERROR(('Př9-4'!$O138+'Př9-4'!$R138)/'Př9-4'!$I138,"")</f>
        <v/>
      </c>
      <c r="T138" s="1455" t="str">
        <f>IF(J138+L138=0,"",ROUND((M138+'Př9-4'!$P138)/(L138+J138)/12,0))</f>
        <v/>
      </c>
      <c r="U138" s="1456" t="str">
        <f>IF(K138=0,"",ROUND(('Př9-4'!$N138+'Př9-4'!$Q138)/'Př9-4'!$K138,0))</f>
        <v/>
      </c>
      <c r="V138" s="1445"/>
      <c r="W138" s="1446"/>
      <c r="X138" s="1446"/>
      <c r="Y138" s="1446"/>
      <c r="Z138" s="1446"/>
      <c r="AA138" s="1446"/>
    </row>
    <row r="139" spans="1:27" s="1447" customFormat="1" ht="27.75" customHeight="1" hidden="1">
      <c r="A139" s="1496"/>
      <c r="B139" s="1497"/>
      <c r="C139" s="1498"/>
      <c r="D139" s="1431" t="str">
        <f>IFERROR(VLOOKUP(C139,'[3]NM06'!$A$2:$B$176,2,0),"")</f>
        <v/>
      </c>
      <c r="E139" s="1499"/>
      <c r="F139" s="1431" t="str">
        <f>IFERROR(VLOOKUP('Př9-4'!$E139,'[3]Číselník nástrojů'!$A$2:$D$569,4,0),"")</f>
        <v/>
      </c>
      <c r="G139" s="1452"/>
      <c r="H139" s="1500"/>
      <c r="I139" s="1510"/>
      <c r="J139" s="1502"/>
      <c r="K139" s="1502"/>
      <c r="L139" s="1503"/>
      <c r="M139" s="1505"/>
      <c r="N139" s="1506"/>
      <c r="O139" s="1507"/>
      <c r="P139" s="1508"/>
      <c r="Q139" s="1506"/>
      <c r="R139" s="1509"/>
      <c r="S139" s="1454" t="str">
        <f>IFERROR(('Př9-4'!$O139+'Př9-4'!$R139)/'Př9-4'!$I139,"")</f>
        <v/>
      </c>
      <c r="T139" s="1455" t="str">
        <f>IF(J139+L139=0,"",ROUND((M139+'Př9-4'!$P139)/(L139+J139)/12,0))</f>
        <v/>
      </c>
      <c r="U139" s="1456" t="str">
        <f>IF(K139=0,"",ROUND(('Př9-4'!$N139+'Př9-4'!$Q139)/'Př9-4'!$K139,0))</f>
        <v/>
      </c>
      <c r="V139" s="1445"/>
      <c r="W139" s="1446"/>
      <c r="X139" s="1446"/>
      <c r="Y139" s="1446"/>
      <c r="Z139" s="1446"/>
      <c r="AA139" s="1446"/>
    </row>
    <row r="140" spans="1:27" s="1447" customFormat="1" ht="27.75" customHeight="1" hidden="1">
      <c r="A140" s="1496"/>
      <c r="B140" s="1497"/>
      <c r="C140" s="1498"/>
      <c r="D140" s="1431" t="str">
        <f>IFERROR(VLOOKUP(C140,'[3]NM06'!$A$2:$B$176,2,0),"")</f>
        <v/>
      </c>
      <c r="E140" s="1499"/>
      <c r="F140" s="1431" t="str">
        <f>IFERROR(VLOOKUP('Př9-4'!$E140,'[3]Číselník nástrojů'!$A$2:$D$569,4,0),"")</f>
        <v/>
      </c>
      <c r="G140" s="1452"/>
      <c r="H140" s="1500"/>
      <c r="I140" s="1510"/>
      <c r="J140" s="1502"/>
      <c r="K140" s="1502"/>
      <c r="L140" s="1503"/>
      <c r="M140" s="1505"/>
      <c r="N140" s="1506"/>
      <c r="O140" s="1507"/>
      <c r="P140" s="1508"/>
      <c r="Q140" s="1506"/>
      <c r="R140" s="1509"/>
      <c r="S140" s="1454" t="str">
        <f>IFERROR(('Př9-4'!$O140+'Př9-4'!$R140)/'Př9-4'!$I140,"")</f>
        <v/>
      </c>
      <c r="T140" s="1455" t="str">
        <f>IF(J140+L140=0,"",ROUND((M140+'Př9-4'!$P140)/(L140+J140)/12,0))</f>
        <v/>
      </c>
      <c r="U140" s="1456" t="str">
        <f>IF(K140=0,"",ROUND(('Př9-4'!$N140+'Př9-4'!$Q140)/'Př9-4'!$K140,0))</f>
        <v/>
      </c>
      <c r="V140" s="1445"/>
      <c r="W140" s="1446"/>
      <c r="X140" s="1446"/>
      <c r="Y140" s="1446"/>
      <c r="Z140" s="1446"/>
      <c r="AA140" s="1446"/>
    </row>
    <row r="141" spans="1:27" s="1447" customFormat="1" ht="27.75" customHeight="1" hidden="1">
      <c r="A141" s="1496"/>
      <c r="B141" s="1497"/>
      <c r="C141" s="1498"/>
      <c r="D141" s="1431" t="str">
        <f>IFERROR(VLOOKUP(C141,'[3]NM06'!$A$2:$B$176,2,0),"")</f>
        <v/>
      </c>
      <c r="E141" s="1499"/>
      <c r="F141" s="1431" t="str">
        <f>IFERROR(VLOOKUP('Př9-4'!$E141,'[3]Číselník nástrojů'!$A$2:$D$569,4,0),"")</f>
        <v/>
      </c>
      <c r="G141" s="1452"/>
      <c r="H141" s="1500"/>
      <c r="I141" s="1510"/>
      <c r="J141" s="1502"/>
      <c r="K141" s="1502"/>
      <c r="L141" s="1503"/>
      <c r="M141" s="1505"/>
      <c r="N141" s="1506"/>
      <c r="O141" s="1507"/>
      <c r="P141" s="1508"/>
      <c r="Q141" s="1506"/>
      <c r="R141" s="1509"/>
      <c r="S141" s="1454" t="str">
        <f>IFERROR(('Př9-4'!$O141+'Př9-4'!$R141)/'Př9-4'!$I141,"")</f>
        <v/>
      </c>
      <c r="T141" s="1455" t="str">
        <f>IF(J141+L141=0,"",ROUND((M141+'Př9-4'!$P141)/(L141+J141)/12,0))</f>
        <v/>
      </c>
      <c r="U141" s="1456" t="str">
        <f>IF(K141=0,"",ROUND(('Př9-4'!$N141+'Př9-4'!$Q141)/'Př9-4'!$K141,0))</f>
        <v/>
      </c>
      <c r="V141" s="1445"/>
      <c r="W141" s="1446"/>
      <c r="X141" s="1446"/>
      <c r="Y141" s="1446"/>
      <c r="Z141" s="1446"/>
      <c r="AA141" s="1446"/>
    </row>
    <row r="142" spans="1:27" s="1447" customFormat="1" ht="27.75" customHeight="1" hidden="1">
      <c r="A142" s="1496"/>
      <c r="B142" s="1497"/>
      <c r="C142" s="1498"/>
      <c r="D142" s="1431" t="str">
        <f>IFERROR(VLOOKUP(C142,'[3]NM06'!$A$2:$B$176,2,0),"")</f>
        <v/>
      </c>
      <c r="E142" s="1499"/>
      <c r="F142" s="1431" t="str">
        <f>IFERROR(VLOOKUP('Př9-4'!$E142,'[3]Číselník nástrojů'!$A$2:$D$569,4,0),"")</f>
        <v/>
      </c>
      <c r="G142" s="1452"/>
      <c r="H142" s="1500"/>
      <c r="I142" s="1510"/>
      <c r="J142" s="1502"/>
      <c r="K142" s="1502"/>
      <c r="L142" s="1503"/>
      <c r="M142" s="1505"/>
      <c r="N142" s="1506"/>
      <c r="O142" s="1507"/>
      <c r="P142" s="1508"/>
      <c r="Q142" s="1506"/>
      <c r="R142" s="1509"/>
      <c r="S142" s="1454" t="str">
        <f>IFERROR(('Př9-4'!$O142+'Př9-4'!$R142)/'Př9-4'!$I142,"")</f>
        <v/>
      </c>
      <c r="T142" s="1455" t="str">
        <f>IF(J142+L142=0,"",ROUND((M142+'Př9-4'!$P142)/(L142+J142)/12,0))</f>
        <v/>
      </c>
      <c r="U142" s="1456" t="str">
        <f>IF(K142=0,"",ROUND(('Př9-4'!$N142+'Př9-4'!$Q142)/'Př9-4'!$K142,0))</f>
        <v/>
      </c>
      <c r="V142" s="1445"/>
      <c r="W142" s="1446"/>
      <c r="X142" s="1446"/>
      <c r="Y142" s="1446"/>
      <c r="Z142" s="1446"/>
      <c r="AA142" s="1446"/>
    </row>
    <row r="143" spans="1:27" s="1447" customFormat="1" ht="27.75" customHeight="1" hidden="1">
      <c r="A143" s="1496"/>
      <c r="B143" s="1497"/>
      <c r="C143" s="1498"/>
      <c r="D143" s="1431" t="str">
        <f>IFERROR(VLOOKUP(C143,'[3]NM06'!$A$2:$B$176,2,0),"")</f>
        <v/>
      </c>
      <c r="E143" s="1499"/>
      <c r="F143" s="1431" t="str">
        <f>IFERROR(VLOOKUP('Př9-4'!$E143,'[3]Číselník nástrojů'!$A$2:$D$569,4,0),"")</f>
        <v/>
      </c>
      <c r="G143" s="1452"/>
      <c r="H143" s="1500"/>
      <c r="I143" s="1510"/>
      <c r="J143" s="1502"/>
      <c r="K143" s="1502"/>
      <c r="L143" s="1503"/>
      <c r="M143" s="1505"/>
      <c r="N143" s="1506"/>
      <c r="O143" s="1507"/>
      <c r="P143" s="1508"/>
      <c r="Q143" s="1506"/>
      <c r="R143" s="1509"/>
      <c r="S143" s="1454" t="str">
        <f>IFERROR(('Př9-4'!$O143+'Př9-4'!$R143)/'Př9-4'!$I143,"")</f>
        <v/>
      </c>
      <c r="T143" s="1455" t="str">
        <f>IF(J143+L143=0,"",ROUND((M143+'Př9-4'!$P143)/(L143+J143)/12,0))</f>
        <v/>
      </c>
      <c r="U143" s="1456" t="str">
        <f>IF(K143=0,"",ROUND(('Př9-4'!$N143+'Př9-4'!$Q143)/'Př9-4'!$K143,0))</f>
        <v/>
      </c>
      <c r="V143" s="1445"/>
      <c r="W143" s="1446"/>
      <c r="X143" s="1446"/>
      <c r="Y143" s="1446"/>
      <c r="Z143" s="1446"/>
      <c r="AA143" s="1446"/>
    </row>
    <row r="144" spans="1:27" s="1447" customFormat="1" ht="27.75" customHeight="1" hidden="1">
      <c r="A144" s="1496"/>
      <c r="B144" s="1497"/>
      <c r="C144" s="1498"/>
      <c r="D144" s="1431" t="str">
        <f>IFERROR(VLOOKUP(C144,'[3]NM06'!$A$2:$B$176,2,0),"")</f>
        <v/>
      </c>
      <c r="E144" s="1499"/>
      <c r="F144" s="1431" t="str">
        <f>IFERROR(VLOOKUP('Př9-4'!$E144,'[3]Číselník nástrojů'!$A$2:$D$569,4,0),"")</f>
        <v/>
      </c>
      <c r="G144" s="1452"/>
      <c r="H144" s="1500"/>
      <c r="I144" s="1510"/>
      <c r="J144" s="1502"/>
      <c r="K144" s="1502"/>
      <c r="L144" s="1503"/>
      <c r="M144" s="1505"/>
      <c r="N144" s="1506"/>
      <c r="O144" s="1507"/>
      <c r="P144" s="1508"/>
      <c r="Q144" s="1506"/>
      <c r="R144" s="1509"/>
      <c r="S144" s="1454" t="str">
        <f>IFERROR(('Př9-4'!$O144+'Př9-4'!$R144)/'Př9-4'!$I144,"")</f>
        <v/>
      </c>
      <c r="T144" s="1455" t="str">
        <f>IF(J144+L144=0,"",ROUND((M144+'Př9-4'!$P144)/(L144+J144)/12,0))</f>
        <v/>
      </c>
      <c r="U144" s="1456" t="str">
        <f>IF(K144=0,"",ROUND(('Př9-4'!$N144+'Př9-4'!$Q144)/'Př9-4'!$K144,0))</f>
        <v/>
      </c>
      <c r="V144" s="1445"/>
      <c r="W144" s="1446"/>
      <c r="X144" s="1446"/>
      <c r="Y144" s="1446"/>
      <c r="Z144" s="1446"/>
      <c r="AA144" s="1446"/>
    </row>
    <row r="145" spans="1:27" s="1447" customFormat="1" ht="27.75" customHeight="1" hidden="1">
      <c r="A145" s="1496"/>
      <c r="B145" s="1497"/>
      <c r="C145" s="1498"/>
      <c r="D145" s="1431" t="str">
        <f>IFERROR(VLOOKUP(C145,'[3]NM06'!$A$2:$B$176,2,0),"")</f>
        <v/>
      </c>
      <c r="E145" s="1499"/>
      <c r="F145" s="1431" t="str">
        <f>IFERROR(VLOOKUP('Př9-4'!$E145,'[3]Číselník nástrojů'!$A$2:$D$569,4,0),"")</f>
        <v/>
      </c>
      <c r="G145" s="1452"/>
      <c r="H145" s="1500"/>
      <c r="I145" s="1510"/>
      <c r="J145" s="1502"/>
      <c r="K145" s="1502"/>
      <c r="L145" s="1503"/>
      <c r="M145" s="1505"/>
      <c r="N145" s="1506"/>
      <c r="O145" s="1507"/>
      <c r="P145" s="1508"/>
      <c r="Q145" s="1506"/>
      <c r="R145" s="1509"/>
      <c r="S145" s="1454" t="str">
        <f>IFERROR(('Př9-4'!$O145+'Př9-4'!$R145)/'Př9-4'!$I145,"")</f>
        <v/>
      </c>
      <c r="T145" s="1455" t="str">
        <f>IF(J145+L145=0,"",ROUND((M145+'Př9-4'!$P145)/(L145+J145)/12,0))</f>
        <v/>
      </c>
      <c r="U145" s="1456" t="str">
        <f>IF(K145=0,"",ROUND(('Př9-4'!$N145+'Př9-4'!$Q145)/'Př9-4'!$K145,0))</f>
        <v/>
      </c>
      <c r="V145" s="1445"/>
      <c r="W145" s="1446"/>
      <c r="X145" s="1446"/>
      <c r="Y145" s="1446"/>
      <c r="Z145" s="1446"/>
      <c r="AA145" s="1446"/>
    </row>
    <row r="146" spans="1:27" s="1447" customFormat="1" ht="27.75" customHeight="1" hidden="1">
      <c r="A146" s="1496"/>
      <c r="B146" s="1497"/>
      <c r="C146" s="1498"/>
      <c r="D146" s="1431" t="str">
        <f>IFERROR(VLOOKUP(C146,'[3]NM06'!$A$2:$B$176,2,0),"")</f>
        <v/>
      </c>
      <c r="E146" s="1499"/>
      <c r="F146" s="1431" t="str">
        <f>IFERROR(VLOOKUP('Př9-4'!$E146,'[3]Číselník nástrojů'!$A$2:$D$569,4,0),"")</f>
        <v/>
      </c>
      <c r="G146" s="1452"/>
      <c r="H146" s="1500"/>
      <c r="I146" s="1510"/>
      <c r="J146" s="1502"/>
      <c r="K146" s="1502"/>
      <c r="L146" s="1503"/>
      <c r="M146" s="1505"/>
      <c r="N146" s="1506"/>
      <c r="O146" s="1507"/>
      <c r="P146" s="1508"/>
      <c r="Q146" s="1506"/>
      <c r="R146" s="1509"/>
      <c r="S146" s="1454" t="str">
        <f>IFERROR(('Př9-4'!$O146+'Př9-4'!$R146)/'Př9-4'!$I146,"")</f>
        <v/>
      </c>
      <c r="T146" s="1455" t="str">
        <f>IF(J146+L146=0,"",ROUND((M146+'Př9-4'!$P146)/(L146+J146)/12,0))</f>
        <v/>
      </c>
      <c r="U146" s="1456" t="str">
        <f>IF(K146=0,"",ROUND(('Př9-4'!$N146+'Př9-4'!$Q146)/'Př9-4'!$K146,0))</f>
        <v/>
      </c>
      <c r="V146" s="1445"/>
      <c r="W146" s="1446"/>
      <c r="X146" s="1446"/>
      <c r="Y146" s="1446"/>
      <c r="Z146" s="1446"/>
      <c r="AA146" s="1446"/>
    </row>
    <row r="147" spans="1:27" s="1447" customFormat="1" ht="27.75" customHeight="1" hidden="1">
      <c r="A147" s="1496"/>
      <c r="B147" s="1497"/>
      <c r="C147" s="1498"/>
      <c r="D147" s="1431" t="str">
        <f>IFERROR(VLOOKUP(C147,'[3]NM06'!$A$2:$B$176,2,0),"")</f>
        <v/>
      </c>
      <c r="E147" s="1499"/>
      <c r="F147" s="1431" t="str">
        <f>IFERROR(VLOOKUP('Př9-4'!$E147,'[3]Číselník nástrojů'!$A$2:$D$569,4,0),"")</f>
        <v/>
      </c>
      <c r="G147" s="1452"/>
      <c r="H147" s="1500"/>
      <c r="I147" s="1510"/>
      <c r="J147" s="1502"/>
      <c r="K147" s="1502"/>
      <c r="L147" s="1503"/>
      <c r="M147" s="1505"/>
      <c r="N147" s="1506"/>
      <c r="O147" s="1507"/>
      <c r="P147" s="1508"/>
      <c r="Q147" s="1506"/>
      <c r="R147" s="1509"/>
      <c r="S147" s="1454" t="str">
        <f>IFERROR(('Př9-4'!$O147+'Př9-4'!$R147)/'Př9-4'!$I147,"")</f>
        <v/>
      </c>
      <c r="T147" s="1455" t="str">
        <f>IF(J147+L147=0,"",ROUND((M147+'Př9-4'!$P147)/(L147+J147)/12,0))</f>
        <v/>
      </c>
      <c r="U147" s="1456" t="str">
        <f>IF(K147=0,"",ROUND(('Př9-4'!$N147+'Př9-4'!$Q147)/'Př9-4'!$K147,0))</f>
        <v/>
      </c>
      <c r="V147" s="1445"/>
      <c r="W147" s="1446"/>
      <c r="X147" s="1446"/>
      <c r="Y147" s="1446"/>
      <c r="Z147" s="1446"/>
      <c r="AA147" s="1446"/>
    </row>
    <row r="148" spans="1:27" s="1447" customFormat="1" ht="27.75" customHeight="1" hidden="1">
      <c r="A148" s="1496"/>
      <c r="B148" s="1497"/>
      <c r="C148" s="1498"/>
      <c r="D148" s="1431" t="str">
        <f>IFERROR(VLOOKUP(C148,'[3]NM06'!$A$2:$B$176,2,0),"")</f>
        <v/>
      </c>
      <c r="E148" s="1499"/>
      <c r="F148" s="1431" t="str">
        <f>IFERROR(VLOOKUP('Př9-4'!$E148,'[3]Číselník nástrojů'!$A$2:$D$569,4,0),"")</f>
        <v/>
      </c>
      <c r="G148" s="1452"/>
      <c r="H148" s="1500"/>
      <c r="I148" s="1510"/>
      <c r="J148" s="1502"/>
      <c r="K148" s="1502"/>
      <c r="L148" s="1503"/>
      <c r="M148" s="1505"/>
      <c r="N148" s="1506"/>
      <c r="O148" s="1507"/>
      <c r="P148" s="1508"/>
      <c r="Q148" s="1506"/>
      <c r="R148" s="1509"/>
      <c r="S148" s="1454" t="str">
        <f>IFERROR(('Př9-4'!$O148+'Př9-4'!$R148)/'Př9-4'!$I148,"")</f>
        <v/>
      </c>
      <c r="T148" s="1455" t="str">
        <f>IF(J148+L148=0,"",ROUND((M148+'Př9-4'!$P148)/(L148+J148)/12,0))</f>
        <v/>
      </c>
      <c r="U148" s="1456" t="str">
        <f>IF(K148=0,"",ROUND(('Př9-4'!$N148+'Př9-4'!$Q148)/'Př9-4'!$K148,0))</f>
        <v/>
      </c>
      <c r="V148" s="1445"/>
      <c r="W148" s="1446"/>
      <c r="X148" s="1446"/>
      <c r="Y148" s="1446"/>
      <c r="Z148" s="1446"/>
      <c r="AA148" s="1446"/>
    </row>
    <row r="149" spans="1:27" s="1447" customFormat="1" ht="27.75" customHeight="1" hidden="1">
      <c r="A149" s="1496"/>
      <c r="B149" s="1497"/>
      <c r="C149" s="1498"/>
      <c r="D149" s="1431" t="str">
        <f>IFERROR(VLOOKUP(C149,'[3]NM06'!$A$2:$B$176,2,0),"")</f>
        <v/>
      </c>
      <c r="E149" s="1499"/>
      <c r="F149" s="1431" t="str">
        <f>IFERROR(VLOOKUP('Př9-4'!$E149,'[3]Číselník nástrojů'!$A$2:$D$569,4,0),"")</f>
        <v/>
      </c>
      <c r="G149" s="1452"/>
      <c r="H149" s="1500"/>
      <c r="I149" s="1510"/>
      <c r="J149" s="1502"/>
      <c r="K149" s="1502"/>
      <c r="L149" s="1503"/>
      <c r="M149" s="1505"/>
      <c r="N149" s="1506"/>
      <c r="O149" s="1507"/>
      <c r="P149" s="1508"/>
      <c r="Q149" s="1506"/>
      <c r="R149" s="1509"/>
      <c r="S149" s="1454" t="str">
        <f>IFERROR(('Př9-4'!$O149+'Př9-4'!$R149)/'Př9-4'!$I149,"")</f>
        <v/>
      </c>
      <c r="T149" s="1455" t="str">
        <f>IF(J149+L149=0,"",ROUND((M149+'Př9-4'!$P149)/(L149+J149)/12,0))</f>
        <v/>
      </c>
      <c r="U149" s="1456" t="str">
        <f>IF(K149=0,"",ROUND(('Př9-4'!$N149+'Př9-4'!$Q149)/'Př9-4'!$K149,0))</f>
        <v/>
      </c>
      <c r="V149" s="1445"/>
      <c r="W149" s="1446"/>
      <c r="X149" s="1446"/>
      <c r="Y149" s="1446"/>
      <c r="Z149" s="1446"/>
      <c r="AA149" s="1446"/>
    </row>
    <row r="150" spans="1:27" s="1447" customFormat="1" ht="27.75" customHeight="1" hidden="1">
      <c r="A150" s="1496"/>
      <c r="B150" s="1497"/>
      <c r="C150" s="1498"/>
      <c r="D150" s="1431" t="str">
        <f>IFERROR(VLOOKUP(C150,'[3]NM06'!$A$2:$B$176,2,0),"")</f>
        <v/>
      </c>
      <c r="E150" s="1499"/>
      <c r="F150" s="1431" t="str">
        <f>IFERROR(VLOOKUP('Př9-4'!$E150,'[3]Číselník nástrojů'!$A$2:$D$569,4,0),"")</f>
        <v/>
      </c>
      <c r="G150" s="1452"/>
      <c r="H150" s="1500"/>
      <c r="I150" s="1510"/>
      <c r="J150" s="1502"/>
      <c r="K150" s="1502"/>
      <c r="L150" s="1503"/>
      <c r="M150" s="1505"/>
      <c r="N150" s="1506"/>
      <c r="O150" s="1507"/>
      <c r="P150" s="1508"/>
      <c r="Q150" s="1506"/>
      <c r="R150" s="1509"/>
      <c r="S150" s="1454" t="str">
        <f>IFERROR(('Př9-4'!$O150+'Př9-4'!$R150)/'Př9-4'!$I150,"")</f>
        <v/>
      </c>
      <c r="T150" s="1455" t="str">
        <f>IF(J150+L150=0,"",ROUND((M150+'Př9-4'!$P150)/(L150+J150)/12,0))</f>
        <v/>
      </c>
      <c r="U150" s="1456" t="str">
        <f>IF(K150=0,"",ROUND(('Př9-4'!$N150+'Př9-4'!$Q150)/'Př9-4'!$K150,0))</f>
        <v/>
      </c>
      <c r="V150" s="1445"/>
      <c r="W150" s="1446"/>
      <c r="X150" s="1446"/>
      <c r="Y150" s="1446"/>
      <c r="Z150" s="1446"/>
      <c r="AA150" s="1446"/>
    </row>
    <row r="151" spans="1:27" s="1447" customFormat="1" ht="27.75" customHeight="1" hidden="1">
      <c r="A151" s="1496"/>
      <c r="B151" s="1497"/>
      <c r="C151" s="1498"/>
      <c r="D151" s="1431" t="str">
        <f>IFERROR(VLOOKUP(C151,'[3]NM06'!$A$2:$B$176,2,0),"")</f>
        <v/>
      </c>
      <c r="E151" s="1499"/>
      <c r="F151" s="1431" t="str">
        <f>IFERROR(VLOOKUP('Př9-4'!$E151,'[3]Číselník nástrojů'!$A$2:$D$569,4,0),"")</f>
        <v/>
      </c>
      <c r="G151" s="1452"/>
      <c r="H151" s="1500"/>
      <c r="I151" s="1510"/>
      <c r="J151" s="1502"/>
      <c r="K151" s="1502"/>
      <c r="L151" s="1503"/>
      <c r="M151" s="1505"/>
      <c r="N151" s="1506"/>
      <c r="O151" s="1507"/>
      <c r="P151" s="1508"/>
      <c r="Q151" s="1506"/>
      <c r="R151" s="1509"/>
      <c r="S151" s="1454" t="str">
        <f>IFERROR(('Př9-4'!$O151+'Př9-4'!$R151)/'Př9-4'!$I151,"")</f>
        <v/>
      </c>
      <c r="T151" s="1455" t="str">
        <f>IF(J151+L151=0,"",ROUND((M151+'Př9-4'!$P151)/(L151+J151)/12,0))</f>
        <v/>
      </c>
      <c r="U151" s="1456" t="str">
        <f>IF(K151=0,"",ROUND(('Př9-4'!$N151+'Př9-4'!$Q151)/'Př9-4'!$K151,0))</f>
        <v/>
      </c>
      <c r="V151" s="1445"/>
      <c r="W151" s="1446"/>
      <c r="X151" s="1446"/>
      <c r="Y151" s="1446"/>
      <c r="Z151" s="1446"/>
      <c r="AA151" s="1446"/>
    </row>
    <row r="152" spans="1:27" s="1447" customFormat="1" ht="27.75" customHeight="1" hidden="1">
      <c r="A152" s="1496"/>
      <c r="B152" s="1497"/>
      <c r="C152" s="1498"/>
      <c r="D152" s="1431" t="str">
        <f>IFERROR(VLOOKUP(C152,'[3]NM06'!$A$2:$B$176,2,0),"")</f>
        <v/>
      </c>
      <c r="E152" s="1499"/>
      <c r="F152" s="1431" t="str">
        <f>IFERROR(VLOOKUP('Př9-4'!$E152,'[3]Číselník nástrojů'!$A$2:$D$569,4,0),"")</f>
        <v/>
      </c>
      <c r="G152" s="1452"/>
      <c r="H152" s="1500"/>
      <c r="I152" s="1510"/>
      <c r="J152" s="1502"/>
      <c r="K152" s="1502"/>
      <c r="L152" s="1503"/>
      <c r="M152" s="1505"/>
      <c r="N152" s="1506"/>
      <c r="O152" s="1507"/>
      <c r="P152" s="1508"/>
      <c r="Q152" s="1506"/>
      <c r="R152" s="1509"/>
      <c r="S152" s="1454" t="str">
        <f>IFERROR(('Př9-4'!$O152+'Př9-4'!$R152)/'Př9-4'!$I152,"")</f>
        <v/>
      </c>
      <c r="T152" s="1455" t="str">
        <f>IF(J152+L152=0,"",ROUND((M152+'Př9-4'!$P152)/(L152+J152)/12,0))</f>
        <v/>
      </c>
      <c r="U152" s="1456" t="str">
        <f>IF(K152=0,"",ROUND(('Př9-4'!$N152+'Př9-4'!$Q152)/'Př9-4'!$K152,0))</f>
        <v/>
      </c>
      <c r="V152" s="1445"/>
      <c r="W152" s="1446"/>
      <c r="X152" s="1446"/>
      <c r="Y152" s="1446"/>
      <c r="Z152" s="1446"/>
      <c r="AA152" s="1446"/>
    </row>
    <row r="153" spans="1:27" s="1447" customFormat="1" ht="27.75" customHeight="1" hidden="1">
      <c r="A153" s="1496"/>
      <c r="B153" s="1497"/>
      <c r="C153" s="1498"/>
      <c r="D153" s="1431" t="str">
        <f>IFERROR(VLOOKUP(C153,'[3]NM06'!$A$2:$B$176,2,0),"")</f>
        <v/>
      </c>
      <c r="E153" s="1499"/>
      <c r="F153" s="1431" t="str">
        <f>IFERROR(VLOOKUP('Př9-4'!$E153,'[3]Číselník nástrojů'!$A$2:$D$569,4,0),"")</f>
        <v/>
      </c>
      <c r="G153" s="1452"/>
      <c r="H153" s="1500"/>
      <c r="I153" s="1510"/>
      <c r="J153" s="1502"/>
      <c r="K153" s="1502"/>
      <c r="L153" s="1503"/>
      <c r="M153" s="1505"/>
      <c r="N153" s="1506"/>
      <c r="O153" s="1507"/>
      <c r="P153" s="1508"/>
      <c r="Q153" s="1506"/>
      <c r="R153" s="1509"/>
      <c r="S153" s="1454" t="str">
        <f>IFERROR(('Př9-4'!$O153+'Př9-4'!$R153)/'Př9-4'!$I153,"")</f>
        <v/>
      </c>
      <c r="T153" s="1455" t="str">
        <f>IF(J153+L153=0,"",ROUND((M153+'Př9-4'!$P153)/(L153+J153)/12,0))</f>
        <v/>
      </c>
      <c r="U153" s="1456" t="str">
        <f>IF(K153=0,"",ROUND(('Př9-4'!$N153+'Př9-4'!$Q153)/'Př9-4'!$K153,0))</f>
        <v/>
      </c>
      <c r="V153" s="1445"/>
      <c r="W153" s="1446"/>
      <c r="X153" s="1446"/>
      <c r="Y153" s="1446"/>
      <c r="Z153" s="1446"/>
      <c r="AA153" s="1446"/>
    </row>
    <row r="154" spans="1:27" s="1447" customFormat="1" ht="27.75" customHeight="1" hidden="1">
      <c r="A154" s="1496"/>
      <c r="B154" s="1497"/>
      <c r="C154" s="1498"/>
      <c r="D154" s="1431" t="str">
        <f>IFERROR(VLOOKUP(C154,'[3]NM06'!$A$2:$B$176,2,0),"")</f>
        <v/>
      </c>
      <c r="E154" s="1499"/>
      <c r="F154" s="1431" t="str">
        <f>IFERROR(VLOOKUP('Př9-4'!$E154,'[3]Číselník nástrojů'!$A$2:$D$569,4,0),"")</f>
        <v/>
      </c>
      <c r="G154" s="1452"/>
      <c r="H154" s="1500"/>
      <c r="I154" s="1510"/>
      <c r="J154" s="1502"/>
      <c r="K154" s="1502"/>
      <c r="L154" s="1503"/>
      <c r="M154" s="1505"/>
      <c r="N154" s="1506"/>
      <c r="O154" s="1507"/>
      <c r="P154" s="1508"/>
      <c r="Q154" s="1506"/>
      <c r="R154" s="1509"/>
      <c r="S154" s="1454" t="str">
        <f>IFERROR(('Př9-4'!$O154+'Př9-4'!$R154)/'Př9-4'!$I154,"")</f>
        <v/>
      </c>
      <c r="T154" s="1455" t="str">
        <f>IF(J154+L154=0,"",ROUND((M154+'Př9-4'!$P154)/(L154+J154)/12,0))</f>
        <v/>
      </c>
      <c r="U154" s="1456" t="str">
        <f>IF(K154=0,"",ROUND(('Př9-4'!$N154+'Př9-4'!$Q154)/'Př9-4'!$K154,0))</f>
        <v/>
      </c>
      <c r="V154" s="1445"/>
      <c r="W154" s="1446"/>
      <c r="X154" s="1446"/>
      <c r="Y154" s="1446"/>
      <c r="Z154" s="1446"/>
      <c r="AA154" s="1446"/>
    </row>
    <row r="155" spans="1:27" s="1447" customFormat="1" ht="27.75" customHeight="1" hidden="1">
      <c r="A155" s="1496"/>
      <c r="B155" s="1497"/>
      <c r="C155" s="1498"/>
      <c r="D155" s="1431" t="str">
        <f>IFERROR(VLOOKUP(C155,'[3]NM06'!$A$2:$B$176,2,0),"")</f>
        <v/>
      </c>
      <c r="E155" s="1499"/>
      <c r="F155" s="1431" t="str">
        <f>IFERROR(VLOOKUP('Př9-4'!$E155,'[3]Číselník nástrojů'!$A$2:$D$569,4,0),"")</f>
        <v/>
      </c>
      <c r="G155" s="1452"/>
      <c r="H155" s="1500"/>
      <c r="I155" s="1510"/>
      <c r="J155" s="1502"/>
      <c r="K155" s="1502"/>
      <c r="L155" s="1503"/>
      <c r="M155" s="1505"/>
      <c r="N155" s="1506"/>
      <c r="O155" s="1507"/>
      <c r="P155" s="1508"/>
      <c r="Q155" s="1506"/>
      <c r="R155" s="1509"/>
      <c r="S155" s="1454" t="str">
        <f>IFERROR(('Př9-4'!$O155+'Př9-4'!$R155)/'Př9-4'!$I155,"")</f>
        <v/>
      </c>
      <c r="T155" s="1455" t="str">
        <f>IF(J155+L155=0,"",ROUND((M155+'Př9-4'!$P155)/(L155+J155)/12,0))</f>
        <v/>
      </c>
      <c r="U155" s="1456" t="str">
        <f>IF(K155=0,"",ROUND(('Př9-4'!$N155+'Př9-4'!$Q155)/'Př9-4'!$K155,0))</f>
        <v/>
      </c>
      <c r="V155" s="1445"/>
      <c r="W155" s="1446"/>
      <c r="X155" s="1446"/>
      <c r="Y155" s="1446"/>
      <c r="Z155" s="1446"/>
      <c r="AA155" s="1446"/>
    </row>
    <row r="156" spans="1:27" s="1447" customFormat="1" ht="27.75" customHeight="1" hidden="1">
      <c r="A156" s="1496"/>
      <c r="B156" s="1497"/>
      <c r="C156" s="1498"/>
      <c r="D156" s="1431" t="str">
        <f>IFERROR(VLOOKUP(C156,'[3]NM06'!$A$2:$B$176,2,0),"")</f>
        <v/>
      </c>
      <c r="E156" s="1499"/>
      <c r="F156" s="1431" t="str">
        <f>IFERROR(VLOOKUP('Př9-4'!$E156,'[3]Číselník nástrojů'!$A$2:$D$569,4,0),"")</f>
        <v/>
      </c>
      <c r="G156" s="1452"/>
      <c r="H156" s="1500"/>
      <c r="I156" s="1510"/>
      <c r="J156" s="1502"/>
      <c r="K156" s="1502"/>
      <c r="L156" s="1503"/>
      <c r="M156" s="1505"/>
      <c r="N156" s="1506"/>
      <c r="O156" s="1507"/>
      <c r="P156" s="1508"/>
      <c r="Q156" s="1506"/>
      <c r="R156" s="1509"/>
      <c r="S156" s="1454" t="str">
        <f>IFERROR(('Př9-4'!$O156+'Př9-4'!$R156)/'Př9-4'!$I156,"")</f>
        <v/>
      </c>
      <c r="T156" s="1455" t="str">
        <f>IF(J156+L156=0,"",ROUND((M156+'Př9-4'!$P156)/(L156+J156)/12,0))</f>
        <v/>
      </c>
      <c r="U156" s="1456" t="str">
        <f>IF(K156=0,"",ROUND(('Př9-4'!$N156+'Př9-4'!$Q156)/'Př9-4'!$K156,0))</f>
        <v/>
      </c>
      <c r="V156" s="1445"/>
      <c r="W156" s="1446"/>
      <c r="X156" s="1446"/>
      <c r="Y156" s="1446"/>
      <c r="Z156" s="1446"/>
      <c r="AA156" s="1446"/>
    </row>
    <row r="157" spans="1:27" s="1447" customFormat="1" ht="27.75" customHeight="1" hidden="1">
      <c r="A157" s="1496"/>
      <c r="B157" s="1497"/>
      <c r="C157" s="1498"/>
      <c r="D157" s="1431" t="str">
        <f>IFERROR(VLOOKUP(C157,'[3]NM06'!$A$2:$B$176,2,0),"")</f>
        <v/>
      </c>
      <c r="E157" s="1499"/>
      <c r="F157" s="1431" t="str">
        <f>IFERROR(VLOOKUP('Př9-4'!$E157,'[3]Číselník nástrojů'!$A$2:$D$569,4,0),"")</f>
        <v/>
      </c>
      <c r="G157" s="1452"/>
      <c r="H157" s="1500"/>
      <c r="I157" s="1510"/>
      <c r="J157" s="1502"/>
      <c r="K157" s="1502"/>
      <c r="L157" s="1503"/>
      <c r="M157" s="1505"/>
      <c r="N157" s="1506"/>
      <c r="O157" s="1507"/>
      <c r="P157" s="1508"/>
      <c r="Q157" s="1506"/>
      <c r="R157" s="1509"/>
      <c r="S157" s="1454" t="str">
        <f>IFERROR(('Př9-4'!$O157+'Př9-4'!$R157)/'Př9-4'!$I157,"")</f>
        <v/>
      </c>
      <c r="T157" s="1455" t="str">
        <f>IF(J157+L157=0,"",ROUND((M157+'Př9-4'!$P157)/(L157+J157)/12,0))</f>
        <v/>
      </c>
      <c r="U157" s="1456" t="str">
        <f>IF(K157=0,"",ROUND(('Př9-4'!$N157+'Př9-4'!$Q157)/'Př9-4'!$K157,0))</f>
        <v/>
      </c>
      <c r="V157" s="1445"/>
      <c r="W157" s="1446"/>
      <c r="X157" s="1446"/>
      <c r="Y157" s="1446"/>
      <c r="Z157" s="1446"/>
      <c r="AA157" s="1446"/>
    </row>
    <row r="158" spans="1:27" s="1447" customFormat="1" ht="27.75" customHeight="1" hidden="1">
      <c r="A158" s="1496"/>
      <c r="B158" s="1497"/>
      <c r="C158" s="1498"/>
      <c r="D158" s="1431" t="str">
        <f>IFERROR(VLOOKUP(C158,'[3]NM06'!$A$2:$B$176,2,0),"")</f>
        <v/>
      </c>
      <c r="E158" s="1499"/>
      <c r="F158" s="1431" t="str">
        <f>IFERROR(VLOOKUP('Př9-4'!$E158,'[3]Číselník nástrojů'!$A$2:$D$569,4,0),"")</f>
        <v/>
      </c>
      <c r="G158" s="1452"/>
      <c r="H158" s="1500"/>
      <c r="I158" s="1510"/>
      <c r="J158" s="1502"/>
      <c r="K158" s="1502"/>
      <c r="L158" s="1503"/>
      <c r="M158" s="1505"/>
      <c r="N158" s="1506"/>
      <c r="O158" s="1507"/>
      <c r="P158" s="1508"/>
      <c r="Q158" s="1506"/>
      <c r="R158" s="1509"/>
      <c r="S158" s="1454" t="str">
        <f>IFERROR(('Př9-4'!$O158+'Př9-4'!$R158)/'Př9-4'!$I158,"")</f>
        <v/>
      </c>
      <c r="T158" s="1455" t="str">
        <f>IF(J158+L158=0,"",ROUND((M158+'Př9-4'!$P158)/(L158+J158)/12,0))</f>
        <v/>
      </c>
      <c r="U158" s="1456" t="str">
        <f>IF(K158=0,"",ROUND(('Př9-4'!$N158+'Př9-4'!$Q158)/'Př9-4'!$K158,0))</f>
        <v/>
      </c>
      <c r="V158" s="1445"/>
      <c r="W158" s="1446"/>
      <c r="X158" s="1446"/>
      <c r="Y158" s="1446"/>
      <c r="Z158" s="1446"/>
      <c r="AA158" s="1446"/>
    </row>
    <row r="159" spans="1:27" s="1447" customFormat="1" ht="27.75" customHeight="1" hidden="1">
      <c r="A159" s="1496"/>
      <c r="B159" s="1497"/>
      <c r="C159" s="1498"/>
      <c r="D159" s="1431" t="str">
        <f>IFERROR(VLOOKUP(C159,'[3]NM06'!$A$2:$B$176,2,0),"")</f>
        <v/>
      </c>
      <c r="E159" s="1499"/>
      <c r="F159" s="1431" t="str">
        <f>IFERROR(VLOOKUP('Př9-4'!$E159,'[3]Číselník nástrojů'!$A$2:$D$569,4,0),"")</f>
        <v/>
      </c>
      <c r="G159" s="1452"/>
      <c r="H159" s="1500"/>
      <c r="I159" s="1510"/>
      <c r="J159" s="1502"/>
      <c r="K159" s="1502"/>
      <c r="L159" s="1503"/>
      <c r="M159" s="1505"/>
      <c r="N159" s="1506"/>
      <c r="O159" s="1507"/>
      <c r="P159" s="1508"/>
      <c r="Q159" s="1506"/>
      <c r="R159" s="1509"/>
      <c r="S159" s="1454" t="str">
        <f>IFERROR(('Př9-4'!$O159+'Př9-4'!$R159)/'Př9-4'!$I159,"")</f>
        <v/>
      </c>
      <c r="T159" s="1455" t="str">
        <f>IF(J159+L159=0,"",ROUND((M159+'Př9-4'!$P159)/(L159+J159)/12,0))</f>
        <v/>
      </c>
      <c r="U159" s="1456" t="str">
        <f>IF(K159=0,"",ROUND(('Př9-4'!$N159+'Př9-4'!$Q159)/'Př9-4'!$K159,0))</f>
        <v/>
      </c>
      <c r="V159" s="1445"/>
      <c r="W159" s="1446"/>
      <c r="X159" s="1446"/>
      <c r="Y159" s="1446"/>
      <c r="Z159" s="1446"/>
      <c r="AA159" s="1446"/>
    </row>
    <row r="160" spans="1:27" s="1447" customFormat="1" ht="27.75" customHeight="1" hidden="1">
      <c r="A160" s="1496"/>
      <c r="B160" s="1497"/>
      <c r="C160" s="1498"/>
      <c r="D160" s="1431" t="str">
        <f>IFERROR(VLOOKUP(C160,'[3]NM06'!$A$2:$B$176,2,0),"")</f>
        <v/>
      </c>
      <c r="E160" s="1499"/>
      <c r="F160" s="1431" t="str">
        <f>IFERROR(VLOOKUP('Př9-4'!$E160,'[3]Číselník nástrojů'!$A$2:$D$569,4,0),"")</f>
        <v/>
      </c>
      <c r="G160" s="1452"/>
      <c r="H160" s="1500"/>
      <c r="I160" s="1510"/>
      <c r="J160" s="1502"/>
      <c r="K160" s="1502"/>
      <c r="L160" s="1503"/>
      <c r="M160" s="1505"/>
      <c r="N160" s="1506"/>
      <c r="O160" s="1507"/>
      <c r="P160" s="1508"/>
      <c r="Q160" s="1506"/>
      <c r="R160" s="1509"/>
      <c r="S160" s="1454" t="str">
        <f>IFERROR(('Př9-4'!$O160+'Př9-4'!$R160)/'Př9-4'!$I160,"")</f>
        <v/>
      </c>
      <c r="T160" s="1455" t="str">
        <f>IF(J160+L160=0,"",ROUND((M160+'Př9-4'!$P160)/(L160+J160)/12,0))</f>
        <v/>
      </c>
      <c r="U160" s="1456" t="str">
        <f>IF(K160=0,"",ROUND(('Př9-4'!$N160+'Př9-4'!$Q160)/'Př9-4'!$K160,0))</f>
        <v/>
      </c>
      <c r="V160" s="1445"/>
      <c r="W160" s="1446"/>
      <c r="X160" s="1446"/>
      <c r="Y160" s="1446"/>
      <c r="Z160" s="1446"/>
      <c r="AA160" s="1446"/>
    </row>
    <row r="161" spans="1:27" s="1447" customFormat="1" ht="27.75" customHeight="1" hidden="1">
      <c r="A161" s="1496"/>
      <c r="B161" s="1497"/>
      <c r="C161" s="1498"/>
      <c r="D161" s="1431" t="str">
        <f>IFERROR(VLOOKUP(C161,'[3]NM06'!$A$2:$B$176,2,0),"")</f>
        <v/>
      </c>
      <c r="E161" s="1499"/>
      <c r="F161" s="1431" t="str">
        <f>IFERROR(VLOOKUP('Př9-4'!$E161,'[3]Číselník nástrojů'!$A$2:$D$569,4,0),"")</f>
        <v/>
      </c>
      <c r="G161" s="1452"/>
      <c r="H161" s="1500"/>
      <c r="I161" s="1510"/>
      <c r="J161" s="1502"/>
      <c r="K161" s="1502"/>
      <c r="L161" s="1503"/>
      <c r="M161" s="1505"/>
      <c r="N161" s="1506"/>
      <c r="O161" s="1507"/>
      <c r="P161" s="1508"/>
      <c r="Q161" s="1506"/>
      <c r="R161" s="1509"/>
      <c r="S161" s="1454" t="str">
        <f>IFERROR(('Př9-4'!$O161+'Př9-4'!$R161)/'Př9-4'!$I161,"")</f>
        <v/>
      </c>
      <c r="T161" s="1455" t="str">
        <f>IF(J161+L161=0,"",ROUND((M161+'Př9-4'!$P161)/(L161+J161)/12,0))</f>
        <v/>
      </c>
      <c r="U161" s="1456" t="str">
        <f>IF(K161=0,"",ROUND(('Př9-4'!$N161+'Př9-4'!$Q161)/'Př9-4'!$K161,0))</f>
        <v/>
      </c>
      <c r="V161" s="1445"/>
      <c r="W161" s="1446"/>
      <c r="X161" s="1446"/>
      <c r="Y161" s="1446"/>
      <c r="Z161" s="1446"/>
      <c r="AA161" s="1446"/>
    </row>
    <row r="162" spans="1:27" s="1447" customFormat="1" ht="27.75" customHeight="1" hidden="1">
      <c r="A162" s="1496"/>
      <c r="B162" s="1497"/>
      <c r="C162" s="1498"/>
      <c r="D162" s="1431" t="str">
        <f>IFERROR(VLOOKUP(C162,'[3]NM06'!$A$2:$B$176,2,0),"")</f>
        <v/>
      </c>
      <c r="E162" s="1499"/>
      <c r="F162" s="1431" t="str">
        <f>IFERROR(VLOOKUP('Př9-4'!$E162,'[3]Číselník nástrojů'!$A$2:$D$569,4,0),"")</f>
        <v/>
      </c>
      <c r="G162" s="1452"/>
      <c r="H162" s="1500"/>
      <c r="I162" s="1510"/>
      <c r="J162" s="1502"/>
      <c r="K162" s="1502"/>
      <c r="L162" s="1503"/>
      <c r="M162" s="1505"/>
      <c r="N162" s="1506"/>
      <c r="O162" s="1507"/>
      <c r="P162" s="1508"/>
      <c r="Q162" s="1506"/>
      <c r="R162" s="1509"/>
      <c r="S162" s="1454" t="str">
        <f>IFERROR(('Př9-4'!$O162+'Př9-4'!$R162)/'Př9-4'!$I162,"")</f>
        <v/>
      </c>
      <c r="T162" s="1455" t="str">
        <f>IF(J162+L162=0,"",ROUND((M162+'Př9-4'!$P162)/(L162+J162)/12,0))</f>
        <v/>
      </c>
      <c r="U162" s="1456" t="str">
        <f>IF(K162=0,"",ROUND(('Př9-4'!$N162+'Př9-4'!$Q162)/'Př9-4'!$K162,0))</f>
        <v/>
      </c>
      <c r="V162" s="1445"/>
      <c r="W162" s="1446"/>
      <c r="X162" s="1446"/>
      <c r="Y162" s="1446"/>
      <c r="Z162" s="1446"/>
      <c r="AA162" s="1446"/>
    </row>
    <row r="163" spans="1:27" s="1447" customFormat="1" ht="27.75" customHeight="1" hidden="1">
      <c r="A163" s="1496"/>
      <c r="B163" s="1497"/>
      <c r="C163" s="1498"/>
      <c r="D163" s="1431" t="str">
        <f>IFERROR(VLOOKUP(C163,'[3]NM06'!$A$2:$B$176,2,0),"")</f>
        <v/>
      </c>
      <c r="E163" s="1499"/>
      <c r="F163" s="1431" t="str">
        <f>IFERROR(VLOOKUP('Př9-4'!$E163,'[3]Číselník nástrojů'!$A$2:$D$569,4,0),"")</f>
        <v/>
      </c>
      <c r="G163" s="1452"/>
      <c r="H163" s="1500"/>
      <c r="I163" s="1510"/>
      <c r="J163" s="1502"/>
      <c r="K163" s="1502"/>
      <c r="L163" s="1503"/>
      <c r="M163" s="1505"/>
      <c r="N163" s="1506"/>
      <c r="O163" s="1507"/>
      <c r="P163" s="1508"/>
      <c r="Q163" s="1506"/>
      <c r="R163" s="1509"/>
      <c r="S163" s="1454" t="str">
        <f>IFERROR(('Př9-4'!$O163+'Př9-4'!$R163)/'Př9-4'!$I163,"")</f>
        <v/>
      </c>
      <c r="T163" s="1455" t="str">
        <f>IF(J163+L163=0,"",ROUND((M163+'Př9-4'!$P163)/(L163+J163)/12,0))</f>
        <v/>
      </c>
      <c r="U163" s="1456" t="str">
        <f>IF(K163=0,"",ROUND(('Př9-4'!$N163+'Př9-4'!$Q163)/'Př9-4'!$K163,0))</f>
        <v/>
      </c>
      <c r="V163" s="1445"/>
      <c r="W163" s="1446"/>
      <c r="X163" s="1446"/>
      <c r="Y163" s="1446"/>
      <c r="Z163" s="1446"/>
      <c r="AA163" s="1446"/>
    </row>
    <row r="164" spans="1:27" s="1447" customFormat="1" ht="27.75" customHeight="1" hidden="1">
      <c r="A164" s="1496"/>
      <c r="B164" s="1497"/>
      <c r="C164" s="1498"/>
      <c r="D164" s="1431" t="str">
        <f>IFERROR(VLOOKUP(C164,'[3]NM06'!$A$2:$B$176,2,0),"")</f>
        <v/>
      </c>
      <c r="E164" s="1499"/>
      <c r="F164" s="1431" t="str">
        <f>IFERROR(VLOOKUP('Př9-4'!$E164,'[3]Číselník nástrojů'!$A$2:$D$569,4,0),"")</f>
        <v/>
      </c>
      <c r="G164" s="1452"/>
      <c r="H164" s="1500"/>
      <c r="I164" s="1510"/>
      <c r="J164" s="1502"/>
      <c r="K164" s="1502"/>
      <c r="L164" s="1503"/>
      <c r="M164" s="1505"/>
      <c r="N164" s="1506"/>
      <c r="O164" s="1507"/>
      <c r="P164" s="1508"/>
      <c r="Q164" s="1506"/>
      <c r="R164" s="1509"/>
      <c r="S164" s="1454" t="str">
        <f>IFERROR(('Př9-4'!$O164+'Př9-4'!$R164)/'Př9-4'!$I164,"")</f>
        <v/>
      </c>
      <c r="T164" s="1455" t="str">
        <f>IF(J164+L164=0,"",ROUND((M164+'Př9-4'!$P164)/(L164+J164)/12,0))</f>
        <v/>
      </c>
      <c r="U164" s="1456" t="str">
        <f>IF(K164=0,"",ROUND(('Př9-4'!$N164+'Př9-4'!$Q164)/'Př9-4'!$K164,0))</f>
        <v/>
      </c>
      <c r="V164" s="1445"/>
      <c r="W164" s="1446"/>
      <c r="X164" s="1446"/>
      <c r="Y164" s="1446"/>
      <c r="Z164" s="1446"/>
      <c r="AA164" s="1446"/>
    </row>
    <row r="165" spans="1:27" s="1447" customFormat="1" ht="27.75" customHeight="1" hidden="1">
      <c r="A165" s="1496"/>
      <c r="B165" s="1497"/>
      <c r="C165" s="1498"/>
      <c r="D165" s="1431" t="str">
        <f>IFERROR(VLOOKUP(C165,'[3]NM06'!$A$2:$B$176,2,0),"")</f>
        <v/>
      </c>
      <c r="E165" s="1499"/>
      <c r="F165" s="1431" t="str">
        <f>IFERROR(VLOOKUP('Př9-4'!$E165,'[3]Číselník nástrojů'!$A$2:$D$569,4,0),"")</f>
        <v/>
      </c>
      <c r="G165" s="1452"/>
      <c r="H165" s="1500"/>
      <c r="I165" s="1510"/>
      <c r="J165" s="1502"/>
      <c r="K165" s="1502"/>
      <c r="L165" s="1503"/>
      <c r="M165" s="1505"/>
      <c r="N165" s="1506"/>
      <c r="O165" s="1507"/>
      <c r="P165" s="1508"/>
      <c r="Q165" s="1506"/>
      <c r="R165" s="1509"/>
      <c r="S165" s="1454" t="str">
        <f>IFERROR(('Př9-4'!$O165+'Př9-4'!$R165)/'Př9-4'!$I165,"")</f>
        <v/>
      </c>
      <c r="T165" s="1455" t="str">
        <f>IF(J165+L165=0,"",ROUND((M165+'Př9-4'!$P165)/(L165+J165)/12,0))</f>
        <v/>
      </c>
      <c r="U165" s="1456" t="str">
        <f>IF(K165=0,"",ROUND(('Př9-4'!$N165+'Př9-4'!$Q165)/'Př9-4'!$K165,0))</f>
        <v/>
      </c>
      <c r="V165" s="1445"/>
      <c r="W165" s="1446"/>
      <c r="X165" s="1446"/>
      <c r="Y165" s="1446"/>
      <c r="Z165" s="1446"/>
      <c r="AA165" s="1446"/>
    </row>
    <row r="166" spans="1:27" s="1447" customFormat="1" ht="27.75" customHeight="1" hidden="1">
      <c r="A166" s="1496"/>
      <c r="B166" s="1497"/>
      <c r="C166" s="1498"/>
      <c r="D166" s="1431" t="str">
        <f>IFERROR(VLOOKUP(C166,'[3]NM06'!$A$2:$B$176,2,0),"")</f>
        <v/>
      </c>
      <c r="E166" s="1499"/>
      <c r="F166" s="1431" t="str">
        <f>IFERROR(VLOOKUP('Př9-4'!$E166,'[3]Číselník nástrojů'!$A$2:$D$569,4,0),"")</f>
        <v/>
      </c>
      <c r="G166" s="1452"/>
      <c r="H166" s="1500"/>
      <c r="I166" s="1510"/>
      <c r="J166" s="1502"/>
      <c r="K166" s="1502"/>
      <c r="L166" s="1503"/>
      <c r="M166" s="1505"/>
      <c r="N166" s="1506"/>
      <c r="O166" s="1507"/>
      <c r="P166" s="1508"/>
      <c r="Q166" s="1506"/>
      <c r="R166" s="1509"/>
      <c r="S166" s="1454" t="str">
        <f>IFERROR(('Př9-4'!$O166+'Př9-4'!$R166)/'Př9-4'!$I166,"")</f>
        <v/>
      </c>
      <c r="T166" s="1455" t="str">
        <f>IF(J166+L166=0,"",ROUND((M166+'Př9-4'!$P166)/(L166+J166)/12,0))</f>
        <v/>
      </c>
      <c r="U166" s="1456" t="str">
        <f>IF(K166=0,"",ROUND(('Př9-4'!$N166+'Př9-4'!$Q166)/'Př9-4'!$K166,0))</f>
        <v/>
      </c>
      <c r="V166" s="1445"/>
      <c r="W166" s="1446"/>
      <c r="X166" s="1446"/>
      <c r="Y166" s="1446"/>
      <c r="Z166" s="1446"/>
      <c r="AA166" s="1446"/>
    </row>
    <row r="167" spans="1:27" s="1447" customFormat="1" ht="27.75" customHeight="1" hidden="1">
      <c r="A167" s="1496"/>
      <c r="B167" s="1497"/>
      <c r="C167" s="1498"/>
      <c r="D167" s="1431" t="str">
        <f>IFERROR(VLOOKUP(C167,'[3]NM06'!$A$2:$B$176,2,0),"")</f>
        <v/>
      </c>
      <c r="E167" s="1499"/>
      <c r="F167" s="1431" t="str">
        <f>IFERROR(VLOOKUP('Př9-4'!$E167,'[3]Číselník nástrojů'!$A$2:$D$569,4,0),"")</f>
        <v/>
      </c>
      <c r="G167" s="1452"/>
      <c r="H167" s="1500"/>
      <c r="I167" s="1510"/>
      <c r="J167" s="1502"/>
      <c r="K167" s="1502"/>
      <c r="L167" s="1503"/>
      <c r="M167" s="1505"/>
      <c r="N167" s="1506"/>
      <c r="O167" s="1507"/>
      <c r="P167" s="1508"/>
      <c r="Q167" s="1506"/>
      <c r="R167" s="1509"/>
      <c r="S167" s="1454" t="str">
        <f>IFERROR(('Př9-4'!$O167+'Př9-4'!$R167)/'Př9-4'!$I167,"")</f>
        <v/>
      </c>
      <c r="T167" s="1455" t="str">
        <f>IF(J167+L167=0,"",ROUND((M167+'Př9-4'!$P167)/(L167+J167)/12,0))</f>
        <v/>
      </c>
      <c r="U167" s="1456" t="str">
        <f>IF(K167=0,"",ROUND(('Př9-4'!$N167+'Př9-4'!$Q167)/'Př9-4'!$K167,0))</f>
        <v/>
      </c>
      <c r="V167" s="1445"/>
      <c r="W167" s="1446"/>
      <c r="X167" s="1446"/>
      <c r="Y167" s="1446"/>
      <c r="Z167" s="1446"/>
      <c r="AA167" s="1446"/>
    </row>
    <row r="168" spans="1:27" s="1447" customFormat="1" ht="27.75" customHeight="1" hidden="1">
      <c r="A168" s="1496"/>
      <c r="B168" s="1497"/>
      <c r="C168" s="1498"/>
      <c r="D168" s="1431" t="str">
        <f>IFERROR(VLOOKUP(C168,'[3]NM06'!$A$2:$B$176,2,0),"")</f>
        <v/>
      </c>
      <c r="E168" s="1499"/>
      <c r="F168" s="1431" t="str">
        <f>IFERROR(VLOOKUP('Př9-4'!$E168,'[3]Číselník nástrojů'!$A$2:$D$569,4,0),"")</f>
        <v/>
      </c>
      <c r="G168" s="1452"/>
      <c r="H168" s="1500"/>
      <c r="I168" s="1510"/>
      <c r="J168" s="1502"/>
      <c r="K168" s="1502"/>
      <c r="L168" s="1503"/>
      <c r="M168" s="1505"/>
      <c r="N168" s="1506"/>
      <c r="O168" s="1507"/>
      <c r="P168" s="1508"/>
      <c r="Q168" s="1506"/>
      <c r="R168" s="1509"/>
      <c r="S168" s="1454" t="str">
        <f>IFERROR(('Př9-4'!$O168+'Př9-4'!$R168)/'Př9-4'!$I168,"")</f>
        <v/>
      </c>
      <c r="T168" s="1455" t="str">
        <f>IF(J168+L168=0,"",ROUND((M168+'Př9-4'!$P168)/(L168+J168)/12,0))</f>
        <v/>
      </c>
      <c r="U168" s="1456" t="str">
        <f>IF(K168=0,"",ROUND(('Př9-4'!$N168+'Př9-4'!$Q168)/'Př9-4'!$K168,0))</f>
        <v/>
      </c>
      <c r="V168" s="1445"/>
      <c r="W168" s="1446"/>
      <c r="X168" s="1446"/>
      <c r="Y168" s="1446"/>
      <c r="Z168" s="1446"/>
      <c r="AA168" s="1446"/>
    </row>
    <row r="169" spans="1:27" s="1447" customFormat="1" ht="27.75" customHeight="1" hidden="1">
      <c r="A169" s="1496"/>
      <c r="B169" s="1497"/>
      <c r="C169" s="1498"/>
      <c r="D169" s="1431" t="str">
        <f>IFERROR(VLOOKUP(C169,'[3]NM06'!$A$2:$B$176,2,0),"")</f>
        <v/>
      </c>
      <c r="E169" s="1499"/>
      <c r="F169" s="1431" t="str">
        <f>IFERROR(VLOOKUP('Př9-4'!$E169,'[3]Číselník nástrojů'!$A$2:$D$569,4,0),"")</f>
        <v/>
      </c>
      <c r="G169" s="1452"/>
      <c r="H169" s="1500"/>
      <c r="I169" s="1510"/>
      <c r="J169" s="1502"/>
      <c r="K169" s="1502"/>
      <c r="L169" s="1503"/>
      <c r="M169" s="1505"/>
      <c r="N169" s="1506"/>
      <c r="O169" s="1507"/>
      <c r="P169" s="1508"/>
      <c r="Q169" s="1506"/>
      <c r="R169" s="1509"/>
      <c r="S169" s="1454" t="str">
        <f>IFERROR(('Př9-4'!$O169+'Př9-4'!$R169)/'Př9-4'!$I169,"")</f>
        <v/>
      </c>
      <c r="T169" s="1455" t="str">
        <f>IF(J169+L169=0,"",ROUND((M169+'Př9-4'!$P169)/(L169+J169)/12,0))</f>
        <v/>
      </c>
      <c r="U169" s="1456" t="str">
        <f>IF(K169=0,"",ROUND(('Př9-4'!$N169+'Př9-4'!$Q169)/'Př9-4'!$K169,0))</f>
        <v/>
      </c>
      <c r="V169" s="1445"/>
      <c r="W169" s="1446"/>
      <c r="X169" s="1446"/>
      <c r="Y169" s="1446"/>
      <c r="Z169" s="1446"/>
      <c r="AA169" s="1446"/>
    </row>
    <row r="170" spans="1:27" s="1447" customFormat="1" ht="27.75" customHeight="1" hidden="1">
      <c r="A170" s="1496"/>
      <c r="B170" s="1497"/>
      <c r="C170" s="1498"/>
      <c r="D170" s="1431" t="str">
        <f>IFERROR(VLOOKUP(C170,'[3]NM06'!$A$2:$B$176,2,0),"")</f>
        <v/>
      </c>
      <c r="E170" s="1499"/>
      <c r="F170" s="1431" t="str">
        <f>IFERROR(VLOOKUP('Př9-4'!$E170,'[3]Číselník nástrojů'!$A$2:$D$569,4,0),"")</f>
        <v/>
      </c>
      <c r="G170" s="1452"/>
      <c r="H170" s="1500"/>
      <c r="I170" s="1510"/>
      <c r="J170" s="1502"/>
      <c r="K170" s="1502"/>
      <c r="L170" s="1503"/>
      <c r="M170" s="1505"/>
      <c r="N170" s="1506"/>
      <c r="O170" s="1507"/>
      <c r="P170" s="1508"/>
      <c r="Q170" s="1506"/>
      <c r="R170" s="1509"/>
      <c r="S170" s="1454" t="str">
        <f>IFERROR(('Př9-4'!$O170+'Př9-4'!$R170)/'Př9-4'!$I170,"")</f>
        <v/>
      </c>
      <c r="T170" s="1455" t="str">
        <f>IF(J170+L170=0,"",ROUND((M170+'Př9-4'!$P170)/(L170+J170)/12,0))</f>
        <v/>
      </c>
      <c r="U170" s="1456" t="str">
        <f>IF(K170=0,"",ROUND(('Př9-4'!$N170+'Př9-4'!$Q170)/'Př9-4'!$K170,0))</f>
        <v/>
      </c>
      <c r="V170" s="1445"/>
      <c r="W170" s="1446"/>
      <c r="X170" s="1446"/>
      <c r="Y170" s="1446"/>
      <c r="Z170" s="1446"/>
      <c r="AA170" s="1446"/>
    </row>
    <row r="171" spans="1:27" s="1447" customFormat="1" ht="27.75" customHeight="1" hidden="1">
      <c r="A171" s="1496"/>
      <c r="B171" s="1497"/>
      <c r="C171" s="1498"/>
      <c r="D171" s="1431" t="str">
        <f>IFERROR(VLOOKUP(C171,'[3]NM06'!$A$2:$B$176,2,0),"")</f>
        <v/>
      </c>
      <c r="E171" s="1499"/>
      <c r="F171" s="1431" t="str">
        <f>IFERROR(VLOOKUP('Př9-4'!$E171,'[3]Číselník nástrojů'!$A$2:$D$569,4,0),"")</f>
        <v/>
      </c>
      <c r="G171" s="1452"/>
      <c r="H171" s="1500"/>
      <c r="I171" s="1510"/>
      <c r="J171" s="1502"/>
      <c r="K171" s="1502"/>
      <c r="L171" s="1503"/>
      <c r="M171" s="1505"/>
      <c r="N171" s="1506"/>
      <c r="O171" s="1507"/>
      <c r="P171" s="1508"/>
      <c r="Q171" s="1506"/>
      <c r="R171" s="1509"/>
      <c r="S171" s="1454" t="str">
        <f>IFERROR(('Př9-4'!$O171+'Př9-4'!$R171)/'Př9-4'!$I171,"")</f>
        <v/>
      </c>
      <c r="T171" s="1455" t="str">
        <f>IF(J171+L171=0,"",ROUND((M171+'Př9-4'!$P171)/(L171+J171)/12,0))</f>
        <v/>
      </c>
      <c r="U171" s="1456" t="str">
        <f>IF(K171=0,"",ROUND(('Př9-4'!$N171+'Př9-4'!$Q171)/'Př9-4'!$K171,0))</f>
        <v/>
      </c>
      <c r="V171" s="1445"/>
      <c r="W171" s="1446"/>
      <c r="X171" s="1446"/>
      <c r="Y171" s="1446"/>
      <c r="Z171" s="1446"/>
      <c r="AA171" s="1446"/>
    </row>
    <row r="172" spans="1:27" s="1447" customFormat="1" ht="27.75" customHeight="1" hidden="1">
      <c r="A172" s="1496"/>
      <c r="B172" s="1497"/>
      <c r="C172" s="1498"/>
      <c r="D172" s="1431" t="str">
        <f>IFERROR(VLOOKUP(C172,'[3]NM06'!$A$2:$B$176,2,0),"")</f>
        <v/>
      </c>
      <c r="E172" s="1499"/>
      <c r="F172" s="1431" t="str">
        <f>IFERROR(VLOOKUP('Př9-4'!$E172,'[3]Číselník nástrojů'!$A$2:$D$569,4,0),"")</f>
        <v/>
      </c>
      <c r="G172" s="1452"/>
      <c r="H172" s="1500"/>
      <c r="I172" s="1510"/>
      <c r="J172" s="1502"/>
      <c r="K172" s="1502"/>
      <c r="L172" s="1503"/>
      <c r="M172" s="1505"/>
      <c r="N172" s="1506"/>
      <c r="O172" s="1507"/>
      <c r="P172" s="1508"/>
      <c r="Q172" s="1506"/>
      <c r="R172" s="1509"/>
      <c r="S172" s="1454" t="str">
        <f>IFERROR(('Př9-4'!$O172+'Př9-4'!$R172)/'Př9-4'!$I172,"")</f>
        <v/>
      </c>
      <c r="T172" s="1455" t="str">
        <f>IF(J172+L172=0,"",ROUND((M172+'Př9-4'!$P172)/(L172+J172)/12,0))</f>
        <v/>
      </c>
      <c r="U172" s="1456" t="str">
        <f>IF(K172=0,"",ROUND(('Př9-4'!$N172+'Př9-4'!$Q172)/'Př9-4'!$K172,0))</f>
        <v/>
      </c>
      <c r="V172" s="1445"/>
      <c r="W172" s="1446"/>
      <c r="X172" s="1446"/>
      <c r="Y172" s="1446"/>
      <c r="Z172" s="1446"/>
      <c r="AA172" s="1446"/>
    </row>
    <row r="173" spans="1:27" s="1447" customFormat="1" ht="27.75" customHeight="1" hidden="1">
      <c r="A173" s="1496"/>
      <c r="B173" s="1497"/>
      <c r="C173" s="1498"/>
      <c r="D173" s="1431" t="str">
        <f>IFERROR(VLOOKUP(C173,'[3]NM06'!$A$2:$B$176,2,0),"")</f>
        <v/>
      </c>
      <c r="E173" s="1499"/>
      <c r="F173" s="1431" t="str">
        <f>IFERROR(VLOOKUP('Př9-4'!$E173,'[3]Číselník nástrojů'!$A$2:$D$569,4,0),"")</f>
        <v/>
      </c>
      <c r="G173" s="1452"/>
      <c r="H173" s="1500"/>
      <c r="I173" s="1510"/>
      <c r="J173" s="1502"/>
      <c r="K173" s="1502"/>
      <c r="L173" s="1503"/>
      <c r="M173" s="1505"/>
      <c r="N173" s="1506"/>
      <c r="O173" s="1507"/>
      <c r="P173" s="1508"/>
      <c r="Q173" s="1506"/>
      <c r="R173" s="1509"/>
      <c r="S173" s="1454" t="str">
        <f>IFERROR(('Př9-4'!$O173+'Př9-4'!$R173)/'Př9-4'!$I173,"")</f>
        <v/>
      </c>
      <c r="T173" s="1455" t="str">
        <f>IF(J173+L173=0,"",ROUND((M173+'Př9-4'!$P173)/(L173+J173)/12,0))</f>
        <v/>
      </c>
      <c r="U173" s="1456" t="str">
        <f>IF(K173=0,"",ROUND(('Př9-4'!$N173+'Př9-4'!$Q173)/'Př9-4'!$K173,0))</f>
        <v/>
      </c>
      <c r="V173" s="1445"/>
      <c r="W173" s="1446"/>
      <c r="X173" s="1446"/>
      <c r="Y173" s="1446"/>
      <c r="Z173" s="1446"/>
      <c r="AA173" s="1446"/>
    </row>
    <row r="174" spans="1:27" s="1447" customFormat="1" ht="27.75" customHeight="1" hidden="1">
      <c r="A174" s="1496"/>
      <c r="B174" s="1497"/>
      <c r="C174" s="1498"/>
      <c r="D174" s="1431" t="str">
        <f>IFERROR(VLOOKUP(C174,'[3]NM06'!$A$2:$B$176,2,0),"")</f>
        <v/>
      </c>
      <c r="E174" s="1499"/>
      <c r="F174" s="1431" t="str">
        <f>IFERROR(VLOOKUP('Př9-4'!$E174,'[3]Číselník nástrojů'!$A$2:$D$569,4,0),"")</f>
        <v/>
      </c>
      <c r="G174" s="1452"/>
      <c r="H174" s="1500"/>
      <c r="I174" s="1510"/>
      <c r="J174" s="1502"/>
      <c r="K174" s="1502"/>
      <c r="L174" s="1503"/>
      <c r="M174" s="1505"/>
      <c r="N174" s="1506"/>
      <c r="O174" s="1507"/>
      <c r="P174" s="1508"/>
      <c r="Q174" s="1506"/>
      <c r="R174" s="1509"/>
      <c r="S174" s="1454" t="str">
        <f>IFERROR(('Př9-4'!$O174+'Př9-4'!$R174)/'Př9-4'!$I174,"")</f>
        <v/>
      </c>
      <c r="T174" s="1455" t="str">
        <f>IF(J174+L174=0,"",ROUND((M174+'Př9-4'!$P174)/(L174+J174)/12,0))</f>
        <v/>
      </c>
      <c r="U174" s="1456" t="str">
        <f>IF(K174=0,"",ROUND(('Př9-4'!$N174+'Př9-4'!$Q174)/'Př9-4'!$K174,0))</f>
        <v/>
      </c>
      <c r="V174" s="1445"/>
      <c r="W174" s="1446"/>
      <c r="X174" s="1446"/>
      <c r="Y174" s="1446"/>
      <c r="Z174" s="1446"/>
      <c r="AA174" s="1446"/>
    </row>
    <row r="175" spans="1:27" s="1447" customFormat="1" ht="27.75" customHeight="1" hidden="1">
      <c r="A175" s="1496"/>
      <c r="B175" s="1497"/>
      <c r="C175" s="1498"/>
      <c r="D175" s="1431" t="str">
        <f>IFERROR(VLOOKUP(C175,'[3]NM06'!$A$2:$B$176,2,0),"")</f>
        <v/>
      </c>
      <c r="E175" s="1499"/>
      <c r="F175" s="1431" t="str">
        <f>IFERROR(VLOOKUP('Př9-4'!$E175,'[3]Číselník nástrojů'!$A$2:$D$569,4,0),"")</f>
        <v/>
      </c>
      <c r="G175" s="1452"/>
      <c r="H175" s="1500"/>
      <c r="I175" s="1510"/>
      <c r="J175" s="1502"/>
      <c r="K175" s="1502"/>
      <c r="L175" s="1503"/>
      <c r="M175" s="1505"/>
      <c r="N175" s="1506"/>
      <c r="O175" s="1507"/>
      <c r="P175" s="1508"/>
      <c r="Q175" s="1506"/>
      <c r="R175" s="1509"/>
      <c r="S175" s="1454" t="str">
        <f>IFERROR(('Př9-4'!$O175+'Př9-4'!$R175)/'Př9-4'!$I175,"")</f>
        <v/>
      </c>
      <c r="T175" s="1455" t="str">
        <f>IF(J175+L175=0,"",ROUND((M175+'Př9-4'!$P175)/(L175+J175)/12,0))</f>
        <v/>
      </c>
      <c r="U175" s="1456" t="str">
        <f>IF(K175=0,"",ROUND(('Př9-4'!$N175+'Př9-4'!$Q175)/'Př9-4'!$K175,0))</f>
        <v/>
      </c>
      <c r="V175" s="1445"/>
      <c r="W175" s="1446"/>
      <c r="X175" s="1446"/>
      <c r="Y175" s="1446"/>
      <c r="Z175" s="1446"/>
      <c r="AA175" s="1446"/>
    </row>
    <row r="176" spans="1:27" s="1447" customFormat="1" ht="27.75" customHeight="1" hidden="1">
      <c r="A176" s="1496"/>
      <c r="B176" s="1497"/>
      <c r="C176" s="1498"/>
      <c r="D176" s="1431" t="str">
        <f>IFERROR(VLOOKUP(C176,'[3]NM06'!$A$2:$B$176,2,0),"")</f>
        <v/>
      </c>
      <c r="E176" s="1499"/>
      <c r="F176" s="1431" t="str">
        <f>IFERROR(VLOOKUP('Př9-4'!$E176,'[3]Číselník nástrojů'!$A$2:$D$569,4,0),"")</f>
        <v/>
      </c>
      <c r="G176" s="1452"/>
      <c r="H176" s="1500"/>
      <c r="I176" s="1510"/>
      <c r="J176" s="1502"/>
      <c r="K176" s="1502"/>
      <c r="L176" s="1503"/>
      <c r="M176" s="1505"/>
      <c r="N176" s="1506"/>
      <c r="O176" s="1507"/>
      <c r="P176" s="1508"/>
      <c r="Q176" s="1506"/>
      <c r="R176" s="1509"/>
      <c r="S176" s="1454" t="str">
        <f>IFERROR(('Př9-4'!$O176+'Př9-4'!$R176)/'Př9-4'!$I176,"")</f>
        <v/>
      </c>
      <c r="T176" s="1455" t="str">
        <f>IF(J176+L176=0,"",ROUND((M176+'Př9-4'!$P176)/(L176+J176)/12,0))</f>
        <v/>
      </c>
      <c r="U176" s="1456" t="str">
        <f>IF(K176=0,"",ROUND(('Př9-4'!$N176+'Př9-4'!$Q176)/'Př9-4'!$K176,0))</f>
        <v/>
      </c>
      <c r="V176" s="1445"/>
      <c r="W176" s="1446"/>
      <c r="X176" s="1446"/>
      <c r="Y176" s="1446"/>
      <c r="Z176" s="1446"/>
      <c r="AA176" s="1446"/>
    </row>
    <row r="177" spans="1:27" s="1447" customFormat="1" ht="27.75" customHeight="1" hidden="1">
      <c r="A177" s="1496"/>
      <c r="B177" s="1497"/>
      <c r="C177" s="1498"/>
      <c r="D177" s="1431" t="str">
        <f>IFERROR(VLOOKUP(C177,'[3]NM06'!$A$2:$B$176,2,0),"")</f>
        <v/>
      </c>
      <c r="E177" s="1499"/>
      <c r="F177" s="1431" t="str">
        <f>IFERROR(VLOOKUP('Př9-4'!$E177,'[3]Číselník nástrojů'!$A$2:$D$569,4,0),"")</f>
        <v/>
      </c>
      <c r="G177" s="1452"/>
      <c r="H177" s="1500"/>
      <c r="I177" s="1510"/>
      <c r="J177" s="1502"/>
      <c r="K177" s="1502"/>
      <c r="L177" s="1503"/>
      <c r="M177" s="1505"/>
      <c r="N177" s="1506"/>
      <c r="O177" s="1507"/>
      <c r="P177" s="1508"/>
      <c r="Q177" s="1506"/>
      <c r="R177" s="1509"/>
      <c r="S177" s="1454" t="str">
        <f>IFERROR(('Př9-4'!$O177+'Př9-4'!$R177)/'Př9-4'!$I177,"")</f>
        <v/>
      </c>
      <c r="T177" s="1455" t="str">
        <f>IF(J177+L177=0,"",ROUND((M177+'Př9-4'!$P177)/(L177+J177)/12,0))</f>
        <v/>
      </c>
      <c r="U177" s="1456" t="str">
        <f>IF(K177=0,"",ROUND(('Př9-4'!$N177+'Př9-4'!$Q177)/'Př9-4'!$K177,0))</f>
        <v/>
      </c>
      <c r="V177" s="1445"/>
      <c r="W177" s="1446"/>
      <c r="X177" s="1446"/>
      <c r="Y177" s="1446"/>
      <c r="Z177" s="1446"/>
      <c r="AA177" s="1446"/>
    </row>
    <row r="178" spans="1:27" s="1447" customFormat="1" ht="27.75" customHeight="1" hidden="1">
      <c r="A178" s="1496"/>
      <c r="B178" s="1497"/>
      <c r="C178" s="1498"/>
      <c r="D178" s="1431" t="str">
        <f>IFERROR(VLOOKUP(C178,'[3]NM06'!$A$2:$B$176,2,0),"")</f>
        <v/>
      </c>
      <c r="E178" s="1499"/>
      <c r="F178" s="1431" t="str">
        <f>IFERROR(VLOOKUP('Př9-4'!$E178,'[3]Číselník nástrojů'!$A$2:$D$569,4,0),"")</f>
        <v/>
      </c>
      <c r="G178" s="1452"/>
      <c r="H178" s="1500"/>
      <c r="I178" s="1510"/>
      <c r="J178" s="1502"/>
      <c r="K178" s="1502"/>
      <c r="L178" s="1503"/>
      <c r="M178" s="1505"/>
      <c r="N178" s="1506"/>
      <c r="O178" s="1507"/>
      <c r="P178" s="1508"/>
      <c r="Q178" s="1506"/>
      <c r="R178" s="1509"/>
      <c r="S178" s="1454" t="str">
        <f>IFERROR(('Př9-4'!$O178+'Př9-4'!$R178)/'Př9-4'!$I178,"")</f>
        <v/>
      </c>
      <c r="T178" s="1455" t="str">
        <f>IF(J178+L178=0,"",ROUND((M178+'Př9-4'!$P178)/(L178+J178)/12,0))</f>
        <v/>
      </c>
      <c r="U178" s="1456" t="str">
        <f>IF(K178=0,"",ROUND(('Př9-4'!$N178+'Př9-4'!$Q178)/'Př9-4'!$K178,0))</f>
        <v/>
      </c>
      <c r="V178" s="1445"/>
      <c r="W178" s="1446"/>
      <c r="X178" s="1446"/>
      <c r="Y178" s="1446"/>
      <c r="Z178" s="1446"/>
      <c r="AA178" s="1446"/>
    </row>
    <row r="179" spans="1:27" s="1447" customFormat="1" ht="27.75" customHeight="1" hidden="1">
      <c r="A179" s="1496"/>
      <c r="B179" s="1497"/>
      <c r="C179" s="1498"/>
      <c r="D179" s="1431" t="str">
        <f>IFERROR(VLOOKUP(C179,'[3]NM06'!$A$2:$B$176,2,0),"")</f>
        <v/>
      </c>
      <c r="E179" s="1499"/>
      <c r="F179" s="1431" t="str">
        <f>IFERROR(VLOOKUP('Př9-4'!$E179,'[3]Číselník nástrojů'!$A$2:$D$569,4,0),"")</f>
        <v/>
      </c>
      <c r="G179" s="1452"/>
      <c r="H179" s="1500"/>
      <c r="I179" s="1510"/>
      <c r="J179" s="1502"/>
      <c r="K179" s="1502"/>
      <c r="L179" s="1503"/>
      <c r="M179" s="1505"/>
      <c r="N179" s="1506"/>
      <c r="O179" s="1507"/>
      <c r="P179" s="1508"/>
      <c r="Q179" s="1506"/>
      <c r="R179" s="1509"/>
      <c r="S179" s="1454" t="str">
        <f>IFERROR(('Př9-4'!$O179+'Př9-4'!$R179)/'Př9-4'!$I179,"")</f>
        <v/>
      </c>
      <c r="T179" s="1455" t="str">
        <f>IF(J179+L179=0,"",ROUND((M179+'Př9-4'!$P179)/(L179+J179)/12,0))</f>
        <v/>
      </c>
      <c r="U179" s="1456" t="str">
        <f>IF(K179=0,"",ROUND(('Př9-4'!$N179+'Př9-4'!$Q179)/'Př9-4'!$K179,0))</f>
        <v/>
      </c>
      <c r="V179" s="1445"/>
      <c r="W179" s="1446"/>
      <c r="X179" s="1446"/>
      <c r="Y179" s="1446"/>
      <c r="Z179" s="1446"/>
      <c r="AA179" s="1446"/>
    </row>
    <row r="180" spans="1:27" s="1447" customFormat="1" ht="27.75" customHeight="1" hidden="1">
      <c r="A180" s="1496"/>
      <c r="B180" s="1497"/>
      <c r="C180" s="1498"/>
      <c r="D180" s="1431" t="str">
        <f>IFERROR(VLOOKUP(C180,'[3]NM06'!$A$2:$B$176,2,0),"")</f>
        <v/>
      </c>
      <c r="E180" s="1499"/>
      <c r="F180" s="1431" t="str">
        <f>IFERROR(VLOOKUP('Př9-4'!$E180,'[3]Číselník nástrojů'!$A$2:$D$569,4,0),"")</f>
        <v/>
      </c>
      <c r="G180" s="1452"/>
      <c r="H180" s="1500"/>
      <c r="I180" s="1510"/>
      <c r="J180" s="1502"/>
      <c r="K180" s="1502"/>
      <c r="L180" s="1503"/>
      <c r="M180" s="1505"/>
      <c r="N180" s="1506"/>
      <c r="O180" s="1507"/>
      <c r="P180" s="1508"/>
      <c r="Q180" s="1506"/>
      <c r="R180" s="1509"/>
      <c r="S180" s="1454" t="str">
        <f>IFERROR(('Př9-4'!$O180+'Př9-4'!$R180)/'Př9-4'!$I180,"")</f>
        <v/>
      </c>
      <c r="T180" s="1455" t="str">
        <f>IF(J180+L180=0,"",ROUND((M180+'Př9-4'!$P180)/(L180+J180)/12,0))</f>
        <v/>
      </c>
      <c r="U180" s="1456" t="str">
        <f>IF(K180=0,"",ROUND(('Př9-4'!$N180+'Př9-4'!$Q180)/'Př9-4'!$K180,0))</f>
        <v/>
      </c>
      <c r="V180" s="1445"/>
      <c r="W180" s="1446"/>
      <c r="X180" s="1446"/>
      <c r="Y180" s="1446"/>
      <c r="Z180" s="1446"/>
      <c r="AA180" s="1446"/>
    </row>
    <row r="181" spans="1:27" s="1447" customFormat="1" ht="27.75" customHeight="1" hidden="1">
      <c r="A181" s="1496"/>
      <c r="B181" s="1497"/>
      <c r="C181" s="1498"/>
      <c r="D181" s="1431" t="str">
        <f>IFERROR(VLOOKUP(C181,'[3]NM06'!$A$2:$B$176,2,0),"")</f>
        <v/>
      </c>
      <c r="E181" s="1499"/>
      <c r="F181" s="1431" t="str">
        <f>IFERROR(VLOOKUP('Př9-4'!$E181,'[3]Číselník nástrojů'!$A$2:$D$569,4,0),"")</f>
        <v/>
      </c>
      <c r="G181" s="1452"/>
      <c r="H181" s="1500"/>
      <c r="I181" s="1510"/>
      <c r="J181" s="1502"/>
      <c r="K181" s="1502"/>
      <c r="L181" s="1503"/>
      <c r="M181" s="1505"/>
      <c r="N181" s="1506"/>
      <c r="O181" s="1507"/>
      <c r="P181" s="1508"/>
      <c r="Q181" s="1506"/>
      <c r="R181" s="1509"/>
      <c r="S181" s="1454" t="str">
        <f>IFERROR(('Př9-4'!$O181+'Př9-4'!$R181)/'Př9-4'!$I181,"")</f>
        <v/>
      </c>
      <c r="T181" s="1455" t="str">
        <f>IF(J181+L181=0,"",ROUND((M181+'Př9-4'!$P181)/(L181+J181)/12,0))</f>
        <v/>
      </c>
      <c r="U181" s="1456" t="str">
        <f>IF(K181=0,"",ROUND(('Př9-4'!$N181+'Př9-4'!$Q181)/'Př9-4'!$K181,0))</f>
        <v/>
      </c>
      <c r="V181" s="1445"/>
      <c r="W181" s="1446"/>
      <c r="X181" s="1446"/>
      <c r="Y181" s="1446"/>
      <c r="Z181" s="1446"/>
      <c r="AA181" s="1446"/>
    </row>
    <row r="182" spans="1:27" s="1447" customFormat="1" ht="27.75" customHeight="1" hidden="1">
      <c r="A182" s="1496"/>
      <c r="B182" s="1497"/>
      <c r="C182" s="1498"/>
      <c r="D182" s="1431" t="str">
        <f>IFERROR(VLOOKUP(C182,'[3]NM06'!$A$2:$B$176,2,0),"")</f>
        <v/>
      </c>
      <c r="E182" s="1499"/>
      <c r="F182" s="1431" t="str">
        <f>IFERROR(VLOOKUP('Př9-4'!$E182,'[3]Číselník nástrojů'!$A$2:$D$569,4,0),"")</f>
        <v/>
      </c>
      <c r="G182" s="1452"/>
      <c r="H182" s="1500"/>
      <c r="I182" s="1510"/>
      <c r="J182" s="1502"/>
      <c r="K182" s="1502"/>
      <c r="L182" s="1503"/>
      <c r="M182" s="1505"/>
      <c r="N182" s="1506"/>
      <c r="O182" s="1507"/>
      <c r="P182" s="1508"/>
      <c r="Q182" s="1506"/>
      <c r="R182" s="1509"/>
      <c r="S182" s="1454" t="str">
        <f>IFERROR(('Př9-4'!$O182+'Př9-4'!$R182)/'Př9-4'!$I182,"")</f>
        <v/>
      </c>
      <c r="T182" s="1455" t="str">
        <f>IF(J182+L182=0,"",ROUND((M182+'Př9-4'!$P182)/(L182+J182)/12,0))</f>
        <v/>
      </c>
      <c r="U182" s="1456" t="str">
        <f>IF(K182=0,"",ROUND(('Př9-4'!$N182+'Př9-4'!$Q182)/'Př9-4'!$K182,0))</f>
        <v/>
      </c>
      <c r="V182" s="1445"/>
      <c r="W182" s="1446"/>
      <c r="X182" s="1446"/>
      <c r="Y182" s="1446"/>
      <c r="Z182" s="1446"/>
      <c r="AA182" s="1446"/>
    </row>
    <row r="183" spans="1:27" s="1447" customFormat="1" ht="27.75" customHeight="1" hidden="1">
      <c r="A183" s="1496"/>
      <c r="B183" s="1497"/>
      <c r="C183" s="1498"/>
      <c r="D183" s="1431" t="str">
        <f>IFERROR(VLOOKUP(C183,'[3]NM06'!$A$2:$B$176,2,0),"")</f>
        <v/>
      </c>
      <c r="E183" s="1499"/>
      <c r="F183" s="1431" t="str">
        <f>IFERROR(VLOOKUP('Př9-4'!$E183,'[3]Číselník nástrojů'!$A$2:$D$569,4,0),"")</f>
        <v/>
      </c>
      <c r="G183" s="1452"/>
      <c r="H183" s="1500"/>
      <c r="I183" s="1510"/>
      <c r="J183" s="1502"/>
      <c r="K183" s="1502"/>
      <c r="L183" s="1503"/>
      <c r="M183" s="1505"/>
      <c r="N183" s="1506"/>
      <c r="O183" s="1507"/>
      <c r="P183" s="1508"/>
      <c r="Q183" s="1506"/>
      <c r="R183" s="1509"/>
      <c r="S183" s="1454" t="str">
        <f>IFERROR(('Př9-4'!$O183+'Př9-4'!$R183)/'Př9-4'!$I183,"")</f>
        <v/>
      </c>
      <c r="T183" s="1455" t="str">
        <f>IF(J183+L183=0,"",ROUND((M183+'Př9-4'!$P183)/(L183+J183)/12,0))</f>
        <v/>
      </c>
      <c r="U183" s="1456" t="str">
        <f>IF(K183=0,"",ROUND(('Př9-4'!$N183+'Př9-4'!$Q183)/'Př9-4'!$K183,0))</f>
        <v/>
      </c>
      <c r="V183" s="1445"/>
      <c r="W183" s="1446"/>
      <c r="X183" s="1446"/>
      <c r="Y183" s="1446"/>
      <c r="Z183" s="1446"/>
      <c r="AA183" s="1446"/>
    </row>
    <row r="184" spans="1:27" s="1447" customFormat="1" ht="27.75" customHeight="1" hidden="1">
      <c r="A184" s="1496"/>
      <c r="B184" s="1497"/>
      <c r="C184" s="1498"/>
      <c r="D184" s="1431" t="str">
        <f>IFERROR(VLOOKUP(C184,'[3]NM06'!$A$2:$B$176,2,0),"")</f>
        <v/>
      </c>
      <c r="E184" s="1499"/>
      <c r="F184" s="1431" t="str">
        <f>IFERROR(VLOOKUP('Př9-4'!$E184,'[3]Číselník nástrojů'!$A$2:$D$569,4,0),"")</f>
        <v/>
      </c>
      <c r="G184" s="1452"/>
      <c r="H184" s="1500"/>
      <c r="I184" s="1510"/>
      <c r="J184" s="1502"/>
      <c r="K184" s="1502"/>
      <c r="L184" s="1503"/>
      <c r="M184" s="1505"/>
      <c r="N184" s="1506"/>
      <c r="O184" s="1507"/>
      <c r="P184" s="1508"/>
      <c r="Q184" s="1506"/>
      <c r="R184" s="1509"/>
      <c r="S184" s="1454" t="str">
        <f>IFERROR(('Př9-4'!$O184+'Př9-4'!$R184)/'Př9-4'!$I184,"")</f>
        <v/>
      </c>
      <c r="T184" s="1455" t="str">
        <f>IF(J184+L184=0,"",ROUND((M184+'Př9-4'!$P184)/(L184+J184)/12,0))</f>
        <v/>
      </c>
      <c r="U184" s="1456" t="str">
        <f>IF(K184=0,"",ROUND(('Př9-4'!$N184+'Př9-4'!$Q184)/'Př9-4'!$K184,0))</f>
        <v/>
      </c>
      <c r="V184" s="1445"/>
      <c r="W184" s="1446"/>
      <c r="X184" s="1446"/>
      <c r="Y184" s="1446"/>
      <c r="Z184" s="1446"/>
      <c r="AA184" s="1446"/>
    </row>
    <row r="185" spans="1:27" s="1447" customFormat="1" ht="27.75" customHeight="1" hidden="1">
      <c r="A185" s="1496"/>
      <c r="B185" s="1497"/>
      <c r="C185" s="1498"/>
      <c r="D185" s="1431" t="str">
        <f>IFERROR(VLOOKUP(C185,'[3]NM06'!$A$2:$B$176,2,0),"")</f>
        <v/>
      </c>
      <c r="E185" s="1499"/>
      <c r="F185" s="1431" t="str">
        <f>IFERROR(VLOOKUP('Př9-4'!$E185,'[3]Číselník nástrojů'!$A$2:$D$569,4,0),"")</f>
        <v/>
      </c>
      <c r="G185" s="1452"/>
      <c r="H185" s="1500"/>
      <c r="I185" s="1510"/>
      <c r="J185" s="1502"/>
      <c r="K185" s="1502"/>
      <c r="L185" s="1503"/>
      <c r="M185" s="1505"/>
      <c r="N185" s="1506"/>
      <c r="O185" s="1507"/>
      <c r="P185" s="1508"/>
      <c r="Q185" s="1506"/>
      <c r="R185" s="1509"/>
      <c r="S185" s="1454" t="str">
        <f>IFERROR(('Př9-4'!$O185+'Př9-4'!$R185)/'Př9-4'!$I185,"")</f>
        <v/>
      </c>
      <c r="T185" s="1455" t="str">
        <f>IF(J185+L185=0,"",ROUND((M185+'Př9-4'!$P185)/(L185+J185)/12,0))</f>
        <v/>
      </c>
      <c r="U185" s="1456" t="str">
        <f>IF(K185=0,"",ROUND(('Př9-4'!$N185+'Př9-4'!$Q185)/'Př9-4'!$K185,0))</f>
        <v/>
      </c>
      <c r="V185" s="1445"/>
      <c r="W185" s="1446"/>
      <c r="X185" s="1446"/>
      <c r="Y185" s="1446"/>
      <c r="Z185" s="1446"/>
      <c r="AA185" s="1446"/>
    </row>
    <row r="186" spans="1:27" s="1447" customFormat="1" ht="27.75" customHeight="1" hidden="1">
      <c r="A186" s="1496"/>
      <c r="B186" s="1497"/>
      <c r="C186" s="1498"/>
      <c r="D186" s="1431" t="str">
        <f>IFERROR(VLOOKUP(C186,'[3]NM06'!$A$2:$B$176,2,0),"")</f>
        <v/>
      </c>
      <c r="E186" s="1499"/>
      <c r="F186" s="1431" t="str">
        <f>IFERROR(VLOOKUP('Př9-4'!$E186,'[3]Číselník nástrojů'!$A$2:$D$569,4,0),"")</f>
        <v/>
      </c>
      <c r="G186" s="1452"/>
      <c r="H186" s="1500"/>
      <c r="I186" s="1510"/>
      <c r="J186" s="1502"/>
      <c r="K186" s="1502"/>
      <c r="L186" s="1503"/>
      <c r="M186" s="1505"/>
      <c r="N186" s="1506"/>
      <c r="O186" s="1507"/>
      <c r="P186" s="1508"/>
      <c r="Q186" s="1506"/>
      <c r="R186" s="1509"/>
      <c r="S186" s="1454" t="str">
        <f>IFERROR(('Př9-4'!$O186+'Př9-4'!$R186)/'Př9-4'!$I186,"")</f>
        <v/>
      </c>
      <c r="T186" s="1455" t="str">
        <f>IF(J186+L186=0,"",ROUND((M186+'Př9-4'!$P186)/(L186+J186)/12,0))</f>
        <v/>
      </c>
      <c r="U186" s="1456" t="str">
        <f>IF(K186=0,"",ROUND(('Př9-4'!$N186+'Př9-4'!$Q186)/'Př9-4'!$K186,0))</f>
        <v/>
      </c>
      <c r="V186" s="1445"/>
      <c r="W186" s="1446"/>
      <c r="X186" s="1446"/>
      <c r="Y186" s="1446"/>
      <c r="Z186" s="1446"/>
      <c r="AA186" s="1446"/>
    </row>
    <row r="187" spans="1:27" s="1447" customFormat="1" ht="27.75" customHeight="1" hidden="1">
      <c r="A187" s="1496"/>
      <c r="B187" s="1497"/>
      <c r="C187" s="1498"/>
      <c r="D187" s="1431" t="str">
        <f>IFERROR(VLOOKUP(C187,'[3]NM06'!$A$2:$B$176,2,0),"")</f>
        <v/>
      </c>
      <c r="E187" s="1499"/>
      <c r="F187" s="1431" t="str">
        <f>IFERROR(VLOOKUP('Př9-4'!$E187,'[3]Číselník nástrojů'!$A$2:$D$569,4,0),"")</f>
        <v/>
      </c>
      <c r="G187" s="1452"/>
      <c r="H187" s="1500"/>
      <c r="I187" s="1510"/>
      <c r="J187" s="1502"/>
      <c r="K187" s="1502"/>
      <c r="L187" s="1503"/>
      <c r="M187" s="1505"/>
      <c r="N187" s="1506"/>
      <c r="O187" s="1507"/>
      <c r="P187" s="1508"/>
      <c r="Q187" s="1506"/>
      <c r="R187" s="1509"/>
      <c r="S187" s="1454" t="str">
        <f>IFERROR(('Př9-4'!$O187+'Př9-4'!$R187)/'Př9-4'!$I187,"")</f>
        <v/>
      </c>
      <c r="T187" s="1455" t="str">
        <f>IF(J187+L187=0,"",ROUND((M187+'Př9-4'!$P187)/(L187+J187)/12,0))</f>
        <v/>
      </c>
      <c r="U187" s="1456" t="str">
        <f>IF(K187=0,"",ROUND(('Př9-4'!$N187+'Př9-4'!$Q187)/'Př9-4'!$K187,0))</f>
        <v/>
      </c>
      <c r="V187" s="1445"/>
      <c r="W187" s="1446"/>
      <c r="X187" s="1446"/>
      <c r="Y187" s="1446"/>
      <c r="Z187" s="1446"/>
      <c r="AA187" s="1446"/>
    </row>
    <row r="188" spans="1:27" s="1447" customFormat="1" ht="27.75" customHeight="1" hidden="1">
      <c r="A188" s="1496"/>
      <c r="B188" s="1497"/>
      <c r="C188" s="1498"/>
      <c r="D188" s="1431" t="str">
        <f>IFERROR(VLOOKUP(C188,'[3]NM06'!$A$2:$B$176,2,0),"")</f>
        <v/>
      </c>
      <c r="E188" s="1499"/>
      <c r="F188" s="1431" t="str">
        <f>IFERROR(VLOOKUP('Př9-4'!$E188,'[3]Číselník nástrojů'!$A$2:$D$569,4,0),"")</f>
        <v/>
      </c>
      <c r="G188" s="1452"/>
      <c r="H188" s="1500"/>
      <c r="I188" s="1510"/>
      <c r="J188" s="1502"/>
      <c r="K188" s="1502"/>
      <c r="L188" s="1503"/>
      <c r="M188" s="1505"/>
      <c r="N188" s="1506"/>
      <c r="O188" s="1507"/>
      <c r="P188" s="1508"/>
      <c r="Q188" s="1506"/>
      <c r="R188" s="1509"/>
      <c r="S188" s="1454" t="str">
        <f>IFERROR(('Př9-4'!$O188+'Př9-4'!$R188)/'Př9-4'!$I188,"")</f>
        <v/>
      </c>
      <c r="T188" s="1455" t="str">
        <f>IF(J188+L188=0,"",ROUND((M188+'Př9-4'!$P188)/(L188+J188)/12,0))</f>
        <v/>
      </c>
      <c r="U188" s="1456" t="str">
        <f>IF(K188=0,"",ROUND(('Př9-4'!$N188+'Př9-4'!$Q188)/'Př9-4'!$K188,0))</f>
        <v/>
      </c>
      <c r="V188" s="1445"/>
      <c r="W188" s="1446"/>
      <c r="X188" s="1446"/>
      <c r="Y188" s="1446"/>
      <c r="Z188" s="1446"/>
      <c r="AA188" s="1446"/>
    </row>
    <row r="189" spans="1:27" s="1447" customFormat="1" ht="27.75" customHeight="1" hidden="1">
      <c r="A189" s="1496"/>
      <c r="B189" s="1497"/>
      <c r="C189" s="1498"/>
      <c r="D189" s="1431" t="str">
        <f>IFERROR(VLOOKUP(C189,'[3]NM06'!$A$2:$B$176,2,0),"")</f>
        <v/>
      </c>
      <c r="E189" s="1499"/>
      <c r="F189" s="1431" t="str">
        <f>IFERROR(VLOOKUP('Př9-4'!$E189,'[3]Číselník nástrojů'!$A$2:$D$569,4,0),"")</f>
        <v/>
      </c>
      <c r="G189" s="1452"/>
      <c r="H189" s="1500"/>
      <c r="I189" s="1510"/>
      <c r="J189" s="1502"/>
      <c r="K189" s="1502"/>
      <c r="L189" s="1503"/>
      <c r="M189" s="1505"/>
      <c r="N189" s="1506"/>
      <c r="O189" s="1507"/>
      <c r="P189" s="1508"/>
      <c r="Q189" s="1506"/>
      <c r="R189" s="1509"/>
      <c r="S189" s="1454" t="str">
        <f>IFERROR(('Př9-4'!$O189+'Př9-4'!$R189)/'Př9-4'!$I189,"")</f>
        <v/>
      </c>
      <c r="T189" s="1455" t="str">
        <f>IF(J189+L189=0,"",ROUND((M189+'Př9-4'!$P189)/(L189+J189)/12,0))</f>
        <v/>
      </c>
      <c r="U189" s="1456" t="str">
        <f>IF(K189=0,"",ROUND(('Př9-4'!$N189+'Př9-4'!$Q189)/'Př9-4'!$K189,0))</f>
        <v/>
      </c>
      <c r="V189" s="1445"/>
      <c r="W189" s="1446"/>
      <c r="X189" s="1446"/>
      <c r="Y189" s="1446"/>
      <c r="Z189" s="1446"/>
      <c r="AA189" s="1446"/>
    </row>
    <row r="190" spans="1:27" s="1447" customFormat="1" ht="27.75" customHeight="1" hidden="1">
      <c r="A190" s="1496"/>
      <c r="B190" s="1497"/>
      <c r="C190" s="1498"/>
      <c r="D190" s="1431" t="str">
        <f>IFERROR(VLOOKUP(C190,'[3]NM06'!$A$2:$B$176,2,0),"")</f>
        <v/>
      </c>
      <c r="E190" s="1499"/>
      <c r="F190" s="1431" t="str">
        <f>IFERROR(VLOOKUP('Př9-4'!$E190,'[3]Číselník nástrojů'!$A$2:$D$569,4,0),"")</f>
        <v/>
      </c>
      <c r="G190" s="1452"/>
      <c r="H190" s="1500"/>
      <c r="I190" s="1510"/>
      <c r="J190" s="1502"/>
      <c r="K190" s="1502"/>
      <c r="L190" s="1503"/>
      <c r="M190" s="1505"/>
      <c r="N190" s="1506"/>
      <c r="O190" s="1507"/>
      <c r="P190" s="1508"/>
      <c r="Q190" s="1506"/>
      <c r="R190" s="1509"/>
      <c r="S190" s="1454" t="str">
        <f>IFERROR(('Př9-4'!$O190+'Př9-4'!$R190)/'Př9-4'!$I190,"")</f>
        <v/>
      </c>
      <c r="T190" s="1455" t="str">
        <f>IF(J190+L190=0,"",ROUND((M190+'Př9-4'!$P190)/(L190+J190)/12,0))</f>
        <v/>
      </c>
      <c r="U190" s="1456" t="str">
        <f>IF(K190=0,"",ROUND(('Př9-4'!$N190+'Př9-4'!$Q190)/'Př9-4'!$K190,0))</f>
        <v/>
      </c>
      <c r="V190" s="1445"/>
      <c r="W190" s="1446"/>
      <c r="X190" s="1446"/>
      <c r="Y190" s="1446"/>
      <c r="Z190" s="1446"/>
      <c r="AA190" s="1446"/>
    </row>
    <row r="191" spans="1:27" s="1447" customFormat="1" ht="27.75" customHeight="1" hidden="1">
      <c r="A191" s="1496"/>
      <c r="B191" s="1497"/>
      <c r="C191" s="1498"/>
      <c r="D191" s="1431" t="str">
        <f>IFERROR(VLOOKUP(C191,'[3]NM06'!$A$2:$B$176,2,0),"")</f>
        <v/>
      </c>
      <c r="E191" s="1499"/>
      <c r="F191" s="1431" t="str">
        <f>IFERROR(VLOOKUP('Př9-4'!$E191,'[3]Číselník nástrojů'!$A$2:$D$569,4,0),"")</f>
        <v/>
      </c>
      <c r="G191" s="1452"/>
      <c r="H191" s="1500"/>
      <c r="I191" s="1510"/>
      <c r="J191" s="1502"/>
      <c r="K191" s="1502"/>
      <c r="L191" s="1503"/>
      <c r="M191" s="1505"/>
      <c r="N191" s="1506"/>
      <c r="O191" s="1507"/>
      <c r="P191" s="1508"/>
      <c r="Q191" s="1506"/>
      <c r="R191" s="1509"/>
      <c r="S191" s="1454" t="str">
        <f>IFERROR(('Př9-4'!$O191+'Př9-4'!$R191)/'Př9-4'!$I191,"")</f>
        <v/>
      </c>
      <c r="T191" s="1455" t="str">
        <f>IF(J191+L191=0,"",ROUND((M191+'Př9-4'!$P191)/(L191+J191)/12,0))</f>
        <v/>
      </c>
      <c r="U191" s="1456" t="str">
        <f>IF(K191=0,"",ROUND(('Př9-4'!$N191+'Př9-4'!$Q191)/'Př9-4'!$K191,0))</f>
        <v/>
      </c>
      <c r="V191" s="1445"/>
      <c r="W191" s="1446"/>
      <c r="X191" s="1446"/>
      <c r="Y191" s="1446"/>
      <c r="Z191" s="1446"/>
      <c r="AA191" s="1446"/>
    </row>
    <row r="192" spans="1:27" s="1447" customFormat="1" ht="27.75" customHeight="1" hidden="1">
      <c r="A192" s="1496"/>
      <c r="B192" s="1497"/>
      <c r="C192" s="1498"/>
      <c r="D192" s="1431" t="str">
        <f>IFERROR(VLOOKUP(C192,'[3]NM06'!$A$2:$B$176,2,0),"")</f>
        <v/>
      </c>
      <c r="E192" s="1499"/>
      <c r="F192" s="1431" t="str">
        <f>IFERROR(VLOOKUP('Př9-4'!$E192,'[3]Číselník nástrojů'!$A$2:$D$569,4,0),"")</f>
        <v/>
      </c>
      <c r="G192" s="1452"/>
      <c r="H192" s="1500"/>
      <c r="I192" s="1510"/>
      <c r="J192" s="1502"/>
      <c r="K192" s="1502"/>
      <c r="L192" s="1503"/>
      <c r="M192" s="1505"/>
      <c r="N192" s="1506"/>
      <c r="O192" s="1507"/>
      <c r="P192" s="1508"/>
      <c r="Q192" s="1506"/>
      <c r="R192" s="1509"/>
      <c r="S192" s="1454" t="str">
        <f>IFERROR(('Př9-4'!$O192+'Př9-4'!$R192)/'Př9-4'!$I192,"")</f>
        <v/>
      </c>
      <c r="T192" s="1455" t="str">
        <f>IF(J192+L192=0,"",ROUND((M192+'Př9-4'!$P192)/(L192+J192)/12,0))</f>
        <v/>
      </c>
      <c r="U192" s="1456" t="str">
        <f>IF(K192=0,"",ROUND(('Př9-4'!$N192+'Př9-4'!$Q192)/'Př9-4'!$K192,0))</f>
        <v/>
      </c>
      <c r="V192" s="1445"/>
      <c r="W192" s="1446"/>
      <c r="X192" s="1446"/>
      <c r="Y192" s="1446"/>
      <c r="Z192" s="1446"/>
      <c r="AA192" s="1446"/>
    </row>
    <row r="193" spans="1:27" s="1447" customFormat="1" ht="27.75" customHeight="1" hidden="1">
      <c r="A193" s="1496"/>
      <c r="B193" s="1497"/>
      <c r="C193" s="1498"/>
      <c r="D193" s="1431" t="str">
        <f>IFERROR(VLOOKUP(C193,'[3]NM06'!$A$2:$B$176,2,0),"")</f>
        <v/>
      </c>
      <c r="E193" s="1499"/>
      <c r="F193" s="1431" t="str">
        <f>IFERROR(VLOOKUP('Př9-4'!$E193,'[3]Číselník nástrojů'!$A$2:$D$569,4,0),"")</f>
        <v/>
      </c>
      <c r="G193" s="1452"/>
      <c r="H193" s="1500"/>
      <c r="I193" s="1510"/>
      <c r="J193" s="1502"/>
      <c r="K193" s="1502"/>
      <c r="L193" s="1503"/>
      <c r="M193" s="1505"/>
      <c r="N193" s="1506"/>
      <c r="O193" s="1507"/>
      <c r="P193" s="1508"/>
      <c r="Q193" s="1506"/>
      <c r="R193" s="1509"/>
      <c r="S193" s="1454" t="str">
        <f>IFERROR(('Př9-4'!$O193+'Př9-4'!$R193)/'Př9-4'!$I193,"")</f>
        <v/>
      </c>
      <c r="T193" s="1455" t="str">
        <f>IF(J193+L193=0,"",ROUND((M193+'Př9-4'!$P193)/(L193+J193)/12,0))</f>
        <v/>
      </c>
      <c r="U193" s="1456" t="str">
        <f>IF(K193=0,"",ROUND(('Př9-4'!$N193+'Př9-4'!$Q193)/'Př9-4'!$K193,0))</f>
        <v/>
      </c>
      <c r="V193" s="1445"/>
      <c r="W193" s="1446"/>
      <c r="X193" s="1446"/>
      <c r="Y193" s="1446"/>
      <c r="Z193" s="1446"/>
      <c r="AA193" s="1446"/>
    </row>
    <row r="194" spans="1:27" s="1447" customFormat="1" ht="27.75" customHeight="1" hidden="1">
      <c r="A194" s="1496"/>
      <c r="B194" s="1497"/>
      <c r="C194" s="1498"/>
      <c r="D194" s="1431" t="str">
        <f>IFERROR(VLOOKUP(C194,'[3]NM06'!$A$2:$B$176,2,0),"")</f>
        <v/>
      </c>
      <c r="E194" s="1499"/>
      <c r="F194" s="1431" t="str">
        <f>IFERROR(VLOOKUP('Př9-4'!$E194,'[3]Číselník nástrojů'!$A$2:$D$569,4,0),"")</f>
        <v/>
      </c>
      <c r="G194" s="1452"/>
      <c r="H194" s="1500"/>
      <c r="I194" s="1510"/>
      <c r="J194" s="1502"/>
      <c r="K194" s="1502"/>
      <c r="L194" s="1503"/>
      <c r="M194" s="1505"/>
      <c r="N194" s="1506"/>
      <c r="O194" s="1507"/>
      <c r="P194" s="1508"/>
      <c r="Q194" s="1506"/>
      <c r="R194" s="1509"/>
      <c r="S194" s="1454" t="str">
        <f>IFERROR(('Př9-4'!$O194+'Př9-4'!$R194)/'Př9-4'!$I194,"")</f>
        <v/>
      </c>
      <c r="T194" s="1455" t="str">
        <f>IF(J194+L194=0,"",ROUND((M194+'Př9-4'!$P194)/(L194+J194)/12,0))</f>
        <v/>
      </c>
      <c r="U194" s="1456" t="str">
        <f>IF(K194=0,"",ROUND(('Př9-4'!$N194+'Př9-4'!$Q194)/'Př9-4'!$K194,0))</f>
        <v/>
      </c>
      <c r="V194" s="1445"/>
      <c r="W194" s="1446"/>
      <c r="X194" s="1446"/>
      <c r="Y194" s="1446"/>
      <c r="Z194" s="1446"/>
      <c r="AA194" s="1446"/>
    </row>
    <row r="195" spans="1:27" s="1447" customFormat="1" ht="27.75" customHeight="1" hidden="1">
      <c r="A195" s="1496"/>
      <c r="B195" s="1497"/>
      <c r="C195" s="1498"/>
      <c r="D195" s="1431" t="str">
        <f>IFERROR(VLOOKUP(C195,'[3]NM06'!$A$2:$B$176,2,0),"")</f>
        <v/>
      </c>
      <c r="E195" s="1499"/>
      <c r="F195" s="1431" t="str">
        <f>IFERROR(VLOOKUP('Př9-4'!$E195,'[3]Číselník nástrojů'!$A$2:$D$569,4,0),"")</f>
        <v/>
      </c>
      <c r="G195" s="1452"/>
      <c r="H195" s="1500"/>
      <c r="I195" s="1510"/>
      <c r="J195" s="1502"/>
      <c r="K195" s="1502"/>
      <c r="L195" s="1503"/>
      <c r="M195" s="1505"/>
      <c r="N195" s="1506"/>
      <c r="O195" s="1507"/>
      <c r="P195" s="1508"/>
      <c r="Q195" s="1506"/>
      <c r="R195" s="1509"/>
      <c r="S195" s="1454" t="str">
        <f>IFERROR(('Př9-4'!$O195+'Př9-4'!$R195)/'Př9-4'!$I195,"")</f>
        <v/>
      </c>
      <c r="T195" s="1455" t="str">
        <f>IF(J195+L195=0,"",ROUND((M195+'Př9-4'!$P195)/(L195+J195)/12,0))</f>
        <v/>
      </c>
      <c r="U195" s="1456" t="str">
        <f>IF(K195=0,"",ROUND(('Př9-4'!$N195+'Př9-4'!$Q195)/'Př9-4'!$K195,0))</f>
        <v/>
      </c>
      <c r="V195" s="1445"/>
      <c r="W195" s="1446"/>
      <c r="X195" s="1446"/>
      <c r="Y195" s="1446"/>
      <c r="Z195" s="1446"/>
      <c r="AA195" s="1446"/>
    </row>
    <row r="196" spans="1:27" s="1447" customFormat="1" ht="27.75" customHeight="1" hidden="1">
      <c r="A196" s="1496"/>
      <c r="B196" s="1497"/>
      <c r="C196" s="1498"/>
      <c r="D196" s="1431" t="str">
        <f>IFERROR(VLOOKUP(C196,'[3]NM06'!$A$2:$B$176,2,0),"")</f>
        <v/>
      </c>
      <c r="E196" s="1499"/>
      <c r="F196" s="1431" t="str">
        <f>IFERROR(VLOOKUP('Př9-4'!$E196,'[3]Číselník nástrojů'!$A$2:$D$569,4,0),"")</f>
        <v/>
      </c>
      <c r="G196" s="1452"/>
      <c r="H196" s="1500"/>
      <c r="I196" s="1510"/>
      <c r="J196" s="1502"/>
      <c r="K196" s="1502"/>
      <c r="L196" s="1503"/>
      <c r="M196" s="1505"/>
      <c r="N196" s="1506"/>
      <c r="O196" s="1507"/>
      <c r="P196" s="1508"/>
      <c r="Q196" s="1506"/>
      <c r="R196" s="1509"/>
      <c r="S196" s="1454" t="str">
        <f>IFERROR(('Př9-4'!$O196+'Př9-4'!$R196)/'Př9-4'!$I196,"")</f>
        <v/>
      </c>
      <c r="T196" s="1455" t="str">
        <f>IF(J196+L196=0,"",ROUND((M196+'Př9-4'!$P196)/(L196+J196)/12,0))</f>
        <v/>
      </c>
      <c r="U196" s="1456" t="str">
        <f>IF(K196=0,"",ROUND(('Př9-4'!$N196+'Př9-4'!$Q196)/'Př9-4'!$K196,0))</f>
        <v/>
      </c>
      <c r="V196" s="1445"/>
      <c r="W196" s="1446"/>
      <c r="X196" s="1446"/>
      <c r="Y196" s="1446"/>
      <c r="Z196" s="1446"/>
      <c r="AA196" s="1446"/>
    </row>
    <row r="197" spans="1:27" s="1447" customFormat="1" ht="27.75" customHeight="1" hidden="1">
      <c r="A197" s="1496"/>
      <c r="B197" s="1497"/>
      <c r="C197" s="1498"/>
      <c r="D197" s="1431" t="str">
        <f>IFERROR(VLOOKUP(C197,'[3]NM06'!$A$2:$B$176,2,0),"")</f>
        <v/>
      </c>
      <c r="E197" s="1499"/>
      <c r="F197" s="1431" t="str">
        <f>IFERROR(VLOOKUP('Př9-4'!$E197,'[3]Číselník nástrojů'!$A$2:$D$569,4,0),"")</f>
        <v/>
      </c>
      <c r="G197" s="1452"/>
      <c r="H197" s="1500"/>
      <c r="I197" s="1510"/>
      <c r="J197" s="1502"/>
      <c r="K197" s="1502"/>
      <c r="L197" s="1503"/>
      <c r="M197" s="1505"/>
      <c r="N197" s="1506"/>
      <c r="O197" s="1507"/>
      <c r="P197" s="1508"/>
      <c r="Q197" s="1506"/>
      <c r="R197" s="1509"/>
      <c r="S197" s="1454" t="str">
        <f>IFERROR(('Př9-4'!$O197+'Př9-4'!$R197)/'Př9-4'!$I197,"")</f>
        <v/>
      </c>
      <c r="T197" s="1455" t="str">
        <f>IF(J197+L197=0,"",ROUND((M197+'Př9-4'!$P197)/(L197+J197)/12,0))</f>
        <v/>
      </c>
      <c r="U197" s="1456" t="str">
        <f>IF(K197=0,"",ROUND(('Př9-4'!$N197+'Př9-4'!$Q197)/'Př9-4'!$K197,0))</f>
        <v/>
      </c>
      <c r="V197" s="1445"/>
      <c r="W197" s="1446"/>
      <c r="X197" s="1446"/>
      <c r="Y197" s="1446"/>
      <c r="Z197" s="1446"/>
      <c r="AA197" s="1446"/>
    </row>
    <row r="198" spans="1:27" s="1447" customFormat="1" ht="27.75" customHeight="1" hidden="1">
      <c r="A198" s="1496"/>
      <c r="B198" s="1497"/>
      <c r="C198" s="1498"/>
      <c r="D198" s="1431" t="str">
        <f>IFERROR(VLOOKUP(C198,'[3]NM06'!$A$2:$B$176,2,0),"")</f>
        <v/>
      </c>
      <c r="E198" s="1499"/>
      <c r="F198" s="1431" t="str">
        <f>IFERROR(VLOOKUP('Př9-4'!$E198,'[3]Číselník nástrojů'!$A$2:$D$569,4,0),"")</f>
        <v/>
      </c>
      <c r="G198" s="1452"/>
      <c r="H198" s="1500"/>
      <c r="I198" s="1510"/>
      <c r="J198" s="1502"/>
      <c r="K198" s="1502"/>
      <c r="L198" s="1503"/>
      <c r="M198" s="1505"/>
      <c r="N198" s="1506"/>
      <c r="O198" s="1507"/>
      <c r="P198" s="1508"/>
      <c r="Q198" s="1506"/>
      <c r="R198" s="1509"/>
      <c r="S198" s="1454" t="str">
        <f>IFERROR(('Př9-4'!$O198+'Př9-4'!$R198)/'Př9-4'!$I198,"")</f>
        <v/>
      </c>
      <c r="T198" s="1455" t="str">
        <f>IF(J198+L198=0,"",ROUND((M198+'Př9-4'!$P198)/(L198+J198)/12,0))</f>
        <v/>
      </c>
      <c r="U198" s="1456" t="str">
        <f>IF(K198=0,"",ROUND(('Př9-4'!$N198+'Př9-4'!$Q198)/'Př9-4'!$K198,0))</f>
        <v/>
      </c>
      <c r="V198" s="1445"/>
      <c r="W198" s="1446"/>
      <c r="X198" s="1446"/>
      <c r="Y198" s="1446"/>
      <c r="Z198" s="1446"/>
      <c r="AA198" s="1446"/>
    </row>
    <row r="199" spans="1:27" s="1447" customFormat="1" ht="27.75" customHeight="1" hidden="1">
      <c r="A199" s="1496"/>
      <c r="B199" s="1497"/>
      <c r="C199" s="1498"/>
      <c r="D199" s="1431" t="str">
        <f>IFERROR(VLOOKUP(C199,'[3]NM06'!$A$2:$B$176,2,0),"")</f>
        <v/>
      </c>
      <c r="E199" s="1499"/>
      <c r="F199" s="1431" t="str">
        <f>IFERROR(VLOOKUP('Př9-4'!$E199,'[3]Číselník nástrojů'!$A$2:$D$569,4,0),"")</f>
        <v/>
      </c>
      <c r="G199" s="1452"/>
      <c r="H199" s="1500"/>
      <c r="I199" s="1510"/>
      <c r="J199" s="1502"/>
      <c r="K199" s="1502"/>
      <c r="L199" s="1503"/>
      <c r="M199" s="1505"/>
      <c r="N199" s="1506"/>
      <c r="O199" s="1507"/>
      <c r="P199" s="1508"/>
      <c r="Q199" s="1506"/>
      <c r="R199" s="1509"/>
      <c r="S199" s="1454" t="str">
        <f>IFERROR(('Př9-4'!$O199+'Př9-4'!$R199)/'Př9-4'!$I199,"")</f>
        <v/>
      </c>
      <c r="T199" s="1455" t="str">
        <f>IF(J199+L199=0,"",ROUND((M199+'Př9-4'!$P199)/(L199+J199)/12,0))</f>
        <v/>
      </c>
      <c r="U199" s="1456" t="str">
        <f>IF(K199=0,"",ROUND(('Př9-4'!$N199+'Př9-4'!$Q199)/'Př9-4'!$K199,0))</f>
        <v/>
      </c>
      <c r="V199" s="1445"/>
      <c r="W199" s="1446"/>
      <c r="X199" s="1446"/>
      <c r="Y199" s="1446"/>
      <c r="Z199" s="1446"/>
      <c r="AA199" s="1446"/>
    </row>
    <row r="200" spans="1:27" s="1447" customFormat="1" ht="27.75" customHeight="1" hidden="1">
      <c r="A200" s="1496"/>
      <c r="B200" s="1497"/>
      <c r="C200" s="1498"/>
      <c r="D200" s="1431" t="str">
        <f>IFERROR(VLOOKUP(C200,'[3]NM06'!$A$2:$B$176,2,0),"")</f>
        <v/>
      </c>
      <c r="E200" s="1499"/>
      <c r="F200" s="1431" t="str">
        <f>IFERROR(VLOOKUP('Př9-4'!$E200,'[3]Číselník nástrojů'!$A$2:$D$569,4,0),"")</f>
        <v/>
      </c>
      <c r="G200" s="1452"/>
      <c r="H200" s="1500"/>
      <c r="I200" s="1510"/>
      <c r="J200" s="1502"/>
      <c r="K200" s="1502"/>
      <c r="L200" s="1503"/>
      <c r="M200" s="1505"/>
      <c r="N200" s="1506"/>
      <c r="O200" s="1507"/>
      <c r="P200" s="1508"/>
      <c r="Q200" s="1506"/>
      <c r="R200" s="1509"/>
      <c r="S200" s="1454" t="str">
        <f>IFERROR(('Př9-4'!$O200+'Př9-4'!$R200)/'Př9-4'!$I200,"")</f>
        <v/>
      </c>
      <c r="T200" s="1455" t="str">
        <f>IF(J200+L200=0,"",ROUND((M200+'Př9-4'!$P200)/(L200+J200)/12,0))</f>
        <v/>
      </c>
      <c r="U200" s="1456" t="str">
        <f>IF(K200=0,"",ROUND(('Př9-4'!$N200+'Př9-4'!$Q200)/'Př9-4'!$K200,0))</f>
        <v/>
      </c>
      <c r="V200" s="1445"/>
      <c r="W200" s="1446"/>
      <c r="X200" s="1446"/>
      <c r="Y200" s="1446"/>
      <c r="Z200" s="1446"/>
      <c r="AA200" s="1446"/>
    </row>
    <row r="201" spans="1:27" s="1447" customFormat="1" ht="27.75" customHeight="1" hidden="1">
      <c r="A201" s="1496"/>
      <c r="B201" s="1497"/>
      <c r="C201" s="1498"/>
      <c r="D201" s="1431" t="str">
        <f>IFERROR(VLOOKUP(C201,'[3]NM06'!$A$2:$B$176,2,0),"")</f>
        <v/>
      </c>
      <c r="E201" s="1499"/>
      <c r="F201" s="1431" t="str">
        <f>IFERROR(VLOOKUP('Př9-4'!$E201,'[3]Číselník nástrojů'!$A$2:$D$569,4,0),"")</f>
        <v/>
      </c>
      <c r="G201" s="1452"/>
      <c r="H201" s="1500"/>
      <c r="I201" s="1510"/>
      <c r="J201" s="1502"/>
      <c r="K201" s="1502"/>
      <c r="L201" s="1503"/>
      <c r="M201" s="1505"/>
      <c r="N201" s="1506"/>
      <c r="O201" s="1507"/>
      <c r="P201" s="1508"/>
      <c r="Q201" s="1506"/>
      <c r="R201" s="1509"/>
      <c r="S201" s="1454" t="str">
        <f>IFERROR(('Př9-4'!$O201+'Př9-4'!$R201)/'Př9-4'!$I201,"")</f>
        <v/>
      </c>
      <c r="T201" s="1455" t="str">
        <f>IF(J201+L201=0,"",ROUND((M201+'Př9-4'!$P201)/(L201+J201)/12,0))</f>
        <v/>
      </c>
      <c r="U201" s="1456" t="str">
        <f>IF(K201=0,"",ROUND(('Př9-4'!$N201+'Př9-4'!$Q201)/'Př9-4'!$K201,0))</f>
        <v/>
      </c>
      <c r="V201" s="1445"/>
      <c r="W201" s="1446"/>
      <c r="X201" s="1446"/>
      <c r="Y201" s="1446"/>
      <c r="Z201" s="1446"/>
      <c r="AA201" s="1446"/>
    </row>
    <row r="202" spans="1:27" s="1447" customFormat="1" ht="27.75" customHeight="1" hidden="1">
      <c r="A202" s="1496"/>
      <c r="B202" s="1497"/>
      <c r="C202" s="1498"/>
      <c r="D202" s="1431" t="str">
        <f>IFERROR(VLOOKUP(C202,'[3]NM06'!$A$2:$B$176,2,0),"")</f>
        <v/>
      </c>
      <c r="E202" s="1499"/>
      <c r="F202" s="1431" t="str">
        <f>IFERROR(VLOOKUP('Př9-4'!$E202,'[3]Číselník nástrojů'!$A$2:$D$569,4,0),"")</f>
        <v/>
      </c>
      <c r="G202" s="1452"/>
      <c r="H202" s="1500"/>
      <c r="I202" s="1510"/>
      <c r="J202" s="1502"/>
      <c r="K202" s="1502"/>
      <c r="L202" s="1503"/>
      <c r="M202" s="1505"/>
      <c r="N202" s="1506"/>
      <c r="O202" s="1507"/>
      <c r="P202" s="1508"/>
      <c r="Q202" s="1506"/>
      <c r="R202" s="1509"/>
      <c r="S202" s="1454" t="str">
        <f>IFERROR(('Př9-4'!$O202+'Př9-4'!$R202)/'Př9-4'!$I202,"")</f>
        <v/>
      </c>
      <c r="T202" s="1455" t="str">
        <f>IF(J202+L202=0,"",ROUND((M202+'Př9-4'!$P202)/(L202+J202)/12,0))</f>
        <v/>
      </c>
      <c r="U202" s="1456" t="str">
        <f>IF(K202=0,"",ROUND(('Př9-4'!$N202+'Př9-4'!$Q202)/'Př9-4'!$K202,0))</f>
        <v/>
      </c>
      <c r="V202" s="1445"/>
      <c r="W202" s="1446"/>
      <c r="X202" s="1446"/>
      <c r="Y202" s="1446"/>
      <c r="Z202" s="1446"/>
      <c r="AA202" s="1446"/>
    </row>
    <row r="203" spans="1:27" s="1447" customFormat="1" ht="27.75" customHeight="1" hidden="1">
      <c r="A203" s="1496"/>
      <c r="B203" s="1497"/>
      <c r="C203" s="1498"/>
      <c r="D203" s="1431" t="str">
        <f>IFERROR(VLOOKUP(C203,'[3]NM06'!$A$2:$B$176,2,0),"")</f>
        <v/>
      </c>
      <c r="E203" s="1499"/>
      <c r="F203" s="1431" t="str">
        <f>IFERROR(VLOOKUP('Př9-4'!$E203,'[3]Číselník nástrojů'!$A$2:$D$569,4,0),"")</f>
        <v/>
      </c>
      <c r="G203" s="1452"/>
      <c r="H203" s="1500"/>
      <c r="I203" s="1510"/>
      <c r="J203" s="1502"/>
      <c r="K203" s="1502"/>
      <c r="L203" s="1503"/>
      <c r="M203" s="1505"/>
      <c r="N203" s="1506"/>
      <c r="O203" s="1507"/>
      <c r="P203" s="1508"/>
      <c r="Q203" s="1506"/>
      <c r="R203" s="1509"/>
      <c r="S203" s="1454" t="str">
        <f>IFERROR(('Př9-4'!$O203+'Př9-4'!$R203)/'Př9-4'!$I203,"")</f>
        <v/>
      </c>
      <c r="T203" s="1455" t="str">
        <f>IF(J203+L203=0,"",ROUND((M203+'Př9-4'!$P203)/(L203+J203)/12,0))</f>
        <v/>
      </c>
      <c r="U203" s="1456" t="str">
        <f>IF(K203=0,"",ROUND(('Př9-4'!$N203+'Př9-4'!$Q203)/'Př9-4'!$K203,0))</f>
        <v/>
      </c>
      <c r="V203" s="1445"/>
      <c r="W203" s="1446"/>
      <c r="X203" s="1446"/>
      <c r="Y203" s="1446"/>
      <c r="Z203" s="1446"/>
      <c r="AA203" s="1446"/>
    </row>
    <row r="204" spans="1:27" s="1447" customFormat="1" ht="27.75" customHeight="1" hidden="1">
      <c r="A204" s="1496"/>
      <c r="B204" s="1497"/>
      <c r="C204" s="1498"/>
      <c r="D204" s="1431" t="str">
        <f>IFERROR(VLOOKUP(C204,'[3]NM06'!$A$2:$B$176,2,0),"")</f>
        <v/>
      </c>
      <c r="E204" s="1499"/>
      <c r="F204" s="1431" t="str">
        <f>IFERROR(VLOOKUP('Př9-4'!$E204,'[3]Číselník nástrojů'!$A$2:$D$569,4,0),"")</f>
        <v/>
      </c>
      <c r="G204" s="1452"/>
      <c r="H204" s="1500"/>
      <c r="I204" s="1510"/>
      <c r="J204" s="1502"/>
      <c r="K204" s="1502"/>
      <c r="L204" s="1503"/>
      <c r="M204" s="1505"/>
      <c r="N204" s="1506"/>
      <c r="O204" s="1507"/>
      <c r="P204" s="1508"/>
      <c r="Q204" s="1506"/>
      <c r="R204" s="1509"/>
      <c r="S204" s="1454" t="str">
        <f>IFERROR(('Př9-4'!$O204+'Př9-4'!$R204)/'Př9-4'!$I204,"")</f>
        <v/>
      </c>
      <c r="T204" s="1455" t="str">
        <f>IF(J204+L204=0,"",ROUND((M204+'Př9-4'!$P204)/(L204+J204)/12,0))</f>
        <v/>
      </c>
      <c r="U204" s="1456" t="str">
        <f>IF(K204=0,"",ROUND(('Př9-4'!$N204+'Př9-4'!$Q204)/'Př9-4'!$K204,0))</f>
        <v/>
      </c>
      <c r="V204" s="1445"/>
      <c r="W204" s="1446"/>
      <c r="X204" s="1446"/>
      <c r="Y204" s="1446"/>
      <c r="Z204" s="1446"/>
      <c r="AA204" s="1446"/>
    </row>
    <row r="205" spans="1:27" s="1447" customFormat="1" ht="27.75" customHeight="1" hidden="1">
      <c r="A205" s="1496"/>
      <c r="B205" s="1497"/>
      <c r="C205" s="1498"/>
      <c r="D205" s="1431" t="str">
        <f>IFERROR(VLOOKUP(C205,'[3]NM06'!$A$2:$B$176,2,0),"")</f>
        <v/>
      </c>
      <c r="E205" s="1499"/>
      <c r="F205" s="1431" t="str">
        <f>IFERROR(VLOOKUP('Př9-4'!$E205,'[3]Číselník nástrojů'!$A$2:$D$569,4,0),"")</f>
        <v/>
      </c>
      <c r="G205" s="1452"/>
      <c r="H205" s="1500"/>
      <c r="I205" s="1510"/>
      <c r="J205" s="1502"/>
      <c r="K205" s="1502"/>
      <c r="L205" s="1503"/>
      <c r="M205" s="1505"/>
      <c r="N205" s="1506"/>
      <c r="O205" s="1507"/>
      <c r="P205" s="1508"/>
      <c r="Q205" s="1506"/>
      <c r="R205" s="1509"/>
      <c r="S205" s="1454" t="str">
        <f>IFERROR(('Př9-4'!$O205+'Př9-4'!$R205)/'Př9-4'!$I205,"")</f>
        <v/>
      </c>
      <c r="T205" s="1455" t="str">
        <f>IF(J205+L205=0,"",ROUND((M205+'Př9-4'!$P205)/(L205+J205)/12,0))</f>
        <v/>
      </c>
      <c r="U205" s="1456" t="str">
        <f>IF(K205=0,"",ROUND(('Př9-4'!$N205+'Př9-4'!$Q205)/'Př9-4'!$K205,0))</f>
        <v/>
      </c>
      <c r="V205" s="1445"/>
      <c r="W205" s="1446"/>
      <c r="X205" s="1446"/>
      <c r="Y205" s="1446"/>
      <c r="Z205" s="1446"/>
      <c r="AA205" s="1446"/>
    </row>
    <row r="206" spans="1:27" s="1447" customFormat="1" ht="27.75" customHeight="1" hidden="1">
      <c r="A206" s="1496"/>
      <c r="B206" s="1497"/>
      <c r="C206" s="1498"/>
      <c r="D206" s="1431" t="str">
        <f>IFERROR(VLOOKUP(C206,'[3]NM06'!$A$2:$B$176,2,0),"")</f>
        <v/>
      </c>
      <c r="E206" s="1499"/>
      <c r="F206" s="1431" t="str">
        <f>IFERROR(VLOOKUP('Př9-4'!$E206,'[3]Číselník nástrojů'!$A$2:$D$569,4,0),"")</f>
        <v/>
      </c>
      <c r="G206" s="1452"/>
      <c r="H206" s="1500"/>
      <c r="I206" s="1510"/>
      <c r="J206" s="1502"/>
      <c r="K206" s="1502"/>
      <c r="L206" s="1503"/>
      <c r="M206" s="1505"/>
      <c r="N206" s="1506"/>
      <c r="O206" s="1507"/>
      <c r="P206" s="1508"/>
      <c r="Q206" s="1506"/>
      <c r="R206" s="1509"/>
      <c r="S206" s="1454" t="str">
        <f>IFERROR(('Př9-4'!$O206+'Př9-4'!$R206)/'Př9-4'!$I206,"")</f>
        <v/>
      </c>
      <c r="T206" s="1455" t="str">
        <f>IF(J206+L206=0,"",ROUND((M206+'Př9-4'!$P206)/(L206+J206)/12,0))</f>
        <v/>
      </c>
      <c r="U206" s="1456" t="str">
        <f>IF(K206=0,"",ROUND(('Př9-4'!$N206+'Př9-4'!$Q206)/'Př9-4'!$K206,0))</f>
        <v/>
      </c>
      <c r="V206" s="1445"/>
      <c r="W206" s="1446"/>
      <c r="X206" s="1446"/>
      <c r="Y206" s="1446"/>
      <c r="Z206" s="1446"/>
      <c r="AA206" s="1446"/>
    </row>
    <row r="207" spans="1:27" s="1447" customFormat="1" ht="27.75" customHeight="1" hidden="1">
      <c r="A207" s="1496"/>
      <c r="B207" s="1497"/>
      <c r="C207" s="1498"/>
      <c r="D207" s="1431" t="str">
        <f>IFERROR(VLOOKUP(C207,'[3]NM06'!$A$2:$B$176,2,0),"")</f>
        <v/>
      </c>
      <c r="E207" s="1499"/>
      <c r="F207" s="1431" t="str">
        <f>IFERROR(VLOOKUP('Př9-4'!$E207,'[3]Číselník nástrojů'!$A$2:$D$569,4,0),"")</f>
        <v/>
      </c>
      <c r="G207" s="1452"/>
      <c r="H207" s="1500"/>
      <c r="I207" s="1510"/>
      <c r="J207" s="1502"/>
      <c r="K207" s="1502"/>
      <c r="L207" s="1503"/>
      <c r="M207" s="1505"/>
      <c r="N207" s="1506"/>
      <c r="O207" s="1507"/>
      <c r="P207" s="1508"/>
      <c r="Q207" s="1506"/>
      <c r="R207" s="1509"/>
      <c r="S207" s="1454" t="str">
        <f>IFERROR(('Př9-4'!$O207+'Př9-4'!$R207)/'Př9-4'!$I207,"")</f>
        <v/>
      </c>
      <c r="T207" s="1455" t="str">
        <f>IF(J207+L207=0,"",ROUND((M207+'Př9-4'!$P207)/(L207+J207)/12,0))</f>
        <v/>
      </c>
      <c r="U207" s="1456" t="str">
        <f>IF(K207=0,"",ROUND(('Př9-4'!$N207+'Př9-4'!$Q207)/'Př9-4'!$K207,0))</f>
        <v/>
      </c>
      <c r="V207" s="1445"/>
      <c r="W207" s="1446"/>
      <c r="X207" s="1446"/>
      <c r="Y207" s="1446"/>
      <c r="Z207" s="1446"/>
      <c r="AA207" s="1446"/>
    </row>
    <row r="208" spans="1:27" s="1447" customFormat="1" ht="27.75" customHeight="1" hidden="1">
      <c r="A208" s="1496"/>
      <c r="B208" s="1497"/>
      <c r="C208" s="1498"/>
      <c r="D208" s="1431" t="str">
        <f>IFERROR(VLOOKUP(C208,'[3]NM06'!$A$2:$B$176,2,0),"")</f>
        <v/>
      </c>
      <c r="E208" s="1499"/>
      <c r="F208" s="1431" t="str">
        <f>IFERROR(VLOOKUP('Př9-4'!$E208,'[3]Číselník nástrojů'!$A$2:$D$569,4,0),"")</f>
        <v/>
      </c>
      <c r="G208" s="1452"/>
      <c r="H208" s="1500"/>
      <c r="I208" s="1510"/>
      <c r="J208" s="1502"/>
      <c r="K208" s="1502"/>
      <c r="L208" s="1503"/>
      <c r="M208" s="1505"/>
      <c r="N208" s="1506"/>
      <c r="O208" s="1507"/>
      <c r="P208" s="1508"/>
      <c r="Q208" s="1506"/>
      <c r="R208" s="1509"/>
      <c r="S208" s="1454" t="str">
        <f>IFERROR(('Př9-4'!$O208+'Př9-4'!$R208)/'Př9-4'!$I208,"")</f>
        <v/>
      </c>
      <c r="T208" s="1455" t="str">
        <f>IF(J208+L208=0,"",ROUND((M208+'Př9-4'!$P208)/(L208+J208)/12,0))</f>
        <v/>
      </c>
      <c r="U208" s="1456" t="str">
        <f>IF(K208=0,"",ROUND(('Př9-4'!$N208+'Př9-4'!$Q208)/'Př9-4'!$K208,0))</f>
        <v/>
      </c>
      <c r="V208" s="1445"/>
      <c r="W208" s="1446"/>
      <c r="X208" s="1446"/>
      <c r="Y208" s="1446"/>
      <c r="Z208" s="1446"/>
      <c r="AA208" s="1446"/>
    </row>
    <row r="209" spans="1:27" s="1447" customFormat="1" ht="27.75" customHeight="1" hidden="1">
      <c r="A209" s="1496"/>
      <c r="B209" s="1497"/>
      <c r="C209" s="1498"/>
      <c r="D209" s="1431" t="str">
        <f>IFERROR(VLOOKUP(C209,'[3]NM06'!$A$2:$B$176,2,0),"")</f>
        <v/>
      </c>
      <c r="E209" s="1499"/>
      <c r="F209" s="1431" t="str">
        <f>IFERROR(VLOOKUP('Př9-4'!$E209,'[3]Číselník nástrojů'!$A$2:$D$569,4,0),"")</f>
        <v/>
      </c>
      <c r="G209" s="1452"/>
      <c r="H209" s="1500"/>
      <c r="I209" s="1510"/>
      <c r="J209" s="1502"/>
      <c r="K209" s="1502"/>
      <c r="L209" s="1503"/>
      <c r="M209" s="1505"/>
      <c r="N209" s="1506"/>
      <c r="O209" s="1507"/>
      <c r="P209" s="1508"/>
      <c r="Q209" s="1506"/>
      <c r="R209" s="1509"/>
      <c r="S209" s="1454" t="str">
        <f>IFERROR(('Př9-4'!$O209+'Př9-4'!$R209)/'Př9-4'!$I209,"")</f>
        <v/>
      </c>
      <c r="T209" s="1455" t="str">
        <f>IF(J209+L209=0,"",ROUND((M209+'Př9-4'!$P209)/(L209+J209)/12,0))</f>
        <v/>
      </c>
      <c r="U209" s="1456" t="str">
        <f>IF(K209=0,"",ROUND(('Př9-4'!$N209+'Př9-4'!$Q209)/'Př9-4'!$K209,0))</f>
        <v/>
      </c>
      <c r="V209" s="1445"/>
      <c r="W209" s="1446"/>
      <c r="X209" s="1446"/>
      <c r="Y209" s="1446"/>
      <c r="Z209" s="1446"/>
      <c r="AA209" s="1446"/>
    </row>
    <row r="210" spans="1:27" s="1447" customFormat="1" ht="27.75" customHeight="1" hidden="1">
      <c r="A210" s="1496"/>
      <c r="B210" s="1497"/>
      <c r="C210" s="1498"/>
      <c r="D210" s="1431" t="str">
        <f>IFERROR(VLOOKUP(C210,'[3]NM06'!$A$2:$B$176,2,0),"")</f>
        <v/>
      </c>
      <c r="E210" s="1499"/>
      <c r="F210" s="1431" t="str">
        <f>IFERROR(VLOOKUP('Př9-4'!$E210,'[3]Číselník nástrojů'!$A$2:$D$569,4,0),"")</f>
        <v/>
      </c>
      <c r="G210" s="1452"/>
      <c r="H210" s="1500"/>
      <c r="I210" s="1510"/>
      <c r="J210" s="1502"/>
      <c r="K210" s="1502"/>
      <c r="L210" s="1503"/>
      <c r="M210" s="1505"/>
      <c r="N210" s="1506"/>
      <c r="O210" s="1507"/>
      <c r="P210" s="1508"/>
      <c r="Q210" s="1506"/>
      <c r="R210" s="1509"/>
      <c r="S210" s="1454" t="str">
        <f>IFERROR(('Př9-4'!$O210+'Př9-4'!$R210)/'Př9-4'!$I210,"")</f>
        <v/>
      </c>
      <c r="T210" s="1455" t="str">
        <f>IF(J210+L210=0,"",ROUND((M210+'Př9-4'!$P210)/(L210+J210)/12,0))</f>
        <v/>
      </c>
      <c r="U210" s="1456" t="str">
        <f>IF(K210=0,"",ROUND(('Př9-4'!$N210+'Př9-4'!$Q210)/'Př9-4'!$K210,0))</f>
        <v/>
      </c>
      <c r="V210" s="1445"/>
      <c r="W210" s="1446"/>
      <c r="X210" s="1446"/>
      <c r="Y210" s="1446"/>
      <c r="Z210" s="1446"/>
      <c r="AA210" s="1446"/>
    </row>
    <row r="211" spans="1:27" s="1447" customFormat="1" ht="27.75" customHeight="1" hidden="1">
      <c r="A211" s="1496"/>
      <c r="B211" s="1497"/>
      <c r="C211" s="1498"/>
      <c r="D211" s="1431" t="str">
        <f>IFERROR(VLOOKUP(C211,'[3]NM06'!$A$2:$B$176,2,0),"")</f>
        <v/>
      </c>
      <c r="E211" s="1499"/>
      <c r="F211" s="1431" t="str">
        <f>IFERROR(VLOOKUP('Př9-4'!$E211,'[3]Číselník nástrojů'!$A$2:$D$569,4,0),"")</f>
        <v/>
      </c>
      <c r="G211" s="1452"/>
      <c r="H211" s="1500"/>
      <c r="I211" s="1510"/>
      <c r="J211" s="1502"/>
      <c r="K211" s="1502"/>
      <c r="L211" s="1503"/>
      <c r="M211" s="1505"/>
      <c r="N211" s="1506"/>
      <c r="O211" s="1507"/>
      <c r="P211" s="1508"/>
      <c r="Q211" s="1506"/>
      <c r="R211" s="1509"/>
      <c r="S211" s="1454" t="str">
        <f>IFERROR(('Př9-4'!$O211+'Př9-4'!$R211)/'Př9-4'!$I211,"")</f>
        <v/>
      </c>
      <c r="T211" s="1455" t="str">
        <f>IF(J211+L211=0,"",ROUND((M211+'Př9-4'!$P211)/(L211+J211)/12,0))</f>
        <v/>
      </c>
      <c r="U211" s="1456" t="str">
        <f>IF(K211=0,"",ROUND(('Př9-4'!$N211+'Př9-4'!$Q211)/'Př9-4'!$K211,0))</f>
        <v/>
      </c>
      <c r="V211" s="1445"/>
      <c r="W211" s="1446"/>
      <c r="X211" s="1446"/>
      <c r="Y211" s="1446"/>
      <c r="Z211" s="1446"/>
      <c r="AA211" s="1446"/>
    </row>
    <row r="212" spans="1:27" s="1447" customFormat="1" ht="27.75" customHeight="1" hidden="1">
      <c r="A212" s="1496"/>
      <c r="B212" s="1497"/>
      <c r="C212" s="1498"/>
      <c r="D212" s="1431" t="str">
        <f>IFERROR(VLOOKUP(C212,'[3]NM06'!$A$2:$B$176,2,0),"")</f>
        <v/>
      </c>
      <c r="E212" s="1499"/>
      <c r="F212" s="1431" t="str">
        <f>IFERROR(VLOOKUP('Př9-4'!$E212,'[3]Číselník nástrojů'!$A$2:$D$569,4,0),"")</f>
        <v/>
      </c>
      <c r="G212" s="1452"/>
      <c r="H212" s="1500"/>
      <c r="I212" s="1510"/>
      <c r="J212" s="1502"/>
      <c r="K212" s="1502"/>
      <c r="L212" s="1503"/>
      <c r="M212" s="1505"/>
      <c r="N212" s="1506"/>
      <c r="O212" s="1507"/>
      <c r="P212" s="1508"/>
      <c r="Q212" s="1506"/>
      <c r="R212" s="1509"/>
      <c r="S212" s="1454" t="str">
        <f>IFERROR(('Př9-4'!$O212+'Př9-4'!$R212)/'Př9-4'!$I212,"")</f>
        <v/>
      </c>
      <c r="T212" s="1455" t="str">
        <f>IF(J212+L212=0,"",ROUND((M212+'Př9-4'!$P212)/(L212+J212)/12,0))</f>
        <v/>
      </c>
      <c r="U212" s="1456" t="str">
        <f>IF(K212=0,"",ROUND(('Př9-4'!$N212+'Př9-4'!$Q212)/'Př9-4'!$K212,0))</f>
        <v/>
      </c>
      <c r="V212" s="1445"/>
      <c r="W212" s="1446"/>
      <c r="X212" s="1446"/>
      <c r="Y212" s="1446"/>
      <c r="Z212" s="1446"/>
      <c r="AA212" s="1446"/>
    </row>
    <row r="213" spans="1:27" s="1447" customFormat="1" ht="27.75" customHeight="1" hidden="1">
      <c r="A213" s="1496"/>
      <c r="B213" s="1497"/>
      <c r="C213" s="1498"/>
      <c r="D213" s="1431" t="str">
        <f>IFERROR(VLOOKUP(C213,'[3]NM06'!$A$2:$B$176,2,0),"")</f>
        <v/>
      </c>
      <c r="E213" s="1499"/>
      <c r="F213" s="1431" t="str">
        <f>IFERROR(VLOOKUP('Př9-4'!$E213,'[3]Číselník nástrojů'!$A$2:$D$569,4,0),"")</f>
        <v/>
      </c>
      <c r="G213" s="1452"/>
      <c r="H213" s="1500"/>
      <c r="I213" s="1510"/>
      <c r="J213" s="1502"/>
      <c r="K213" s="1502"/>
      <c r="L213" s="1503"/>
      <c r="M213" s="1505"/>
      <c r="N213" s="1506"/>
      <c r="O213" s="1507"/>
      <c r="P213" s="1508"/>
      <c r="Q213" s="1506"/>
      <c r="R213" s="1509"/>
      <c r="S213" s="1454" t="str">
        <f>IFERROR(('Př9-4'!$O213+'Př9-4'!$R213)/'Př9-4'!$I213,"")</f>
        <v/>
      </c>
      <c r="T213" s="1455" t="str">
        <f>IF(J213+L213=0,"",ROUND((M213+'Př9-4'!$P213)/(L213+J213)/12,0))</f>
        <v/>
      </c>
      <c r="U213" s="1456" t="str">
        <f>IF(K213=0,"",ROUND(('Př9-4'!$N213+'Př9-4'!$Q213)/'Př9-4'!$K213,0))</f>
        <v/>
      </c>
      <c r="V213" s="1445"/>
      <c r="W213" s="1446"/>
      <c r="X213" s="1446"/>
      <c r="Y213" s="1446"/>
      <c r="Z213" s="1446"/>
      <c r="AA213" s="1446"/>
    </row>
    <row r="214" spans="1:27" s="1447" customFormat="1" ht="27.75" customHeight="1" hidden="1">
      <c r="A214" s="1496"/>
      <c r="B214" s="1497"/>
      <c r="C214" s="1498"/>
      <c r="D214" s="1431" t="str">
        <f>IFERROR(VLOOKUP(C214,'[3]NM06'!$A$2:$B$176,2,0),"")</f>
        <v/>
      </c>
      <c r="E214" s="1499"/>
      <c r="F214" s="1431" t="str">
        <f>IFERROR(VLOOKUP('Př9-4'!$E214,'[3]Číselník nástrojů'!$A$2:$D$569,4,0),"")</f>
        <v/>
      </c>
      <c r="G214" s="1452"/>
      <c r="H214" s="1500"/>
      <c r="I214" s="1510"/>
      <c r="J214" s="1502"/>
      <c r="K214" s="1502"/>
      <c r="L214" s="1503"/>
      <c r="M214" s="1505"/>
      <c r="N214" s="1506"/>
      <c r="O214" s="1507"/>
      <c r="P214" s="1508"/>
      <c r="Q214" s="1506"/>
      <c r="R214" s="1509"/>
      <c r="S214" s="1454" t="str">
        <f>IFERROR(('Př9-4'!$O214+'Př9-4'!$R214)/'Př9-4'!$I214,"")</f>
        <v/>
      </c>
      <c r="T214" s="1455" t="str">
        <f>IF(J214+L214=0,"",ROUND((M214+'Př9-4'!$P214)/(L214+J214)/12,0))</f>
        <v/>
      </c>
      <c r="U214" s="1456" t="str">
        <f>IF(K214=0,"",ROUND(('Př9-4'!$N214+'Př9-4'!$Q214)/'Př9-4'!$K214,0))</f>
        <v/>
      </c>
      <c r="V214" s="1445"/>
      <c r="W214" s="1446"/>
      <c r="X214" s="1446"/>
      <c r="Y214" s="1446"/>
      <c r="Z214" s="1446"/>
      <c r="AA214" s="1446"/>
    </row>
    <row r="215" spans="1:27" s="1447" customFormat="1" ht="27.75" customHeight="1" hidden="1">
      <c r="A215" s="1496"/>
      <c r="B215" s="1497"/>
      <c r="C215" s="1498"/>
      <c r="D215" s="1431" t="str">
        <f>IFERROR(VLOOKUP(C215,'[3]NM06'!$A$2:$B$176,2,0),"")</f>
        <v/>
      </c>
      <c r="E215" s="1499"/>
      <c r="F215" s="1431" t="str">
        <f>IFERROR(VLOOKUP('Př9-4'!$E215,'[3]Číselník nástrojů'!$A$2:$D$569,4,0),"")</f>
        <v/>
      </c>
      <c r="G215" s="1452"/>
      <c r="H215" s="1500"/>
      <c r="I215" s="1510"/>
      <c r="J215" s="1502"/>
      <c r="K215" s="1502"/>
      <c r="L215" s="1503"/>
      <c r="M215" s="1505"/>
      <c r="N215" s="1506"/>
      <c r="O215" s="1507"/>
      <c r="P215" s="1508"/>
      <c r="Q215" s="1506"/>
      <c r="R215" s="1509"/>
      <c r="S215" s="1454" t="str">
        <f>IFERROR(('Př9-4'!$O215+'Př9-4'!$R215)/'Př9-4'!$I215,"")</f>
        <v/>
      </c>
      <c r="T215" s="1455" t="str">
        <f>IF(J215+L215=0,"",ROUND((M215+'Př9-4'!$P215)/(L215+J215)/12,0))</f>
        <v/>
      </c>
      <c r="U215" s="1456" t="str">
        <f>IF(K215=0,"",ROUND(('Př9-4'!$N215+'Př9-4'!$Q215)/'Př9-4'!$K215,0))</f>
        <v/>
      </c>
      <c r="V215" s="1445"/>
      <c r="W215" s="1446"/>
      <c r="X215" s="1446"/>
      <c r="Y215" s="1446"/>
      <c r="Z215" s="1446"/>
      <c r="AA215" s="1446"/>
    </row>
    <row r="216" spans="1:27" s="1447" customFormat="1" ht="27.75" customHeight="1" hidden="1">
      <c r="A216" s="1496"/>
      <c r="B216" s="1497"/>
      <c r="C216" s="1498"/>
      <c r="D216" s="1431" t="str">
        <f>IFERROR(VLOOKUP(C216,'[3]NM06'!$A$2:$B$176,2,0),"")</f>
        <v/>
      </c>
      <c r="E216" s="1499"/>
      <c r="F216" s="1431" t="str">
        <f>IFERROR(VLOOKUP('Př9-4'!$E216,'[3]Číselník nástrojů'!$A$2:$D$569,4,0),"")</f>
        <v/>
      </c>
      <c r="G216" s="1452"/>
      <c r="H216" s="1500"/>
      <c r="I216" s="1510"/>
      <c r="J216" s="1502"/>
      <c r="K216" s="1502"/>
      <c r="L216" s="1503"/>
      <c r="M216" s="1505"/>
      <c r="N216" s="1506"/>
      <c r="O216" s="1507"/>
      <c r="P216" s="1508"/>
      <c r="Q216" s="1506"/>
      <c r="R216" s="1509"/>
      <c r="S216" s="1454" t="str">
        <f>IFERROR(('Př9-4'!$O216+'Př9-4'!$R216)/'Př9-4'!$I216,"")</f>
        <v/>
      </c>
      <c r="T216" s="1455" t="str">
        <f>IF(J216+L216=0,"",ROUND((M216+'Př9-4'!$P216)/(L216+J216)/12,0))</f>
        <v/>
      </c>
      <c r="U216" s="1456" t="str">
        <f>IF(K216=0,"",ROUND(('Př9-4'!$N216+'Př9-4'!$Q216)/'Př9-4'!$K216,0))</f>
        <v/>
      </c>
      <c r="V216" s="1445"/>
      <c r="W216" s="1446"/>
      <c r="X216" s="1446"/>
      <c r="Y216" s="1446"/>
      <c r="Z216" s="1446"/>
      <c r="AA216" s="1446"/>
    </row>
    <row r="217" spans="1:27" s="1447" customFormat="1" ht="27.75" customHeight="1" hidden="1">
      <c r="A217" s="1496"/>
      <c r="B217" s="1497"/>
      <c r="C217" s="1498"/>
      <c r="D217" s="1431" t="str">
        <f>IFERROR(VLOOKUP(C217,'[3]NM06'!$A$2:$B$176,2,0),"")</f>
        <v/>
      </c>
      <c r="E217" s="1499"/>
      <c r="F217" s="1431" t="str">
        <f>IFERROR(VLOOKUP('Př9-4'!$E217,'[3]Číselník nástrojů'!$A$2:$D$569,4,0),"")</f>
        <v/>
      </c>
      <c r="G217" s="1452"/>
      <c r="H217" s="1500"/>
      <c r="I217" s="1510"/>
      <c r="J217" s="1502"/>
      <c r="K217" s="1502"/>
      <c r="L217" s="1503"/>
      <c r="M217" s="1505"/>
      <c r="N217" s="1506"/>
      <c r="O217" s="1507"/>
      <c r="P217" s="1508"/>
      <c r="Q217" s="1506"/>
      <c r="R217" s="1509"/>
      <c r="S217" s="1454" t="str">
        <f>IFERROR(('Př9-4'!$O217+'Př9-4'!$R217)/'Př9-4'!$I217,"")</f>
        <v/>
      </c>
      <c r="T217" s="1455" t="str">
        <f>IF(J217+L217=0,"",ROUND((M217+'Př9-4'!$P217)/(L217+J217)/12,0))</f>
        <v/>
      </c>
      <c r="U217" s="1456" t="str">
        <f>IF(K217=0,"",ROUND(('Př9-4'!$N217+'Př9-4'!$Q217)/'Př9-4'!$K217,0))</f>
        <v/>
      </c>
      <c r="V217" s="1445"/>
      <c r="W217" s="1446"/>
      <c r="X217" s="1446"/>
      <c r="Y217" s="1446"/>
      <c r="Z217" s="1446"/>
      <c r="AA217" s="1446"/>
    </row>
    <row r="218" spans="1:27" s="1447" customFormat="1" ht="27.75" customHeight="1" hidden="1">
      <c r="A218" s="1496"/>
      <c r="B218" s="1497"/>
      <c r="C218" s="1498"/>
      <c r="D218" s="1431" t="str">
        <f>IFERROR(VLOOKUP(C218,'[3]NM06'!$A$2:$B$176,2,0),"")</f>
        <v/>
      </c>
      <c r="E218" s="1499"/>
      <c r="F218" s="1431" t="str">
        <f>IFERROR(VLOOKUP('Př9-4'!$E218,'[3]Číselník nástrojů'!$A$2:$D$569,4,0),"")</f>
        <v/>
      </c>
      <c r="G218" s="1452"/>
      <c r="H218" s="1500"/>
      <c r="I218" s="1510"/>
      <c r="J218" s="1502"/>
      <c r="K218" s="1502"/>
      <c r="L218" s="1503"/>
      <c r="M218" s="1505"/>
      <c r="N218" s="1506"/>
      <c r="O218" s="1507"/>
      <c r="P218" s="1508"/>
      <c r="Q218" s="1506"/>
      <c r="R218" s="1509"/>
      <c r="S218" s="1454" t="str">
        <f>IFERROR(('Př9-4'!$O218+'Př9-4'!$R218)/'Př9-4'!$I218,"")</f>
        <v/>
      </c>
      <c r="T218" s="1455" t="str">
        <f>IF(J218+L218=0,"",ROUND((M218+'Př9-4'!$P218)/(L218+J218)/12,0))</f>
        <v/>
      </c>
      <c r="U218" s="1456" t="str">
        <f>IF(K218=0,"",ROUND(('Př9-4'!$N218+'Př9-4'!$Q218)/'Př9-4'!$K218,0))</f>
        <v/>
      </c>
      <c r="V218" s="1445"/>
      <c r="W218" s="1446"/>
      <c r="X218" s="1446"/>
      <c r="Y218" s="1446"/>
      <c r="Z218" s="1446"/>
      <c r="AA218" s="1446"/>
    </row>
    <row r="219" spans="1:27" s="1447" customFormat="1" ht="27.75" customHeight="1" hidden="1">
      <c r="A219" s="1496"/>
      <c r="B219" s="1497"/>
      <c r="C219" s="1498"/>
      <c r="D219" s="1431" t="str">
        <f>IFERROR(VLOOKUP(C219,'[3]NM06'!$A$2:$B$176,2,0),"")</f>
        <v/>
      </c>
      <c r="E219" s="1499"/>
      <c r="F219" s="1431" t="str">
        <f>IFERROR(VLOOKUP('Př9-4'!$E219,'[3]Číselník nástrojů'!$A$2:$D$569,4,0),"")</f>
        <v/>
      </c>
      <c r="G219" s="1452"/>
      <c r="H219" s="1500"/>
      <c r="I219" s="1510"/>
      <c r="J219" s="1502"/>
      <c r="K219" s="1502"/>
      <c r="L219" s="1503"/>
      <c r="M219" s="1505"/>
      <c r="N219" s="1506"/>
      <c r="O219" s="1507"/>
      <c r="P219" s="1508"/>
      <c r="Q219" s="1506"/>
      <c r="R219" s="1509"/>
      <c r="S219" s="1454" t="str">
        <f>IFERROR(('Př9-4'!$O219+'Př9-4'!$R219)/'Př9-4'!$I219,"")</f>
        <v/>
      </c>
      <c r="T219" s="1455" t="str">
        <f>IF(J219+L219=0,"",ROUND((M219+'Př9-4'!$P219)/(L219+J219)/12,0))</f>
        <v/>
      </c>
      <c r="U219" s="1456" t="str">
        <f>IF(K219=0,"",ROUND(('Př9-4'!$N219+'Př9-4'!$Q219)/'Př9-4'!$K219,0))</f>
        <v/>
      </c>
      <c r="V219" s="1445"/>
      <c r="W219" s="1446"/>
      <c r="X219" s="1446"/>
      <c r="Y219" s="1446"/>
      <c r="Z219" s="1446"/>
      <c r="AA219" s="1446"/>
    </row>
    <row r="220" spans="1:27" s="1447" customFormat="1" ht="27.75" customHeight="1" hidden="1">
      <c r="A220" s="1496"/>
      <c r="B220" s="1497"/>
      <c r="C220" s="1498"/>
      <c r="D220" s="1431" t="str">
        <f>IFERROR(VLOOKUP(C220,'[3]NM06'!$A$2:$B$176,2,0),"")</f>
        <v/>
      </c>
      <c r="E220" s="1499"/>
      <c r="F220" s="1431" t="str">
        <f>IFERROR(VLOOKUP('Př9-4'!$E220,'[3]Číselník nástrojů'!$A$2:$D$569,4,0),"")</f>
        <v/>
      </c>
      <c r="G220" s="1452"/>
      <c r="H220" s="1500"/>
      <c r="I220" s="1510"/>
      <c r="J220" s="1502"/>
      <c r="K220" s="1502"/>
      <c r="L220" s="1503"/>
      <c r="M220" s="1505"/>
      <c r="N220" s="1506"/>
      <c r="O220" s="1507"/>
      <c r="P220" s="1508"/>
      <c r="Q220" s="1506"/>
      <c r="R220" s="1509"/>
      <c r="S220" s="1454" t="str">
        <f>IFERROR(('Př9-4'!$O220+'Př9-4'!$R220)/'Př9-4'!$I220,"")</f>
        <v/>
      </c>
      <c r="T220" s="1455" t="str">
        <f>IF(J220+L220=0,"",ROUND((M220+'Př9-4'!$P220)/(L220+J220)/12,0))</f>
        <v/>
      </c>
      <c r="U220" s="1456" t="str">
        <f>IF(K220=0,"",ROUND(('Př9-4'!$N220+'Př9-4'!$Q220)/'Př9-4'!$K220,0))</f>
        <v/>
      </c>
      <c r="V220" s="1445"/>
      <c r="W220" s="1446"/>
      <c r="X220" s="1446"/>
      <c r="Y220" s="1446"/>
      <c r="Z220" s="1446"/>
      <c r="AA220" s="1446"/>
    </row>
    <row r="221" spans="1:27" s="1447" customFormat="1" ht="27.75" customHeight="1" hidden="1">
      <c r="A221" s="1496"/>
      <c r="B221" s="1497"/>
      <c r="C221" s="1498"/>
      <c r="D221" s="1431" t="str">
        <f>IFERROR(VLOOKUP(C221,'[3]NM06'!$A$2:$B$176,2,0),"")</f>
        <v/>
      </c>
      <c r="E221" s="1499"/>
      <c r="F221" s="1431" t="str">
        <f>IFERROR(VLOOKUP('Př9-4'!$E221,'[3]Číselník nástrojů'!$A$2:$D$569,4,0),"")</f>
        <v/>
      </c>
      <c r="G221" s="1452"/>
      <c r="H221" s="1500"/>
      <c r="I221" s="1510"/>
      <c r="J221" s="1502"/>
      <c r="K221" s="1502"/>
      <c r="L221" s="1503"/>
      <c r="M221" s="1505"/>
      <c r="N221" s="1506"/>
      <c r="O221" s="1507"/>
      <c r="P221" s="1508"/>
      <c r="Q221" s="1506"/>
      <c r="R221" s="1509"/>
      <c r="S221" s="1454" t="str">
        <f>IFERROR(('Př9-4'!$O221+'Př9-4'!$R221)/'Př9-4'!$I221,"")</f>
        <v/>
      </c>
      <c r="T221" s="1455" t="str">
        <f>IF(J221+L221=0,"",ROUND((M221+'Př9-4'!$P221)/(L221+J221)/12,0))</f>
        <v/>
      </c>
      <c r="U221" s="1456" t="str">
        <f>IF(K221=0,"",ROUND(('Př9-4'!$N221+'Př9-4'!$Q221)/'Př9-4'!$K221,0))</f>
        <v/>
      </c>
      <c r="V221" s="1445"/>
      <c r="W221" s="1446"/>
      <c r="X221" s="1446"/>
      <c r="Y221" s="1446"/>
      <c r="Z221" s="1446"/>
      <c r="AA221" s="1446"/>
    </row>
    <row r="222" spans="1:27" s="1447" customFormat="1" ht="27.75" customHeight="1" hidden="1">
      <c r="A222" s="1496"/>
      <c r="B222" s="1497"/>
      <c r="C222" s="1498"/>
      <c r="D222" s="1431" t="str">
        <f>IFERROR(VLOOKUP(C222,'[3]NM06'!$A$2:$B$176,2,0),"")</f>
        <v/>
      </c>
      <c r="E222" s="1499"/>
      <c r="F222" s="1431" t="str">
        <f>IFERROR(VLOOKUP('Př9-4'!$E222,'[3]Číselník nástrojů'!$A$2:$D$569,4,0),"")</f>
        <v/>
      </c>
      <c r="G222" s="1452"/>
      <c r="H222" s="1500"/>
      <c r="I222" s="1510"/>
      <c r="J222" s="1502"/>
      <c r="K222" s="1502"/>
      <c r="L222" s="1503"/>
      <c r="M222" s="1505"/>
      <c r="N222" s="1506"/>
      <c r="O222" s="1507"/>
      <c r="P222" s="1508"/>
      <c r="Q222" s="1506"/>
      <c r="R222" s="1509"/>
      <c r="S222" s="1454" t="str">
        <f>IFERROR(('Př9-4'!$O222+'Př9-4'!$R222)/'Př9-4'!$I222,"")</f>
        <v/>
      </c>
      <c r="T222" s="1455" t="str">
        <f>IF(J222+L222=0,"",ROUND((M222+'Př9-4'!$P222)/(L222+J222)/12,0))</f>
        <v/>
      </c>
      <c r="U222" s="1456" t="str">
        <f>IF(K222=0,"",ROUND(('Př9-4'!$N222+'Př9-4'!$Q222)/'Př9-4'!$K222,0))</f>
        <v/>
      </c>
      <c r="V222" s="1445"/>
      <c r="W222" s="1446"/>
      <c r="X222" s="1446"/>
      <c r="Y222" s="1446"/>
      <c r="Z222" s="1446"/>
      <c r="AA222" s="1446"/>
    </row>
    <row r="223" spans="1:27" s="1447" customFormat="1" ht="27.75" customHeight="1" hidden="1">
      <c r="A223" s="1496"/>
      <c r="B223" s="1497"/>
      <c r="C223" s="1498"/>
      <c r="D223" s="1431" t="str">
        <f>IFERROR(VLOOKUP(C223,'[3]NM06'!$A$2:$B$176,2,0),"")</f>
        <v/>
      </c>
      <c r="E223" s="1499"/>
      <c r="F223" s="1431" t="str">
        <f>IFERROR(VLOOKUP('Př9-4'!$E223,'[3]Číselník nástrojů'!$A$2:$D$569,4,0),"")</f>
        <v/>
      </c>
      <c r="G223" s="1452"/>
      <c r="H223" s="1500"/>
      <c r="I223" s="1510"/>
      <c r="J223" s="1502"/>
      <c r="K223" s="1502"/>
      <c r="L223" s="1503"/>
      <c r="M223" s="1505"/>
      <c r="N223" s="1506"/>
      <c r="O223" s="1507"/>
      <c r="P223" s="1508"/>
      <c r="Q223" s="1506"/>
      <c r="R223" s="1509"/>
      <c r="S223" s="1454" t="str">
        <f>IFERROR(('Př9-4'!$O223+'Př9-4'!$R223)/'Př9-4'!$I223,"")</f>
        <v/>
      </c>
      <c r="T223" s="1455" t="str">
        <f>IF(J223+L223=0,"",ROUND((M223+'Př9-4'!$P223)/(L223+J223)/12,0))</f>
        <v/>
      </c>
      <c r="U223" s="1456" t="str">
        <f>IF(K223=0,"",ROUND(('Př9-4'!$N223+'Př9-4'!$Q223)/'Př9-4'!$K223,0))</f>
        <v/>
      </c>
      <c r="V223" s="1445"/>
      <c r="W223" s="1446"/>
      <c r="X223" s="1446"/>
      <c r="Y223" s="1446"/>
      <c r="Z223" s="1446"/>
      <c r="AA223" s="1446"/>
    </row>
    <row r="224" spans="1:27" s="1447" customFormat="1" ht="27.75" customHeight="1" hidden="1">
      <c r="A224" s="1496"/>
      <c r="B224" s="1497"/>
      <c r="C224" s="1498"/>
      <c r="D224" s="1431" t="str">
        <f>IFERROR(VLOOKUP(C224,'[3]NM06'!$A$2:$B$176,2,0),"")</f>
        <v/>
      </c>
      <c r="E224" s="1499"/>
      <c r="F224" s="1431" t="str">
        <f>IFERROR(VLOOKUP('Př9-4'!$E224,'[3]Číselník nástrojů'!$A$2:$D$569,4,0),"")</f>
        <v/>
      </c>
      <c r="G224" s="1452"/>
      <c r="H224" s="1500"/>
      <c r="I224" s="1510"/>
      <c r="J224" s="1502"/>
      <c r="K224" s="1502"/>
      <c r="L224" s="1503"/>
      <c r="M224" s="1505"/>
      <c r="N224" s="1506"/>
      <c r="O224" s="1507"/>
      <c r="P224" s="1508"/>
      <c r="Q224" s="1506"/>
      <c r="R224" s="1509"/>
      <c r="S224" s="1454" t="str">
        <f>IFERROR(('Př9-4'!$O224+'Př9-4'!$R224)/'Př9-4'!$I224,"")</f>
        <v/>
      </c>
      <c r="T224" s="1455" t="str">
        <f>IF(J224+L224=0,"",ROUND((M224+'Př9-4'!$P224)/(L224+J224)/12,0))</f>
        <v/>
      </c>
      <c r="U224" s="1456" t="str">
        <f>IF(K224=0,"",ROUND(('Př9-4'!$N224+'Př9-4'!$Q224)/'Př9-4'!$K224,0))</f>
        <v/>
      </c>
      <c r="V224" s="1445"/>
      <c r="W224" s="1446"/>
      <c r="X224" s="1446"/>
      <c r="Y224" s="1446"/>
      <c r="Z224" s="1446"/>
      <c r="AA224" s="1446"/>
    </row>
    <row r="225" spans="1:27" s="1447" customFormat="1" ht="27.75" customHeight="1" hidden="1">
      <c r="A225" s="1496"/>
      <c r="B225" s="1497"/>
      <c r="C225" s="1498"/>
      <c r="D225" s="1431" t="str">
        <f>IFERROR(VLOOKUP(C225,'[3]NM06'!$A$2:$B$176,2,0),"")</f>
        <v/>
      </c>
      <c r="E225" s="1499"/>
      <c r="F225" s="1431" t="str">
        <f>IFERROR(VLOOKUP('Př9-4'!$E225,'[3]Číselník nástrojů'!$A$2:$D$569,4,0),"")</f>
        <v/>
      </c>
      <c r="G225" s="1452"/>
      <c r="H225" s="1500"/>
      <c r="I225" s="1510"/>
      <c r="J225" s="1502"/>
      <c r="K225" s="1502"/>
      <c r="L225" s="1503"/>
      <c r="M225" s="1505"/>
      <c r="N225" s="1506"/>
      <c r="O225" s="1507"/>
      <c r="P225" s="1508"/>
      <c r="Q225" s="1506"/>
      <c r="R225" s="1509"/>
      <c r="S225" s="1454" t="str">
        <f>IFERROR(('Př9-4'!$O225+'Př9-4'!$R225)/'Př9-4'!$I225,"")</f>
        <v/>
      </c>
      <c r="T225" s="1455" t="str">
        <f>IF(J225+L225=0,"",ROUND((M225+'Př9-4'!$P225)/(L225+J225)/12,0))</f>
        <v/>
      </c>
      <c r="U225" s="1456" t="str">
        <f>IF(K225=0,"",ROUND(('Př9-4'!$N225+'Př9-4'!$Q225)/'Př9-4'!$K225,0))</f>
        <v/>
      </c>
      <c r="V225" s="1445"/>
      <c r="W225" s="1446"/>
      <c r="X225" s="1446"/>
      <c r="Y225" s="1446"/>
      <c r="Z225" s="1446"/>
      <c r="AA225" s="1446"/>
    </row>
    <row r="226" spans="1:27" s="1447" customFormat="1" ht="27.75" customHeight="1" hidden="1">
      <c r="A226" s="1496"/>
      <c r="B226" s="1497"/>
      <c r="C226" s="1498"/>
      <c r="D226" s="1431" t="str">
        <f>IFERROR(VLOOKUP(C226,'[3]NM06'!$A$2:$B$176,2,0),"")</f>
        <v/>
      </c>
      <c r="E226" s="1499"/>
      <c r="F226" s="1431" t="str">
        <f>IFERROR(VLOOKUP('Př9-4'!$E226,'[3]Číselník nástrojů'!$A$2:$D$569,4,0),"")</f>
        <v/>
      </c>
      <c r="G226" s="1452"/>
      <c r="H226" s="1500"/>
      <c r="I226" s="1510"/>
      <c r="J226" s="1502"/>
      <c r="K226" s="1502"/>
      <c r="L226" s="1503"/>
      <c r="M226" s="1505"/>
      <c r="N226" s="1506"/>
      <c r="O226" s="1507"/>
      <c r="P226" s="1508"/>
      <c r="Q226" s="1506"/>
      <c r="R226" s="1509"/>
      <c r="S226" s="1454" t="str">
        <f>IFERROR(('Př9-4'!$O226+'Př9-4'!$R226)/'Př9-4'!$I226,"")</f>
        <v/>
      </c>
      <c r="T226" s="1455" t="str">
        <f>IF(J226+L226=0,"",ROUND((M226+'Př9-4'!$P226)/(L226+J226)/12,0))</f>
        <v/>
      </c>
      <c r="U226" s="1456" t="str">
        <f>IF(K226=0,"",ROUND(('Př9-4'!$N226+'Př9-4'!$Q226)/'Př9-4'!$K226,0))</f>
        <v/>
      </c>
      <c r="V226" s="1445"/>
      <c r="W226" s="1446"/>
      <c r="X226" s="1446"/>
      <c r="Y226" s="1446"/>
      <c r="Z226" s="1446"/>
      <c r="AA226" s="1446"/>
    </row>
    <row r="227" spans="1:27" s="1447" customFormat="1" ht="27.75" customHeight="1" hidden="1">
      <c r="A227" s="1496"/>
      <c r="B227" s="1497"/>
      <c r="C227" s="1498"/>
      <c r="D227" s="1431" t="str">
        <f>IFERROR(VLOOKUP(C227,'[3]NM06'!$A$2:$B$176,2,0),"")</f>
        <v/>
      </c>
      <c r="E227" s="1499"/>
      <c r="F227" s="1431" t="str">
        <f>IFERROR(VLOOKUP('Př9-4'!$E227,'[3]Číselník nástrojů'!$A$2:$D$569,4,0),"")</f>
        <v/>
      </c>
      <c r="G227" s="1452"/>
      <c r="H227" s="1500"/>
      <c r="I227" s="1510"/>
      <c r="J227" s="1502"/>
      <c r="K227" s="1502"/>
      <c r="L227" s="1503"/>
      <c r="M227" s="1505"/>
      <c r="N227" s="1506"/>
      <c r="O227" s="1507"/>
      <c r="P227" s="1508"/>
      <c r="Q227" s="1506"/>
      <c r="R227" s="1509"/>
      <c r="S227" s="1454" t="str">
        <f>IFERROR(('Př9-4'!$O227+'Př9-4'!$R227)/'Př9-4'!$I227,"")</f>
        <v/>
      </c>
      <c r="T227" s="1455" t="str">
        <f>IF(J227+L227=0,"",ROUND((M227+'Př9-4'!$P227)/(L227+J227)/12,0))</f>
        <v/>
      </c>
      <c r="U227" s="1456" t="str">
        <f>IF(K227=0,"",ROUND(('Př9-4'!$N227+'Př9-4'!$Q227)/'Př9-4'!$K227,0))</f>
        <v/>
      </c>
      <c r="V227" s="1445"/>
      <c r="W227" s="1446"/>
      <c r="X227" s="1446"/>
      <c r="Y227" s="1446"/>
      <c r="Z227" s="1446"/>
      <c r="AA227" s="1446"/>
    </row>
    <row r="228" spans="1:27" s="1447" customFormat="1" ht="27.75" customHeight="1" hidden="1">
      <c r="A228" s="1496"/>
      <c r="B228" s="1497"/>
      <c r="C228" s="1498"/>
      <c r="D228" s="1431" t="str">
        <f>IFERROR(VLOOKUP(C228,'[3]NM06'!$A$2:$B$176,2,0),"")</f>
        <v/>
      </c>
      <c r="E228" s="1499"/>
      <c r="F228" s="1431" t="str">
        <f>IFERROR(VLOOKUP('Př9-4'!$E228,'[3]Číselník nástrojů'!$A$2:$D$569,4,0),"")</f>
        <v/>
      </c>
      <c r="G228" s="1452"/>
      <c r="H228" s="1500"/>
      <c r="I228" s="1510"/>
      <c r="J228" s="1502"/>
      <c r="K228" s="1502"/>
      <c r="L228" s="1503"/>
      <c r="M228" s="1505"/>
      <c r="N228" s="1506"/>
      <c r="O228" s="1507"/>
      <c r="P228" s="1508"/>
      <c r="Q228" s="1506"/>
      <c r="R228" s="1509"/>
      <c r="S228" s="1454" t="str">
        <f>IFERROR(('Př9-4'!$O228+'Př9-4'!$R228)/'Př9-4'!$I228,"")</f>
        <v/>
      </c>
      <c r="T228" s="1455" t="str">
        <f>IF(J228+L228=0,"",ROUND((M228+'Př9-4'!$P228)/(L228+J228)/12,0))</f>
        <v/>
      </c>
      <c r="U228" s="1456" t="str">
        <f>IF(K228=0,"",ROUND(('Př9-4'!$N228+'Př9-4'!$Q228)/'Př9-4'!$K228,0))</f>
        <v/>
      </c>
      <c r="V228" s="1445"/>
      <c r="W228" s="1446"/>
      <c r="X228" s="1446"/>
      <c r="Y228" s="1446"/>
      <c r="Z228" s="1446"/>
      <c r="AA228" s="1446"/>
    </row>
    <row r="229" spans="1:27" s="1447" customFormat="1" ht="27.75" customHeight="1" hidden="1">
      <c r="A229" s="1496"/>
      <c r="B229" s="1497"/>
      <c r="C229" s="1498"/>
      <c r="D229" s="1431" t="str">
        <f>IFERROR(VLOOKUP(C229,'[3]NM06'!$A$2:$B$176,2,0),"")</f>
        <v/>
      </c>
      <c r="E229" s="1499"/>
      <c r="F229" s="1431" t="str">
        <f>IFERROR(VLOOKUP('Př9-4'!$E229,'[3]Číselník nástrojů'!$A$2:$D$569,4,0),"")</f>
        <v/>
      </c>
      <c r="G229" s="1452"/>
      <c r="H229" s="1500"/>
      <c r="I229" s="1510"/>
      <c r="J229" s="1502"/>
      <c r="K229" s="1502"/>
      <c r="L229" s="1503"/>
      <c r="M229" s="1505"/>
      <c r="N229" s="1506"/>
      <c r="O229" s="1507"/>
      <c r="P229" s="1508"/>
      <c r="Q229" s="1506"/>
      <c r="R229" s="1509"/>
      <c r="S229" s="1454" t="str">
        <f>IFERROR(('Př9-4'!$O229+'Př9-4'!$R229)/'Př9-4'!$I229,"")</f>
        <v/>
      </c>
      <c r="T229" s="1455" t="str">
        <f>IF(J229+L229=0,"",ROUND((M229+'Př9-4'!$P229)/(L229+J229)/12,0))</f>
        <v/>
      </c>
      <c r="U229" s="1456" t="str">
        <f>IF(K229=0,"",ROUND(('Př9-4'!$N229+'Př9-4'!$Q229)/'Př9-4'!$K229,0))</f>
        <v/>
      </c>
      <c r="V229" s="1445"/>
      <c r="W229" s="1446"/>
      <c r="X229" s="1446"/>
      <c r="Y229" s="1446"/>
      <c r="Z229" s="1446"/>
      <c r="AA229" s="1446"/>
    </row>
    <row r="230" spans="1:27" s="1447" customFormat="1" ht="27.75" customHeight="1" hidden="1">
      <c r="A230" s="1496"/>
      <c r="B230" s="1497"/>
      <c r="C230" s="1498"/>
      <c r="D230" s="1431" t="str">
        <f>IFERROR(VLOOKUP(C230,'[3]NM06'!$A$2:$B$176,2,0),"")</f>
        <v/>
      </c>
      <c r="E230" s="1499"/>
      <c r="F230" s="1431" t="str">
        <f>IFERROR(VLOOKUP('Př9-4'!$E230,'[3]Číselník nástrojů'!$A$2:$D$569,4,0),"")</f>
        <v/>
      </c>
      <c r="G230" s="1452"/>
      <c r="H230" s="1500"/>
      <c r="I230" s="1510"/>
      <c r="J230" s="1502"/>
      <c r="K230" s="1502"/>
      <c r="L230" s="1503"/>
      <c r="M230" s="1505"/>
      <c r="N230" s="1506"/>
      <c r="O230" s="1507"/>
      <c r="P230" s="1508"/>
      <c r="Q230" s="1506"/>
      <c r="R230" s="1509"/>
      <c r="S230" s="1454" t="str">
        <f>IFERROR(('Př9-4'!$O230+'Př9-4'!$R230)/'Př9-4'!$I230,"")</f>
        <v/>
      </c>
      <c r="T230" s="1455" t="str">
        <f>IF(J230+L230=0,"",ROUND((M230+'Př9-4'!$P230)/(L230+J230)/12,0))</f>
        <v/>
      </c>
      <c r="U230" s="1456" t="str">
        <f>IF(K230=0,"",ROUND(('Př9-4'!$N230+'Př9-4'!$Q230)/'Př9-4'!$K230,0))</f>
        <v/>
      </c>
      <c r="V230" s="1445"/>
      <c r="W230" s="1446"/>
      <c r="X230" s="1446"/>
      <c r="Y230" s="1446"/>
      <c r="Z230" s="1446"/>
      <c r="AA230" s="1446"/>
    </row>
    <row r="231" spans="1:27" s="1447" customFormat="1" ht="27.75" customHeight="1" hidden="1">
      <c r="A231" s="1496"/>
      <c r="B231" s="1497"/>
      <c r="C231" s="1498"/>
      <c r="D231" s="1431" t="str">
        <f>IFERROR(VLOOKUP(C231,'[3]NM06'!$A$2:$B$176,2,0),"")</f>
        <v/>
      </c>
      <c r="E231" s="1499"/>
      <c r="F231" s="1431" t="str">
        <f>IFERROR(VLOOKUP('Př9-4'!$E231,'[3]Číselník nástrojů'!$A$2:$D$569,4,0),"")</f>
        <v/>
      </c>
      <c r="G231" s="1452"/>
      <c r="H231" s="1500"/>
      <c r="I231" s="1510"/>
      <c r="J231" s="1502"/>
      <c r="K231" s="1502"/>
      <c r="L231" s="1503"/>
      <c r="M231" s="1505"/>
      <c r="N231" s="1506"/>
      <c r="O231" s="1507"/>
      <c r="P231" s="1508"/>
      <c r="Q231" s="1506"/>
      <c r="R231" s="1509"/>
      <c r="S231" s="1454" t="str">
        <f>IFERROR(('Př9-4'!$O231+'Př9-4'!$R231)/'Př9-4'!$I231,"")</f>
        <v/>
      </c>
      <c r="T231" s="1455" t="str">
        <f>IF(J231+L231=0,"",ROUND((M231+'Př9-4'!$P231)/(L231+J231)/12,0))</f>
        <v/>
      </c>
      <c r="U231" s="1456" t="str">
        <f>IF(K231=0,"",ROUND(('Př9-4'!$N231+'Př9-4'!$Q231)/'Př9-4'!$K231,0))</f>
        <v/>
      </c>
      <c r="V231" s="1445"/>
      <c r="W231" s="1446"/>
      <c r="X231" s="1446"/>
      <c r="Y231" s="1446"/>
      <c r="Z231" s="1446"/>
      <c r="AA231" s="1446"/>
    </row>
    <row r="232" spans="1:27" s="1447" customFormat="1" ht="27.75" customHeight="1" hidden="1">
      <c r="A232" s="1496"/>
      <c r="B232" s="1497"/>
      <c r="C232" s="1498"/>
      <c r="D232" s="1431" t="str">
        <f>IFERROR(VLOOKUP(C232,'[3]NM06'!$A$2:$B$176,2,0),"")</f>
        <v/>
      </c>
      <c r="E232" s="1499"/>
      <c r="F232" s="1431" t="str">
        <f>IFERROR(VLOOKUP('Př9-4'!$E232,'[3]Číselník nástrojů'!$A$2:$D$569,4,0),"")</f>
        <v/>
      </c>
      <c r="G232" s="1452"/>
      <c r="H232" s="1500"/>
      <c r="I232" s="1510"/>
      <c r="J232" s="1502"/>
      <c r="K232" s="1502"/>
      <c r="L232" s="1503"/>
      <c r="M232" s="1505"/>
      <c r="N232" s="1506"/>
      <c r="O232" s="1507"/>
      <c r="P232" s="1508"/>
      <c r="Q232" s="1506"/>
      <c r="R232" s="1509"/>
      <c r="S232" s="1454" t="str">
        <f>IFERROR(('Př9-4'!$O232+'Př9-4'!$R232)/'Př9-4'!$I232,"")</f>
        <v/>
      </c>
      <c r="T232" s="1455" t="str">
        <f>IF(J232+L232=0,"",ROUND((M232+'Př9-4'!$P232)/(L232+J232)/12,0))</f>
        <v/>
      </c>
      <c r="U232" s="1456" t="str">
        <f>IF(K232=0,"",ROUND(('Př9-4'!$N232+'Př9-4'!$Q232)/'Př9-4'!$K232,0))</f>
        <v/>
      </c>
      <c r="V232" s="1445"/>
      <c r="W232" s="1446"/>
      <c r="X232" s="1446"/>
      <c r="Y232" s="1446"/>
      <c r="Z232" s="1446"/>
      <c r="AA232" s="1446"/>
    </row>
    <row r="233" spans="1:27" s="1447" customFormat="1" ht="27.75" customHeight="1" hidden="1">
      <c r="A233" s="1496"/>
      <c r="B233" s="1497"/>
      <c r="C233" s="1498"/>
      <c r="D233" s="1431" t="str">
        <f>IFERROR(VLOOKUP(C233,'[3]NM06'!$A$2:$B$176,2,0),"")</f>
        <v/>
      </c>
      <c r="E233" s="1499"/>
      <c r="F233" s="1431" t="str">
        <f>IFERROR(VLOOKUP('Př9-4'!$E233,'[3]Číselník nástrojů'!$A$2:$D$569,4,0),"")</f>
        <v/>
      </c>
      <c r="G233" s="1452"/>
      <c r="H233" s="1500"/>
      <c r="I233" s="1510"/>
      <c r="J233" s="1502"/>
      <c r="K233" s="1502"/>
      <c r="L233" s="1503"/>
      <c r="M233" s="1505"/>
      <c r="N233" s="1506"/>
      <c r="O233" s="1507"/>
      <c r="P233" s="1508"/>
      <c r="Q233" s="1506"/>
      <c r="R233" s="1509"/>
      <c r="S233" s="1454" t="str">
        <f>IFERROR(('Př9-4'!$O233+'Př9-4'!$R233)/'Př9-4'!$I233,"")</f>
        <v/>
      </c>
      <c r="T233" s="1455" t="str">
        <f>IF(J233+L233=0,"",ROUND((M233+'Př9-4'!$P233)/(L233+J233)/12,0))</f>
        <v/>
      </c>
      <c r="U233" s="1456" t="str">
        <f>IF(K233=0,"",ROUND(('Př9-4'!$N233+'Př9-4'!$Q233)/'Př9-4'!$K233,0))</f>
        <v/>
      </c>
      <c r="V233" s="1445"/>
      <c r="W233" s="1446"/>
      <c r="X233" s="1446"/>
      <c r="Y233" s="1446"/>
      <c r="Z233" s="1446"/>
      <c r="AA233" s="1446"/>
    </row>
    <row r="234" spans="1:27" s="1447" customFormat="1" ht="27.75" customHeight="1" hidden="1">
      <c r="A234" s="1496"/>
      <c r="B234" s="1497"/>
      <c r="C234" s="1498"/>
      <c r="D234" s="1431" t="str">
        <f>IFERROR(VLOOKUP(C234,'[3]NM06'!$A$2:$B$176,2,0),"")</f>
        <v/>
      </c>
      <c r="E234" s="1499"/>
      <c r="F234" s="1431" t="str">
        <f>IFERROR(VLOOKUP('Př9-4'!$E234,'[3]Číselník nástrojů'!$A$2:$D$569,4,0),"")</f>
        <v/>
      </c>
      <c r="G234" s="1452"/>
      <c r="H234" s="1500"/>
      <c r="I234" s="1510"/>
      <c r="J234" s="1502"/>
      <c r="K234" s="1502"/>
      <c r="L234" s="1503"/>
      <c r="M234" s="1505"/>
      <c r="N234" s="1506"/>
      <c r="O234" s="1507"/>
      <c r="P234" s="1508"/>
      <c r="Q234" s="1506"/>
      <c r="R234" s="1509"/>
      <c r="S234" s="1454" t="str">
        <f>IFERROR(('Př9-4'!$O234+'Př9-4'!$R234)/'Př9-4'!$I234,"")</f>
        <v/>
      </c>
      <c r="T234" s="1455" t="str">
        <f>IF(J234+L234=0,"",ROUND((M234+'Př9-4'!$P234)/(L234+J234)/12,0))</f>
        <v/>
      </c>
      <c r="U234" s="1456" t="str">
        <f>IF(K234=0,"",ROUND(('Př9-4'!$N234+'Př9-4'!$Q234)/'Př9-4'!$K234,0))</f>
        <v/>
      </c>
      <c r="V234" s="1445"/>
      <c r="W234" s="1446"/>
      <c r="X234" s="1446"/>
      <c r="Y234" s="1446"/>
      <c r="Z234" s="1446"/>
      <c r="AA234" s="1446"/>
    </row>
    <row r="235" spans="1:27" s="1447" customFormat="1" ht="27.75" customHeight="1" hidden="1">
      <c r="A235" s="1496"/>
      <c r="B235" s="1497"/>
      <c r="C235" s="1498"/>
      <c r="D235" s="1431" t="str">
        <f>IFERROR(VLOOKUP(C235,'[3]NM06'!$A$2:$B$176,2,0),"")</f>
        <v/>
      </c>
      <c r="E235" s="1499"/>
      <c r="F235" s="1431" t="str">
        <f>IFERROR(VLOOKUP('Př9-4'!$E235,'[3]Číselník nástrojů'!$A$2:$D$569,4,0),"")</f>
        <v/>
      </c>
      <c r="G235" s="1452"/>
      <c r="H235" s="1500"/>
      <c r="I235" s="1510"/>
      <c r="J235" s="1502"/>
      <c r="K235" s="1502"/>
      <c r="L235" s="1503"/>
      <c r="M235" s="1505"/>
      <c r="N235" s="1506"/>
      <c r="O235" s="1507"/>
      <c r="P235" s="1508"/>
      <c r="Q235" s="1506"/>
      <c r="R235" s="1509"/>
      <c r="S235" s="1454" t="str">
        <f>IFERROR(('Př9-4'!$O235+'Př9-4'!$R235)/'Př9-4'!$I235,"")</f>
        <v/>
      </c>
      <c r="T235" s="1455" t="str">
        <f>IF(J235+L235=0,"",ROUND((M235+'Př9-4'!$P235)/(L235+J235)/12,0))</f>
        <v/>
      </c>
      <c r="U235" s="1456" t="str">
        <f>IF(K235=0,"",ROUND(('Př9-4'!$N235+'Př9-4'!$Q235)/'Př9-4'!$K235,0))</f>
        <v/>
      </c>
      <c r="V235" s="1445"/>
      <c r="W235" s="1446"/>
      <c r="X235" s="1446"/>
      <c r="Y235" s="1446"/>
      <c r="Z235" s="1446"/>
      <c r="AA235" s="1446"/>
    </row>
    <row r="236" spans="1:27" s="1447" customFormat="1" ht="27.75" customHeight="1" hidden="1">
      <c r="A236" s="1496"/>
      <c r="B236" s="1497"/>
      <c r="C236" s="1498"/>
      <c r="D236" s="1431" t="str">
        <f>IFERROR(VLOOKUP(C236,'[3]NM06'!$A$2:$B$176,2,0),"")</f>
        <v/>
      </c>
      <c r="E236" s="1499"/>
      <c r="F236" s="1431" t="str">
        <f>IFERROR(VLOOKUP('Př9-4'!$E236,'[3]Číselník nástrojů'!$A$2:$D$569,4,0),"")</f>
        <v/>
      </c>
      <c r="G236" s="1452"/>
      <c r="H236" s="1500"/>
      <c r="I236" s="1510"/>
      <c r="J236" s="1502"/>
      <c r="K236" s="1502"/>
      <c r="L236" s="1503"/>
      <c r="M236" s="1505"/>
      <c r="N236" s="1506"/>
      <c r="O236" s="1507"/>
      <c r="P236" s="1508"/>
      <c r="Q236" s="1506"/>
      <c r="R236" s="1509"/>
      <c r="S236" s="1454" t="str">
        <f>IFERROR(('Př9-4'!$O236+'Př9-4'!$R236)/'Př9-4'!$I236,"")</f>
        <v/>
      </c>
      <c r="T236" s="1455" t="str">
        <f>IF(J236+L236=0,"",ROUND((M236+'Př9-4'!$P236)/(L236+J236)/12,0))</f>
        <v/>
      </c>
      <c r="U236" s="1456" t="str">
        <f>IF(K236=0,"",ROUND(('Př9-4'!$N236+'Př9-4'!$Q236)/'Př9-4'!$K236,0))</f>
        <v/>
      </c>
      <c r="V236" s="1445"/>
      <c r="W236" s="1446"/>
      <c r="X236" s="1446"/>
      <c r="Y236" s="1446"/>
      <c r="Z236" s="1446"/>
      <c r="AA236" s="1446"/>
    </row>
    <row r="237" spans="1:27" s="1447" customFormat="1" ht="27.75" customHeight="1" hidden="1">
      <c r="A237" s="1496"/>
      <c r="B237" s="1497"/>
      <c r="C237" s="1498"/>
      <c r="D237" s="1431" t="str">
        <f>IFERROR(VLOOKUP(C237,'[3]NM06'!$A$2:$B$176,2,0),"")</f>
        <v/>
      </c>
      <c r="E237" s="1499"/>
      <c r="F237" s="1431" t="str">
        <f>IFERROR(VLOOKUP('Př9-4'!$E237,'[3]Číselník nástrojů'!$A$2:$D$569,4,0),"")</f>
        <v/>
      </c>
      <c r="G237" s="1452"/>
      <c r="H237" s="1500"/>
      <c r="I237" s="1510"/>
      <c r="J237" s="1502"/>
      <c r="K237" s="1502"/>
      <c r="L237" s="1503"/>
      <c r="M237" s="1505"/>
      <c r="N237" s="1506"/>
      <c r="O237" s="1507"/>
      <c r="P237" s="1508"/>
      <c r="Q237" s="1506"/>
      <c r="R237" s="1509"/>
      <c r="S237" s="1454" t="str">
        <f>IFERROR(('Př9-4'!$O237+'Př9-4'!$R237)/'Př9-4'!$I237,"")</f>
        <v/>
      </c>
      <c r="T237" s="1455" t="str">
        <f>IF(J237+L237=0,"",ROUND((M237+'Př9-4'!$P237)/(L237+J237)/12,0))</f>
        <v/>
      </c>
      <c r="U237" s="1456" t="str">
        <f>IF(K237=0,"",ROUND(('Př9-4'!$N237+'Př9-4'!$Q237)/'Př9-4'!$K237,0))</f>
        <v/>
      </c>
      <c r="V237" s="1445"/>
      <c r="W237" s="1446"/>
      <c r="X237" s="1446"/>
      <c r="Y237" s="1446"/>
      <c r="Z237" s="1446"/>
      <c r="AA237" s="1446"/>
    </row>
    <row r="238" spans="1:27" s="1447" customFormat="1" ht="27.75" customHeight="1" hidden="1">
      <c r="A238" s="1496"/>
      <c r="B238" s="1497"/>
      <c r="C238" s="1498"/>
      <c r="D238" s="1431" t="str">
        <f>IFERROR(VLOOKUP(C238,'[3]NM06'!$A$2:$B$176,2,0),"")</f>
        <v/>
      </c>
      <c r="E238" s="1499"/>
      <c r="F238" s="1431" t="str">
        <f>IFERROR(VLOOKUP('Př9-4'!$E238,'[3]Číselník nástrojů'!$A$2:$D$569,4,0),"")</f>
        <v/>
      </c>
      <c r="G238" s="1452"/>
      <c r="H238" s="1500"/>
      <c r="I238" s="1510"/>
      <c r="J238" s="1502"/>
      <c r="K238" s="1502"/>
      <c r="L238" s="1503"/>
      <c r="M238" s="1505"/>
      <c r="N238" s="1506"/>
      <c r="O238" s="1507"/>
      <c r="P238" s="1508"/>
      <c r="Q238" s="1506"/>
      <c r="R238" s="1509"/>
      <c r="S238" s="1454" t="str">
        <f>IFERROR(('Př9-4'!$O238+'Př9-4'!$R238)/'Př9-4'!$I238,"")</f>
        <v/>
      </c>
      <c r="T238" s="1455" t="str">
        <f>IF(J238+L238=0,"",ROUND((M238+'Př9-4'!$P238)/(L238+J238)/12,0))</f>
        <v/>
      </c>
      <c r="U238" s="1456" t="str">
        <f>IF(K238=0,"",ROUND(('Př9-4'!$N238+'Př9-4'!$Q238)/'Př9-4'!$K238,0))</f>
        <v/>
      </c>
      <c r="V238" s="1445"/>
      <c r="W238" s="1446"/>
      <c r="X238" s="1446"/>
      <c r="Y238" s="1446"/>
      <c r="Z238" s="1446"/>
      <c r="AA238" s="1446"/>
    </row>
    <row r="239" spans="1:27" s="1447" customFormat="1" ht="27.75" customHeight="1" hidden="1">
      <c r="A239" s="1496"/>
      <c r="B239" s="1497"/>
      <c r="C239" s="1498"/>
      <c r="D239" s="1431" t="str">
        <f>IFERROR(VLOOKUP(C239,'[3]NM06'!$A$2:$B$176,2,0),"")</f>
        <v/>
      </c>
      <c r="E239" s="1499"/>
      <c r="F239" s="1431" t="str">
        <f>IFERROR(VLOOKUP('Př9-4'!$E239,'[3]Číselník nástrojů'!$A$2:$D$569,4,0),"")</f>
        <v/>
      </c>
      <c r="G239" s="1452"/>
      <c r="H239" s="1500"/>
      <c r="I239" s="1510"/>
      <c r="J239" s="1502"/>
      <c r="K239" s="1502"/>
      <c r="L239" s="1503"/>
      <c r="M239" s="1505"/>
      <c r="N239" s="1506"/>
      <c r="O239" s="1507"/>
      <c r="P239" s="1508"/>
      <c r="Q239" s="1506"/>
      <c r="R239" s="1509"/>
      <c r="S239" s="1454" t="str">
        <f>IFERROR(('Př9-4'!$O239+'Př9-4'!$R239)/'Př9-4'!$I239,"")</f>
        <v/>
      </c>
      <c r="T239" s="1455" t="str">
        <f>IF(J239+L239=0,"",ROUND((M239+'Př9-4'!$P239)/(L239+J239)/12,0))</f>
        <v/>
      </c>
      <c r="U239" s="1456" t="str">
        <f>IF(K239=0,"",ROUND(('Př9-4'!$N239+'Př9-4'!$Q239)/'Př9-4'!$K239,0))</f>
        <v/>
      </c>
      <c r="V239" s="1445"/>
      <c r="W239" s="1446"/>
      <c r="X239" s="1446"/>
      <c r="Y239" s="1446"/>
      <c r="Z239" s="1446"/>
      <c r="AA239" s="1446"/>
    </row>
    <row r="240" spans="1:27" s="1447" customFormat="1" ht="27.75" customHeight="1" hidden="1">
      <c r="A240" s="1496"/>
      <c r="B240" s="1497"/>
      <c r="C240" s="1498"/>
      <c r="D240" s="1431" t="str">
        <f>IFERROR(VLOOKUP(C240,'[3]NM06'!$A$2:$B$176,2,0),"")</f>
        <v/>
      </c>
      <c r="E240" s="1499"/>
      <c r="F240" s="1431" t="str">
        <f>IFERROR(VLOOKUP('Př9-4'!$E240,'[3]Číselník nástrojů'!$A$2:$D$569,4,0),"")</f>
        <v/>
      </c>
      <c r="G240" s="1452"/>
      <c r="H240" s="1500"/>
      <c r="I240" s="1510"/>
      <c r="J240" s="1502"/>
      <c r="K240" s="1502"/>
      <c r="L240" s="1503"/>
      <c r="M240" s="1505"/>
      <c r="N240" s="1506"/>
      <c r="O240" s="1507"/>
      <c r="P240" s="1508"/>
      <c r="Q240" s="1506"/>
      <c r="R240" s="1509"/>
      <c r="S240" s="1454" t="str">
        <f>IFERROR(('Př9-4'!$O240+'Př9-4'!$R240)/'Př9-4'!$I240,"")</f>
        <v/>
      </c>
      <c r="T240" s="1455" t="str">
        <f>IF(J240+L240=0,"",ROUND((M240+'Př9-4'!$P240)/(L240+J240)/12,0))</f>
        <v/>
      </c>
      <c r="U240" s="1456" t="str">
        <f>IF(K240=0,"",ROUND(('Př9-4'!$N240+'Př9-4'!$Q240)/'Př9-4'!$K240,0))</f>
        <v/>
      </c>
      <c r="V240" s="1445"/>
      <c r="W240" s="1446"/>
      <c r="X240" s="1446"/>
      <c r="Y240" s="1446"/>
      <c r="Z240" s="1446"/>
      <c r="AA240" s="1446"/>
    </row>
    <row r="241" spans="1:27" s="1447" customFormat="1" ht="27.75" customHeight="1" hidden="1">
      <c r="A241" s="1496"/>
      <c r="B241" s="1497"/>
      <c r="C241" s="1498"/>
      <c r="D241" s="1431" t="str">
        <f>IFERROR(VLOOKUP(C241,'[3]NM06'!$A$2:$B$176,2,0),"")</f>
        <v/>
      </c>
      <c r="E241" s="1499"/>
      <c r="F241" s="1431" t="str">
        <f>IFERROR(VLOOKUP('Př9-4'!$E241,'[3]Číselník nástrojů'!$A$2:$D$569,4,0),"")</f>
        <v/>
      </c>
      <c r="G241" s="1452"/>
      <c r="H241" s="1500"/>
      <c r="I241" s="1510"/>
      <c r="J241" s="1502"/>
      <c r="K241" s="1502"/>
      <c r="L241" s="1503"/>
      <c r="M241" s="1505"/>
      <c r="N241" s="1506"/>
      <c r="O241" s="1507"/>
      <c r="P241" s="1508"/>
      <c r="Q241" s="1506"/>
      <c r="R241" s="1509"/>
      <c r="S241" s="1454" t="str">
        <f>IFERROR(('Př9-4'!$O241+'Př9-4'!$R241)/'Př9-4'!$I241,"")</f>
        <v/>
      </c>
      <c r="T241" s="1455" t="str">
        <f>IF(J241+L241=0,"",ROUND((M241+'Př9-4'!$P241)/(L241+J241)/12,0))</f>
        <v/>
      </c>
      <c r="U241" s="1456" t="str">
        <f>IF(K241=0,"",ROUND(('Př9-4'!$N241+'Př9-4'!$Q241)/'Př9-4'!$K241,0))</f>
        <v/>
      </c>
      <c r="V241" s="1445"/>
      <c r="W241" s="1446"/>
      <c r="X241" s="1446"/>
      <c r="Y241" s="1446"/>
      <c r="Z241" s="1446"/>
      <c r="AA241" s="1446"/>
    </row>
    <row r="242" spans="1:27" s="1447" customFormat="1" ht="27.75" customHeight="1" hidden="1">
      <c r="A242" s="1496"/>
      <c r="B242" s="1497"/>
      <c r="C242" s="1498"/>
      <c r="D242" s="1431" t="str">
        <f>IFERROR(VLOOKUP(C242,'[3]NM06'!$A$2:$B$176,2,0),"")</f>
        <v/>
      </c>
      <c r="E242" s="1499"/>
      <c r="F242" s="1431" t="str">
        <f>IFERROR(VLOOKUP('Př9-4'!$E242,'[3]Číselník nástrojů'!$A$2:$D$569,4,0),"")</f>
        <v/>
      </c>
      <c r="G242" s="1452"/>
      <c r="H242" s="1500"/>
      <c r="I242" s="1510"/>
      <c r="J242" s="1502"/>
      <c r="K242" s="1502"/>
      <c r="L242" s="1503"/>
      <c r="M242" s="1505"/>
      <c r="N242" s="1506"/>
      <c r="O242" s="1507"/>
      <c r="P242" s="1508"/>
      <c r="Q242" s="1506"/>
      <c r="R242" s="1509"/>
      <c r="S242" s="1454" t="str">
        <f>IFERROR(('Př9-4'!$O242+'Př9-4'!$R242)/'Př9-4'!$I242,"")</f>
        <v/>
      </c>
      <c r="T242" s="1455" t="str">
        <f>IF(J242+L242=0,"",ROUND((M242+'Př9-4'!$P242)/(L242+J242)/12,0))</f>
        <v/>
      </c>
      <c r="U242" s="1456" t="str">
        <f>IF(K242=0,"",ROUND(('Př9-4'!$N242+'Př9-4'!$Q242)/'Př9-4'!$K242,0))</f>
        <v/>
      </c>
      <c r="V242" s="1445"/>
      <c r="W242" s="1446"/>
      <c r="X242" s="1446"/>
      <c r="Y242" s="1446"/>
      <c r="Z242" s="1446"/>
      <c r="AA242" s="1446"/>
    </row>
    <row r="243" spans="1:27" s="1447" customFormat="1" ht="27.75" customHeight="1" hidden="1">
      <c r="A243" s="1496"/>
      <c r="B243" s="1497"/>
      <c r="C243" s="1498"/>
      <c r="D243" s="1431" t="str">
        <f>IFERROR(VLOOKUP(C243,'[3]NM06'!$A$2:$B$176,2,0),"")</f>
        <v/>
      </c>
      <c r="E243" s="1499"/>
      <c r="F243" s="1431" t="str">
        <f>IFERROR(VLOOKUP('Př9-4'!$E243,'[3]Číselník nástrojů'!$A$2:$D$569,4,0),"")</f>
        <v/>
      </c>
      <c r="G243" s="1452"/>
      <c r="H243" s="1500"/>
      <c r="I243" s="1510"/>
      <c r="J243" s="1502"/>
      <c r="K243" s="1502"/>
      <c r="L243" s="1503"/>
      <c r="M243" s="1505"/>
      <c r="N243" s="1506"/>
      <c r="O243" s="1507"/>
      <c r="P243" s="1508"/>
      <c r="Q243" s="1506"/>
      <c r="R243" s="1509"/>
      <c r="S243" s="1454" t="str">
        <f>IFERROR(('Př9-4'!$O243+'Př9-4'!$R243)/'Př9-4'!$I243,"")</f>
        <v/>
      </c>
      <c r="T243" s="1455" t="str">
        <f>IF(J243+L243=0,"",ROUND((M243+'Př9-4'!$P243)/(L243+J243)/12,0))</f>
        <v/>
      </c>
      <c r="U243" s="1456" t="str">
        <f>IF(K243=0,"",ROUND(('Př9-4'!$N243+'Př9-4'!$Q243)/'Př9-4'!$K243,0))</f>
        <v/>
      </c>
      <c r="V243" s="1445"/>
      <c r="W243" s="1446"/>
      <c r="X243" s="1446"/>
      <c r="Y243" s="1446"/>
      <c r="Z243" s="1446"/>
      <c r="AA243" s="1446"/>
    </row>
    <row r="244" spans="1:27" s="1447" customFormat="1" ht="27.75" customHeight="1" hidden="1">
      <c r="A244" s="1496"/>
      <c r="B244" s="1497"/>
      <c r="C244" s="1498"/>
      <c r="D244" s="1431" t="str">
        <f>IFERROR(VLOOKUP(C244,'[3]NM06'!$A$2:$B$176,2,0),"")</f>
        <v/>
      </c>
      <c r="E244" s="1499"/>
      <c r="F244" s="1431" t="str">
        <f>IFERROR(VLOOKUP('Př9-4'!$E244,'[3]Číselník nástrojů'!$A$2:$D$569,4,0),"")</f>
        <v/>
      </c>
      <c r="G244" s="1452"/>
      <c r="H244" s="1500"/>
      <c r="I244" s="1510"/>
      <c r="J244" s="1502"/>
      <c r="K244" s="1502"/>
      <c r="L244" s="1503"/>
      <c r="M244" s="1505"/>
      <c r="N244" s="1506"/>
      <c r="O244" s="1507"/>
      <c r="P244" s="1508"/>
      <c r="Q244" s="1506"/>
      <c r="R244" s="1509"/>
      <c r="S244" s="1454" t="str">
        <f>IFERROR(('Př9-4'!$O244+'Př9-4'!$R244)/'Př9-4'!$I244,"")</f>
        <v/>
      </c>
      <c r="T244" s="1455" t="str">
        <f>IF(J244+L244=0,"",ROUND((M244+'Př9-4'!$P244)/(L244+J244)/12,0))</f>
        <v/>
      </c>
      <c r="U244" s="1456" t="str">
        <f>IF(K244=0,"",ROUND(('Př9-4'!$N244+'Př9-4'!$Q244)/'Př9-4'!$K244,0))</f>
        <v/>
      </c>
      <c r="V244" s="1445"/>
      <c r="W244" s="1446"/>
      <c r="X244" s="1446"/>
      <c r="Y244" s="1446"/>
      <c r="Z244" s="1446"/>
      <c r="AA244" s="1446"/>
    </row>
    <row r="245" spans="1:27" s="1447" customFormat="1" ht="27.75" customHeight="1" hidden="1">
      <c r="A245" s="1496"/>
      <c r="B245" s="1497"/>
      <c r="C245" s="1498"/>
      <c r="D245" s="1431" t="str">
        <f>IFERROR(VLOOKUP(C245,'[3]NM06'!$A$2:$B$176,2,0),"")</f>
        <v/>
      </c>
      <c r="E245" s="1499"/>
      <c r="F245" s="1431" t="str">
        <f>IFERROR(VLOOKUP('Př9-4'!$E245,'[3]Číselník nástrojů'!$A$2:$D$569,4,0),"")</f>
        <v/>
      </c>
      <c r="G245" s="1452"/>
      <c r="H245" s="1500"/>
      <c r="I245" s="1510"/>
      <c r="J245" s="1502"/>
      <c r="K245" s="1502"/>
      <c r="L245" s="1503"/>
      <c r="M245" s="1505"/>
      <c r="N245" s="1506"/>
      <c r="O245" s="1507"/>
      <c r="P245" s="1508"/>
      <c r="Q245" s="1506"/>
      <c r="R245" s="1509"/>
      <c r="S245" s="1454" t="str">
        <f>IFERROR(('Př9-4'!$O245+'Př9-4'!$R245)/'Př9-4'!$I245,"")</f>
        <v/>
      </c>
      <c r="T245" s="1455" t="str">
        <f>IF(J245+L245=0,"",ROUND((M245+'Př9-4'!$P245)/(L245+J245)/12,0))</f>
        <v/>
      </c>
      <c r="U245" s="1456" t="str">
        <f>IF(K245=0,"",ROUND(('Př9-4'!$N245+'Př9-4'!$Q245)/'Př9-4'!$K245,0))</f>
        <v/>
      </c>
      <c r="V245" s="1445"/>
      <c r="W245" s="1446"/>
      <c r="X245" s="1446"/>
      <c r="Y245" s="1446"/>
      <c r="Z245" s="1446"/>
      <c r="AA245" s="1446"/>
    </row>
    <row r="246" spans="1:27" s="1447" customFormat="1" ht="27.75" customHeight="1" hidden="1">
      <c r="A246" s="1496"/>
      <c r="B246" s="1497"/>
      <c r="C246" s="1498"/>
      <c r="D246" s="1431" t="str">
        <f>IFERROR(VLOOKUP(C246,'[3]NM06'!$A$2:$B$176,2,0),"")</f>
        <v/>
      </c>
      <c r="E246" s="1499"/>
      <c r="F246" s="1431" t="str">
        <f>IFERROR(VLOOKUP('Př9-4'!$E246,'[3]Číselník nástrojů'!$A$2:$D$569,4,0),"")</f>
        <v/>
      </c>
      <c r="G246" s="1452"/>
      <c r="H246" s="1500"/>
      <c r="I246" s="1510"/>
      <c r="J246" s="1502"/>
      <c r="K246" s="1502"/>
      <c r="L246" s="1503"/>
      <c r="M246" s="1505"/>
      <c r="N246" s="1506"/>
      <c r="O246" s="1507"/>
      <c r="P246" s="1508"/>
      <c r="Q246" s="1506"/>
      <c r="R246" s="1509"/>
      <c r="S246" s="1454" t="str">
        <f>IFERROR(('Př9-4'!$O246+'Př9-4'!$R246)/'Př9-4'!$I246,"")</f>
        <v/>
      </c>
      <c r="T246" s="1455" t="str">
        <f>IF(J246+L246=0,"",ROUND((M246+'Př9-4'!$P246)/(L246+J246)/12,0))</f>
        <v/>
      </c>
      <c r="U246" s="1456" t="str">
        <f>IF(K246=0,"",ROUND(('Př9-4'!$N246+'Př9-4'!$Q246)/'Př9-4'!$K246,0))</f>
        <v/>
      </c>
      <c r="V246" s="1445"/>
      <c r="W246" s="1446"/>
      <c r="X246" s="1446"/>
      <c r="Y246" s="1446"/>
      <c r="Z246" s="1446"/>
      <c r="AA246" s="1446"/>
    </row>
    <row r="247" spans="1:27" s="1447" customFormat="1" ht="27.75" customHeight="1" hidden="1">
      <c r="A247" s="1496"/>
      <c r="B247" s="1497"/>
      <c r="C247" s="1498"/>
      <c r="D247" s="1431" t="str">
        <f>IFERROR(VLOOKUP(C247,'[3]NM06'!$A$2:$B$176,2,0),"")</f>
        <v/>
      </c>
      <c r="E247" s="1499"/>
      <c r="F247" s="1431" t="str">
        <f>IFERROR(VLOOKUP('Př9-4'!$E247,'[3]Číselník nástrojů'!$A$2:$D$569,4,0),"")</f>
        <v/>
      </c>
      <c r="G247" s="1452"/>
      <c r="H247" s="1500"/>
      <c r="I247" s="1510"/>
      <c r="J247" s="1502"/>
      <c r="K247" s="1502"/>
      <c r="L247" s="1503"/>
      <c r="M247" s="1505"/>
      <c r="N247" s="1506"/>
      <c r="O247" s="1507"/>
      <c r="P247" s="1508"/>
      <c r="Q247" s="1506"/>
      <c r="R247" s="1509"/>
      <c r="S247" s="1454" t="str">
        <f>IFERROR(('Př9-4'!$O247+'Př9-4'!$R247)/'Př9-4'!$I247,"")</f>
        <v/>
      </c>
      <c r="T247" s="1455" t="str">
        <f>IF(J247+L247=0,"",ROUND((M247+'Př9-4'!$P247)/(L247+J247)/12,0))</f>
        <v/>
      </c>
      <c r="U247" s="1456" t="str">
        <f>IF(K247=0,"",ROUND(('Př9-4'!$N247+'Př9-4'!$Q247)/'Př9-4'!$K247,0))</f>
        <v/>
      </c>
      <c r="V247" s="1445"/>
      <c r="W247" s="1446"/>
      <c r="X247" s="1446"/>
      <c r="Y247" s="1446"/>
      <c r="Z247" s="1446"/>
      <c r="AA247" s="1446"/>
    </row>
    <row r="248" spans="1:27" s="1447" customFormat="1" ht="27.75" customHeight="1" hidden="1">
      <c r="A248" s="1496"/>
      <c r="B248" s="1497"/>
      <c r="C248" s="1498"/>
      <c r="D248" s="1431" t="str">
        <f>IFERROR(VLOOKUP(C248,'[3]NM06'!$A$2:$B$176,2,0),"")</f>
        <v/>
      </c>
      <c r="E248" s="1499"/>
      <c r="F248" s="1431" t="str">
        <f>IFERROR(VLOOKUP('Př9-4'!$E248,'[3]Číselník nástrojů'!$A$2:$D$569,4,0),"")</f>
        <v/>
      </c>
      <c r="G248" s="1452"/>
      <c r="H248" s="1500"/>
      <c r="I248" s="1510"/>
      <c r="J248" s="1502"/>
      <c r="K248" s="1502"/>
      <c r="L248" s="1503"/>
      <c r="M248" s="1505"/>
      <c r="N248" s="1506"/>
      <c r="O248" s="1507"/>
      <c r="P248" s="1508"/>
      <c r="Q248" s="1506"/>
      <c r="R248" s="1509"/>
      <c r="S248" s="1454" t="str">
        <f>IFERROR(('Př9-4'!$O248+'Př9-4'!$R248)/'Př9-4'!$I248,"")</f>
        <v/>
      </c>
      <c r="T248" s="1455" t="str">
        <f>IF(J248+L248=0,"",ROUND((M248+'Př9-4'!$P248)/(L248+J248)/12,0))</f>
        <v/>
      </c>
      <c r="U248" s="1456" t="str">
        <f>IF(K248=0,"",ROUND(('Př9-4'!$N248+'Př9-4'!$Q248)/'Př9-4'!$K248,0))</f>
        <v/>
      </c>
      <c r="V248" s="1445"/>
      <c r="W248" s="1446"/>
      <c r="X248" s="1446"/>
      <c r="Y248" s="1446"/>
      <c r="Z248" s="1446"/>
      <c r="AA248" s="1446"/>
    </row>
    <row r="249" spans="1:27" s="1447" customFormat="1" ht="27.75" customHeight="1" hidden="1">
      <c r="A249" s="1496"/>
      <c r="B249" s="1497"/>
      <c r="C249" s="1498"/>
      <c r="D249" s="1431" t="str">
        <f>IFERROR(VLOOKUP(C249,'[3]NM06'!$A$2:$B$176,2,0),"")</f>
        <v/>
      </c>
      <c r="E249" s="1499"/>
      <c r="F249" s="1431" t="str">
        <f>IFERROR(VLOOKUP('Př9-4'!$E249,'[3]Číselník nástrojů'!$A$2:$D$569,4,0),"")</f>
        <v/>
      </c>
      <c r="G249" s="1452"/>
      <c r="H249" s="1500"/>
      <c r="I249" s="1510"/>
      <c r="J249" s="1502"/>
      <c r="K249" s="1502"/>
      <c r="L249" s="1503"/>
      <c r="M249" s="1505"/>
      <c r="N249" s="1506"/>
      <c r="O249" s="1507"/>
      <c r="P249" s="1508"/>
      <c r="Q249" s="1506"/>
      <c r="R249" s="1509"/>
      <c r="S249" s="1454" t="str">
        <f>IFERROR(('Př9-4'!$O249+'Př9-4'!$R249)/'Př9-4'!$I249,"")</f>
        <v/>
      </c>
      <c r="T249" s="1455" t="str">
        <f>IF(J249+L249=0,"",ROUND((M249+'Př9-4'!$P249)/(L249+J249)/12,0))</f>
        <v/>
      </c>
      <c r="U249" s="1456" t="str">
        <f>IF(K249=0,"",ROUND(('Př9-4'!$N249+'Př9-4'!$Q249)/'Př9-4'!$K249,0))</f>
        <v/>
      </c>
      <c r="V249" s="1445"/>
      <c r="W249" s="1446"/>
      <c r="X249" s="1446"/>
      <c r="Y249" s="1446"/>
      <c r="Z249" s="1446"/>
      <c r="AA249" s="1446"/>
    </row>
    <row r="250" spans="1:27" s="1447" customFormat="1" ht="27.75" customHeight="1" hidden="1">
      <c r="A250" s="1496"/>
      <c r="B250" s="1497"/>
      <c r="C250" s="1498"/>
      <c r="D250" s="1431" t="str">
        <f>IFERROR(VLOOKUP(C250,'[3]NM06'!$A$2:$B$176,2,0),"")</f>
        <v/>
      </c>
      <c r="E250" s="1499"/>
      <c r="F250" s="1431" t="str">
        <f>IFERROR(VLOOKUP('Př9-4'!$E250,'[3]Číselník nástrojů'!$A$2:$D$569,4,0),"")</f>
        <v/>
      </c>
      <c r="G250" s="1452"/>
      <c r="H250" s="1500"/>
      <c r="I250" s="1510"/>
      <c r="J250" s="1502"/>
      <c r="K250" s="1502"/>
      <c r="L250" s="1503"/>
      <c r="M250" s="1505"/>
      <c r="N250" s="1506"/>
      <c r="O250" s="1507"/>
      <c r="P250" s="1508"/>
      <c r="Q250" s="1506"/>
      <c r="R250" s="1509"/>
      <c r="S250" s="1454" t="str">
        <f>IFERROR(('Př9-4'!$O250+'Př9-4'!$R250)/'Př9-4'!$I250,"")</f>
        <v/>
      </c>
      <c r="T250" s="1455" t="str">
        <f>IF(J250+L250=0,"",ROUND((M250+'Př9-4'!$P250)/(L250+J250)/12,0))</f>
        <v/>
      </c>
      <c r="U250" s="1456" t="str">
        <f>IF(K250=0,"",ROUND(('Př9-4'!$N250+'Př9-4'!$Q250)/'Př9-4'!$K250,0))</f>
        <v/>
      </c>
      <c r="V250" s="1445"/>
      <c r="W250" s="1446"/>
      <c r="X250" s="1446"/>
      <c r="Y250" s="1446"/>
      <c r="Z250" s="1446"/>
      <c r="AA250" s="1446"/>
    </row>
    <row r="251" spans="1:27" s="1447" customFormat="1" ht="27.75" customHeight="1" hidden="1">
      <c r="A251" s="1496"/>
      <c r="B251" s="1497"/>
      <c r="C251" s="1498"/>
      <c r="D251" s="1431" t="str">
        <f>IFERROR(VLOOKUP(C251,'[3]NM06'!$A$2:$B$176,2,0),"")</f>
        <v/>
      </c>
      <c r="E251" s="1499"/>
      <c r="F251" s="1431" t="str">
        <f>IFERROR(VLOOKUP('Př9-4'!$E251,'[3]Číselník nástrojů'!$A$2:$D$569,4,0),"")</f>
        <v/>
      </c>
      <c r="G251" s="1452"/>
      <c r="H251" s="1500"/>
      <c r="I251" s="1510"/>
      <c r="J251" s="1502"/>
      <c r="K251" s="1502"/>
      <c r="L251" s="1503"/>
      <c r="M251" s="1505"/>
      <c r="N251" s="1506"/>
      <c r="O251" s="1507"/>
      <c r="P251" s="1508"/>
      <c r="Q251" s="1506"/>
      <c r="R251" s="1509"/>
      <c r="S251" s="1454" t="str">
        <f>IFERROR(('Př9-4'!$O251+'Př9-4'!$R251)/'Př9-4'!$I251,"")</f>
        <v/>
      </c>
      <c r="T251" s="1455" t="str">
        <f>IF(J251+L251=0,"",ROUND((M251+'Př9-4'!$P251)/(L251+J251)/12,0))</f>
        <v/>
      </c>
      <c r="U251" s="1456" t="str">
        <f>IF(K251=0,"",ROUND(('Př9-4'!$N251+'Př9-4'!$Q251)/'Př9-4'!$K251,0))</f>
        <v/>
      </c>
      <c r="V251" s="1445"/>
      <c r="W251" s="1446"/>
      <c r="X251" s="1446"/>
      <c r="Y251" s="1446"/>
      <c r="Z251" s="1446"/>
      <c r="AA251" s="1446"/>
    </row>
    <row r="252" spans="1:27" s="1447" customFormat="1" ht="27.75" customHeight="1" hidden="1">
      <c r="A252" s="1496"/>
      <c r="B252" s="1497"/>
      <c r="C252" s="1498"/>
      <c r="D252" s="1431" t="str">
        <f>IFERROR(VLOOKUP(C252,'[3]NM06'!$A$2:$B$176,2,0),"")</f>
        <v/>
      </c>
      <c r="E252" s="1499"/>
      <c r="F252" s="1431" t="str">
        <f>IFERROR(VLOOKUP('Př9-4'!$E252,'[3]Číselník nástrojů'!$A$2:$D$569,4,0),"")</f>
        <v/>
      </c>
      <c r="G252" s="1452"/>
      <c r="H252" s="1500"/>
      <c r="I252" s="1510"/>
      <c r="J252" s="1502"/>
      <c r="K252" s="1502"/>
      <c r="L252" s="1503"/>
      <c r="M252" s="1505"/>
      <c r="N252" s="1506"/>
      <c r="O252" s="1507"/>
      <c r="P252" s="1508"/>
      <c r="Q252" s="1506"/>
      <c r="R252" s="1509"/>
      <c r="S252" s="1454" t="str">
        <f>IFERROR(('Př9-4'!$O252+'Př9-4'!$R252)/'Př9-4'!$I252,"")</f>
        <v/>
      </c>
      <c r="T252" s="1455" t="str">
        <f>IF(J252+L252=0,"",ROUND((M252+'Př9-4'!$P252)/(L252+J252)/12,0))</f>
        <v/>
      </c>
      <c r="U252" s="1456" t="str">
        <f>IF(K252=0,"",ROUND(('Př9-4'!$N252+'Př9-4'!$Q252)/'Př9-4'!$K252,0))</f>
        <v/>
      </c>
      <c r="V252" s="1445"/>
      <c r="W252" s="1446"/>
      <c r="X252" s="1446"/>
      <c r="Y252" s="1446"/>
      <c r="Z252" s="1446"/>
      <c r="AA252" s="1446"/>
    </row>
    <row r="253" spans="1:27" s="1447" customFormat="1" ht="27.75" customHeight="1" hidden="1">
      <c r="A253" s="1496"/>
      <c r="B253" s="1497"/>
      <c r="C253" s="1498"/>
      <c r="D253" s="1431" t="str">
        <f>IFERROR(VLOOKUP(C253,'[3]NM06'!$A$2:$B$176,2,0),"")</f>
        <v/>
      </c>
      <c r="E253" s="1499"/>
      <c r="F253" s="1431" t="str">
        <f>IFERROR(VLOOKUP('Př9-4'!$E253,'[3]Číselník nástrojů'!$A$2:$D$569,4,0),"")</f>
        <v/>
      </c>
      <c r="G253" s="1452"/>
      <c r="H253" s="1500"/>
      <c r="I253" s="1510"/>
      <c r="J253" s="1502"/>
      <c r="K253" s="1502"/>
      <c r="L253" s="1503"/>
      <c r="M253" s="1505"/>
      <c r="N253" s="1506"/>
      <c r="O253" s="1507"/>
      <c r="P253" s="1508"/>
      <c r="Q253" s="1506"/>
      <c r="R253" s="1509"/>
      <c r="S253" s="1454" t="str">
        <f>IFERROR(('Př9-4'!$O253+'Př9-4'!$R253)/'Př9-4'!$I253,"")</f>
        <v/>
      </c>
      <c r="T253" s="1455" t="str">
        <f>IF(J253+L253=0,"",ROUND((M253+'Př9-4'!$P253)/(L253+J253)/12,0))</f>
        <v/>
      </c>
      <c r="U253" s="1456" t="str">
        <f>IF(K253=0,"",ROUND(('Př9-4'!$N253+'Př9-4'!$Q253)/'Př9-4'!$K253,0))</f>
        <v/>
      </c>
      <c r="V253" s="1445"/>
      <c r="W253" s="1446"/>
      <c r="X253" s="1446"/>
      <c r="Y253" s="1446"/>
      <c r="Z253" s="1446"/>
      <c r="AA253" s="1446"/>
    </row>
    <row r="254" spans="1:27" s="1447" customFormat="1" ht="27.75" customHeight="1" hidden="1">
      <c r="A254" s="1496"/>
      <c r="B254" s="1497"/>
      <c r="C254" s="1498"/>
      <c r="D254" s="1431" t="str">
        <f>IFERROR(VLOOKUP(C254,'[3]NM06'!$A$2:$B$176,2,0),"")</f>
        <v/>
      </c>
      <c r="E254" s="1499"/>
      <c r="F254" s="1431" t="str">
        <f>IFERROR(VLOOKUP('Př9-4'!$E254,'[3]Číselník nástrojů'!$A$2:$D$569,4,0),"")</f>
        <v/>
      </c>
      <c r="G254" s="1452"/>
      <c r="H254" s="1500"/>
      <c r="I254" s="1510"/>
      <c r="J254" s="1502"/>
      <c r="K254" s="1502"/>
      <c r="L254" s="1503"/>
      <c r="M254" s="1505"/>
      <c r="N254" s="1506"/>
      <c r="O254" s="1507"/>
      <c r="P254" s="1508"/>
      <c r="Q254" s="1506"/>
      <c r="R254" s="1509"/>
      <c r="S254" s="1454" t="str">
        <f>IFERROR(('Př9-4'!$O254+'Př9-4'!$R254)/'Př9-4'!$I254,"")</f>
        <v/>
      </c>
      <c r="T254" s="1455" t="str">
        <f>IF(J254+L254=0,"",ROUND((M254+'Př9-4'!$P254)/(L254+J254)/12,0))</f>
        <v/>
      </c>
      <c r="U254" s="1456" t="str">
        <f>IF(K254=0,"",ROUND(('Př9-4'!$N254+'Př9-4'!$Q254)/'Př9-4'!$K254,0))</f>
        <v/>
      </c>
      <c r="V254" s="1445"/>
      <c r="W254" s="1446"/>
      <c r="X254" s="1446"/>
      <c r="Y254" s="1446"/>
      <c r="Z254" s="1446"/>
      <c r="AA254" s="1446"/>
    </row>
    <row r="255" spans="1:27" s="1447" customFormat="1" ht="27.75" customHeight="1" hidden="1">
      <c r="A255" s="1496"/>
      <c r="B255" s="1497"/>
      <c r="C255" s="1498"/>
      <c r="D255" s="1431" t="str">
        <f>IFERROR(VLOOKUP(C255,'[3]NM06'!$A$2:$B$176,2,0),"")</f>
        <v/>
      </c>
      <c r="E255" s="1499"/>
      <c r="F255" s="1431" t="str">
        <f>IFERROR(VLOOKUP('Př9-4'!$E255,'[3]Číselník nástrojů'!$A$2:$D$569,4,0),"")</f>
        <v/>
      </c>
      <c r="G255" s="1452"/>
      <c r="H255" s="1500"/>
      <c r="I255" s="1510"/>
      <c r="J255" s="1502"/>
      <c r="K255" s="1502"/>
      <c r="L255" s="1503"/>
      <c r="M255" s="1505"/>
      <c r="N255" s="1506"/>
      <c r="O255" s="1507"/>
      <c r="P255" s="1508"/>
      <c r="Q255" s="1506"/>
      <c r="R255" s="1509"/>
      <c r="S255" s="1454" t="str">
        <f>IFERROR(('Př9-4'!$O255+'Př9-4'!$R255)/'Př9-4'!$I255,"")</f>
        <v/>
      </c>
      <c r="T255" s="1455" t="str">
        <f>IF(J255+L255=0,"",ROUND((M255+'Př9-4'!$P255)/(L255+J255)/12,0))</f>
        <v/>
      </c>
      <c r="U255" s="1456" t="str">
        <f>IF(K255=0,"",ROUND(('Př9-4'!$N255+'Př9-4'!$Q255)/'Př9-4'!$K255,0))</f>
        <v/>
      </c>
      <c r="V255" s="1445"/>
      <c r="W255" s="1446"/>
      <c r="X255" s="1446"/>
      <c r="Y255" s="1446"/>
      <c r="Z255" s="1446"/>
      <c r="AA255" s="1446"/>
    </row>
    <row r="256" spans="1:27" s="1447" customFormat="1" ht="27.75" customHeight="1" hidden="1">
      <c r="A256" s="1496"/>
      <c r="B256" s="1497"/>
      <c r="C256" s="1498"/>
      <c r="D256" s="1431" t="str">
        <f>IFERROR(VLOOKUP(C256,'[3]NM06'!$A$2:$B$176,2,0),"")</f>
        <v/>
      </c>
      <c r="E256" s="1499"/>
      <c r="F256" s="1431" t="str">
        <f>IFERROR(VLOOKUP('Př9-4'!$E256,'[3]Číselník nástrojů'!$A$2:$D$569,4,0),"")</f>
        <v/>
      </c>
      <c r="G256" s="1452"/>
      <c r="H256" s="1500"/>
      <c r="I256" s="1510"/>
      <c r="J256" s="1502"/>
      <c r="K256" s="1502"/>
      <c r="L256" s="1503"/>
      <c r="M256" s="1505"/>
      <c r="N256" s="1506"/>
      <c r="O256" s="1507"/>
      <c r="P256" s="1508"/>
      <c r="Q256" s="1506"/>
      <c r="R256" s="1509"/>
      <c r="S256" s="1454" t="str">
        <f>IFERROR(('Př9-4'!$O256+'Př9-4'!$R256)/'Př9-4'!$I256,"")</f>
        <v/>
      </c>
      <c r="T256" s="1455" t="str">
        <f>IF(J256+L256=0,"",ROUND((M256+'Př9-4'!$P256)/(L256+J256)/12,0))</f>
        <v/>
      </c>
      <c r="U256" s="1456" t="str">
        <f>IF(K256=0,"",ROUND(('Př9-4'!$N256+'Př9-4'!$Q256)/'Př9-4'!$K256,0))</f>
        <v/>
      </c>
      <c r="V256" s="1445"/>
      <c r="W256" s="1446"/>
      <c r="X256" s="1446"/>
      <c r="Y256" s="1446"/>
      <c r="Z256" s="1446"/>
      <c r="AA256" s="1446"/>
    </row>
    <row r="257" spans="1:27" s="1447" customFormat="1" ht="27.75" customHeight="1" hidden="1">
      <c r="A257" s="1496"/>
      <c r="B257" s="1497"/>
      <c r="C257" s="1498"/>
      <c r="D257" s="1431" t="str">
        <f>IFERROR(VLOOKUP(C257,'[3]NM06'!$A$2:$B$176,2,0),"")</f>
        <v/>
      </c>
      <c r="E257" s="1499"/>
      <c r="F257" s="1431" t="str">
        <f>IFERROR(VLOOKUP('Př9-4'!$E257,'[3]Číselník nástrojů'!$A$2:$D$569,4,0),"")</f>
        <v/>
      </c>
      <c r="G257" s="1452"/>
      <c r="H257" s="1500"/>
      <c r="I257" s="1510"/>
      <c r="J257" s="1502"/>
      <c r="K257" s="1502"/>
      <c r="L257" s="1503"/>
      <c r="M257" s="1505"/>
      <c r="N257" s="1506"/>
      <c r="O257" s="1507"/>
      <c r="P257" s="1508"/>
      <c r="Q257" s="1506"/>
      <c r="R257" s="1509"/>
      <c r="S257" s="1454" t="str">
        <f>IFERROR(('Př9-4'!$O257+'Př9-4'!$R257)/'Př9-4'!$I257,"")</f>
        <v/>
      </c>
      <c r="T257" s="1455" t="str">
        <f>IF(J257+L257=0,"",ROUND((M257+'Př9-4'!$P257)/(L257+J257)/12,0))</f>
        <v/>
      </c>
      <c r="U257" s="1456" t="str">
        <f>IF(K257=0,"",ROUND(('Př9-4'!$N257+'Př9-4'!$Q257)/'Př9-4'!$K257,0))</f>
        <v/>
      </c>
      <c r="V257" s="1445"/>
      <c r="W257" s="1446"/>
      <c r="X257" s="1446"/>
      <c r="Y257" s="1446"/>
      <c r="Z257" s="1446"/>
      <c r="AA257" s="1446"/>
    </row>
    <row r="258" spans="1:27" s="1447" customFormat="1" ht="27.75" customHeight="1" hidden="1">
      <c r="A258" s="1496"/>
      <c r="B258" s="1497"/>
      <c r="C258" s="1498"/>
      <c r="D258" s="1431" t="str">
        <f>IFERROR(VLOOKUP(C258,'[3]NM06'!$A$2:$B$176,2,0),"")</f>
        <v/>
      </c>
      <c r="E258" s="1499"/>
      <c r="F258" s="1431" t="str">
        <f>IFERROR(VLOOKUP('Př9-4'!$E258,'[3]Číselník nástrojů'!$A$2:$D$569,4,0),"")</f>
        <v/>
      </c>
      <c r="G258" s="1452"/>
      <c r="H258" s="1500"/>
      <c r="I258" s="1510"/>
      <c r="J258" s="1502"/>
      <c r="K258" s="1502"/>
      <c r="L258" s="1503"/>
      <c r="M258" s="1505"/>
      <c r="N258" s="1506"/>
      <c r="O258" s="1507"/>
      <c r="P258" s="1508"/>
      <c r="Q258" s="1506"/>
      <c r="R258" s="1509"/>
      <c r="S258" s="1454" t="str">
        <f>IFERROR(('Př9-4'!$O258+'Př9-4'!$R258)/'Př9-4'!$I258,"")</f>
        <v/>
      </c>
      <c r="T258" s="1455" t="str">
        <f>IF(J258+L258=0,"",ROUND((M258+'Př9-4'!$P258)/(L258+J258)/12,0))</f>
        <v/>
      </c>
      <c r="U258" s="1456" t="str">
        <f>IF(K258=0,"",ROUND(('Př9-4'!$N258+'Př9-4'!$Q258)/'Př9-4'!$K258,0))</f>
        <v/>
      </c>
      <c r="V258" s="1445"/>
      <c r="W258" s="1446"/>
      <c r="X258" s="1446"/>
      <c r="Y258" s="1446"/>
      <c r="Z258" s="1446"/>
      <c r="AA258" s="1446"/>
    </row>
    <row r="259" spans="1:27" s="1447" customFormat="1" ht="27.75" customHeight="1" hidden="1">
      <c r="A259" s="1496"/>
      <c r="B259" s="1497"/>
      <c r="C259" s="1498"/>
      <c r="D259" s="1431" t="str">
        <f>IFERROR(VLOOKUP(C259,'[3]NM06'!$A$2:$B$176,2,0),"")</f>
        <v/>
      </c>
      <c r="E259" s="1499"/>
      <c r="F259" s="1431" t="str">
        <f>IFERROR(VLOOKUP('Př9-4'!$E259,'[3]Číselník nástrojů'!$A$2:$D$569,4,0),"")</f>
        <v/>
      </c>
      <c r="G259" s="1452"/>
      <c r="H259" s="1500"/>
      <c r="I259" s="1510"/>
      <c r="J259" s="1502"/>
      <c r="K259" s="1502"/>
      <c r="L259" s="1503"/>
      <c r="M259" s="1505"/>
      <c r="N259" s="1506"/>
      <c r="O259" s="1507"/>
      <c r="P259" s="1508"/>
      <c r="Q259" s="1506"/>
      <c r="R259" s="1509"/>
      <c r="S259" s="1454" t="str">
        <f>IFERROR(('Př9-4'!$O259+'Př9-4'!$R259)/'Př9-4'!$I259,"")</f>
        <v/>
      </c>
      <c r="T259" s="1455" t="str">
        <f>IF(J259+L259=0,"",ROUND((M259+'Př9-4'!$P259)/(L259+J259)/12,0))</f>
        <v/>
      </c>
      <c r="U259" s="1456" t="str">
        <f>IF(K259=0,"",ROUND(('Př9-4'!$N259+'Př9-4'!$Q259)/'Př9-4'!$K259,0))</f>
        <v/>
      </c>
      <c r="V259" s="1445"/>
      <c r="W259" s="1446"/>
      <c r="X259" s="1446"/>
      <c r="Y259" s="1446"/>
      <c r="Z259" s="1446"/>
      <c r="AA259" s="1446"/>
    </row>
    <row r="260" spans="1:27" s="1447" customFormat="1" ht="27.75" customHeight="1" hidden="1">
      <c r="A260" s="1496"/>
      <c r="B260" s="1497"/>
      <c r="C260" s="1498"/>
      <c r="D260" s="1431" t="str">
        <f>IFERROR(VLOOKUP(C260,'[3]NM06'!$A$2:$B$176,2,0),"")</f>
        <v/>
      </c>
      <c r="E260" s="1499"/>
      <c r="F260" s="1431" t="str">
        <f>IFERROR(VLOOKUP('Př9-4'!$E260,'[3]Číselník nástrojů'!$A$2:$D$569,4,0),"")</f>
        <v/>
      </c>
      <c r="G260" s="1452"/>
      <c r="H260" s="1500"/>
      <c r="I260" s="1510"/>
      <c r="J260" s="1502"/>
      <c r="K260" s="1502"/>
      <c r="L260" s="1503"/>
      <c r="M260" s="1505"/>
      <c r="N260" s="1506"/>
      <c r="O260" s="1507"/>
      <c r="P260" s="1508"/>
      <c r="Q260" s="1506"/>
      <c r="R260" s="1509"/>
      <c r="S260" s="1454" t="str">
        <f>IFERROR(('Př9-4'!$O260+'Př9-4'!$R260)/'Př9-4'!$I260,"")</f>
        <v/>
      </c>
      <c r="T260" s="1455" t="str">
        <f>IF(J260+L260=0,"",ROUND((M260+'Př9-4'!$P260)/(L260+J260)/12,0))</f>
        <v/>
      </c>
      <c r="U260" s="1456" t="str">
        <f>IF(K260=0,"",ROUND(('Př9-4'!$N260+'Př9-4'!$Q260)/'Př9-4'!$K260,0))</f>
        <v/>
      </c>
      <c r="V260" s="1445"/>
      <c r="W260" s="1446"/>
      <c r="X260" s="1446"/>
      <c r="Y260" s="1446"/>
      <c r="Z260" s="1446"/>
      <c r="AA260" s="1446"/>
    </row>
    <row r="261" spans="1:27" s="1447" customFormat="1" ht="27.75" customHeight="1" hidden="1">
      <c r="A261" s="1496"/>
      <c r="B261" s="1497"/>
      <c r="C261" s="1498"/>
      <c r="D261" s="1431" t="str">
        <f>IFERROR(VLOOKUP(C261,'[3]NM06'!$A$2:$B$176,2,0),"")</f>
        <v/>
      </c>
      <c r="E261" s="1499"/>
      <c r="F261" s="1431" t="str">
        <f>IFERROR(VLOOKUP('Př9-4'!$E261,'[3]Číselník nástrojů'!$A$2:$D$569,4,0),"")</f>
        <v/>
      </c>
      <c r="G261" s="1452"/>
      <c r="H261" s="1500"/>
      <c r="I261" s="1510"/>
      <c r="J261" s="1502"/>
      <c r="K261" s="1502"/>
      <c r="L261" s="1503"/>
      <c r="M261" s="1505"/>
      <c r="N261" s="1506"/>
      <c r="O261" s="1507"/>
      <c r="P261" s="1508"/>
      <c r="Q261" s="1506"/>
      <c r="R261" s="1509"/>
      <c r="S261" s="1454" t="str">
        <f>IFERROR(('Př9-4'!$O261+'Př9-4'!$R261)/'Př9-4'!$I261,"")</f>
        <v/>
      </c>
      <c r="T261" s="1455" t="str">
        <f>IF(J261+L261=0,"",ROUND((M261+'Př9-4'!$P261)/(L261+J261)/12,0))</f>
        <v/>
      </c>
      <c r="U261" s="1456" t="str">
        <f>IF(K261=0,"",ROUND(('Př9-4'!$N261+'Př9-4'!$Q261)/'Př9-4'!$K261,0))</f>
        <v/>
      </c>
      <c r="V261" s="1445"/>
      <c r="W261" s="1446"/>
      <c r="X261" s="1446"/>
      <c r="Y261" s="1446"/>
      <c r="Z261" s="1446"/>
      <c r="AA261" s="1446"/>
    </row>
    <row r="262" spans="1:27" s="1447" customFormat="1" ht="27.75" customHeight="1" hidden="1">
      <c r="A262" s="1496"/>
      <c r="B262" s="1497"/>
      <c r="C262" s="1498"/>
      <c r="D262" s="1431" t="str">
        <f>IFERROR(VLOOKUP(C262,'[3]NM06'!$A$2:$B$176,2,0),"")</f>
        <v/>
      </c>
      <c r="E262" s="1499"/>
      <c r="F262" s="1431" t="str">
        <f>IFERROR(VLOOKUP('Př9-4'!$E262,'[3]Číselník nástrojů'!$A$2:$D$569,4,0),"")</f>
        <v/>
      </c>
      <c r="G262" s="1452"/>
      <c r="H262" s="1500"/>
      <c r="I262" s="1510"/>
      <c r="J262" s="1502"/>
      <c r="K262" s="1502"/>
      <c r="L262" s="1503"/>
      <c r="M262" s="1505"/>
      <c r="N262" s="1506"/>
      <c r="O262" s="1507"/>
      <c r="P262" s="1508"/>
      <c r="Q262" s="1506"/>
      <c r="R262" s="1509"/>
      <c r="S262" s="1454" t="str">
        <f>IFERROR(('Př9-4'!$O262+'Př9-4'!$R262)/'Př9-4'!$I262,"")</f>
        <v/>
      </c>
      <c r="T262" s="1455" t="str">
        <f>IF(J262+L262=0,"",ROUND((M262+'Př9-4'!$P262)/(L262+J262)/12,0))</f>
        <v/>
      </c>
      <c r="U262" s="1456" t="str">
        <f>IF(K262=0,"",ROUND(('Př9-4'!$N262+'Př9-4'!$Q262)/'Př9-4'!$K262,0))</f>
        <v/>
      </c>
      <c r="V262" s="1445"/>
      <c r="W262" s="1446"/>
      <c r="X262" s="1446"/>
      <c r="Y262" s="1446"/>
      <c r="Z262" s="1446"/>
      <c r="AA262" s="1446"/>
    </row>
    <row r="263" spans="1:27" s="1447" customFormat="1" ht="27.75" customHeight="1" hidden="1">
      <c r="A263" s="1496"/>
      <c r="B263" s="1497"/>
      <c r="C263" s="1498"/>
      <c r="D263" s="1431" t="str">
        <f>IFERROR(VLOOKUP(C263,'[3]NM06'!$A$2:$B$176,2,0),"")</f>
        <v/>
      </c>
      <c r="E263" s="1499"/>
      <c r="F263" s="1431" t="str">
        <f>IFERROR(VLOOKUP('Př9-4'!$E263,'[3]Číselník nástrojů'!$A$2:$D$569,4,0),"")</f>
        <v/>
      </c>
      <c r="G263" s="1452"/>
      <c r="H263" s="1500"/>
      <c r="I263" s="1510"/>
      <c r="J263" s="1502"/>
      <c r="K263" s="1502"/>
      <c r="L263" s="1503"/>
      <c r="M263" s="1505"/>
      <c r="N263" s="1506"/>
      <c r="O263" s="1507"/>
      <c r="P263" s="1508"/>
      <c r="Q263" s="1506"/>
      <c r="R263" s="1509"/>
      <c r="S263" s="1454" t="str">
        <f>IFERROR(('Př9-4'!$O263+'Př9-4'!$R263)/'Př9-4'!$I263,"")</f>
        <v/>
      </c>
      <c r="T263" s="1455" t="str">
        <f>IF(J263+L263=0,"",ROUND((M263+'Př9-4'!$P263)/(L263+J263)/12,0))</f>
        <v/>
      </c>
      <c r="U263" s="1456" t="str">
        <f>IF(K263=0,"",ROUND(('Př9-4'!$N263+'Př9-4'!$Q263)/'Př9-4'!$K263,0))</f>
        <v/>
      </c>
      <c r="V263" s="1445"/>
      <c r="W263" s="1446"/>
      <c r="X263" s="1446"/>
      <c r="Y263" s="1446"/>
      <c r="Z263" s="1446"/>
      <c r="AA263" s="1446"/>
    </row>
    <row r="264" spans="1:27" s="1447" customFormat="1" ht="27.75" customHeight="1" hidden="1">
      <c r="A264" s="1496"/>
      <c r="B264" s="1497"/>
      <c r="C264" s="1498"/>
      <c r="D264" s="1431" t="str">
        <f>IFERROR(VLOOKUP(C264,'[3]NM06'!$A$2:$B$176,2,0),"")</f>
        <v/>
      </c>
      <c r="E264" s="1499"/>
      <c r="F264" s="1431" t="str">
        <f>IFERROR(VLOOKUP('Př9-4'!$E264,'[3]Číselník nástrojů'!$A$2:$D$569,4,0),"")</f>
        <v/>
      </c>
      <c r="G264" s="1452"/>
      <c r="H264" s="1500"/>
      <c r="I264" s="1510"/>
      <c r="J264" s="1502"/>
      <c r="K264" s="1502"/>
      <c r="L264" s="1503"/>
      <c r="M264" s="1505"/>
      <c r="N264" s="1506"/>
      <c r="O264" s="1507"/>
      <c r="P264" s="1508"/>
      <c r="Q264" s="1506"/>
      <c r="R264" s="1509"/>
      <c r="S264" s="1454" t="str">
        <f>IFERROR(('Př9-4'!$O264+'Př9-4'!$R264)/'Př9-4'!$I264,"")</f>
        <v/>
      </c>
      <c r="T264" s="1455" t="str">
        <f>IF(J264+L264=0,"",ROUND((M264+'Př9-4'!$P264)/(L264+J264)/12,0))</f>
        <v/>
      </c>
      <c r="U264" s="1456" t="str">
        <f>IF(K264=0,"",ROUND(('Př9-4'!$N264+'Př9-4'!$Q264)/'Př9-4'!$K264,0))</f>
        <v/>
      </c>
      <c r="V264" s="1445"/>
      <c r="W264" s="1446"/>
      <c r="X264" s="1446"/>
      <c r="Y264" s="1446"/>
      <c r="Z264" s="1446"/>
      <c r="AA264" s="1446"/>
    </row>
    <row r="265" spans="1:27" s="1447" customFormat="1" ht="27.75" customHeight="1" hidden="1">
      <c r="A265" s="1496"/>
      <c r="B265" s="1497"/>
      <c r="C265" s="1498"/>
      <c r="D265" s="1431" t="str">
        <f>IFERROR(VLOOKUP(C265,'[3]NM06'!$A$2:$B$176,2,0),"")</f>
        <v/>
      </c>
      <c r="E265" s="1499"/>
      <c r="F265" s="1431" t="str">
        <f>IFERROR(VLOOKUP('Př9-4'!$E265,'[3]Číselník nástrojů'!$A$2:$D$569,4,0),"")</f>
        <v/>
      </c>
      <c r="G265" s="1452"/>
      <c r="H265" s="1500"/>
      <c r="I265" s="1510"/>
      <c r="J265" s="1502"/>
      <c r="K265" s="1502"/>
      <c r="L265" s="1503"/>
      <c r="M265" s="1505"/>
      <c r="N265" s="1506"/>
      <c r="O265" s="1507"/>
      <c r="P265" s="1508"/>
      <c r="Q265" s="1506"/>
      <c r="R265" s="1509"/>
      <c r="S265" s="1454" t="str">
        <f>IFERROR(('Př9-4'!$O265+'Př9-4'!$R265)/'Př9-4'!$I265,"")</f>
        <v/>
      </c>
      <c r="T265" s="1455" t="str">
        <f>IF(J265+L265=0,"",ROUND((M265+'Př9-4'!$P265)/(L265+J265)/12,0))</f>
        <v/>
      </c>
      <c r="U265" s="1456" t="str">
        <f>IF(K265=0,"",ROUND(('Př9-4'!$N265+'Př9-4'!$Q265)/'Př9-4'!$K265,0))</f>
        <v/>
      </c>
      <c r="V265" s="1445"/>
      <c r="W265" s="1446"/>
      <c r="X265" s="1446"/>
      <c r="Y265" s="1446"/>
      <c r="Z265" s="1446"/>
      <c r="AA265" s="1446"/>
    </row>
    <row r="266" spans="1:27" s="1447" customFormat="1" ht="27.75" customHeight="1" hidden="1">
      <c r="A266" s="1496"/>
      <c r="B266" s="1497"/>
      <c r="C266" s="1498"/>
      <c r="D266" s="1431" t="str">
        <f>IFERROR(VLOOKUP(C266,'[3]NM06'!$A$2:$B$176,2,0),"")</f>
        <v/>
      </c>
      <c r="E266" s="1499"/>
      <c r="F266" s="1431" t="str">
        <f>IFERROR(VLOOKUP('Př9-4'!$E266,'[3]Číselník nástrojů'!$A$2:$D$569,4,0),"")</f>
        <v/>
      </c>
      <c r="G266" s="1452"/>
      <c r="H266" s="1500"/>
      <c r="I266" s="1510"/>
      <c r="J266" s="1502"/>
      <c r="K266" s="1502"/>
      <c r="L266" s="1503"/>
      <c r="M266" s="1505"/>
      <c r="N266" s="1506"/>
      <c r="O266" s="1507"/>
      <c r="P266" s="1508"/>
      <c r="Q266" s="1506"/>
      <c r="R266" s="1509"/>
      <c r="S266" s="1454" t="str">
        <f>IFERROR(('Př9-4'!$O266+'Př9-4'!$R266)/'Př9-4'!$I266,"")</f>
        <v/>
      </c>
      <c r="T266" s="1455" t="str">
        <f>IF(J266+L266=0,"",ROUND((M266+'Př9-4'!$P266)/(L266+J266)/12,0))</f>
        <v/>
      </c>
      <c r="U266" s="1456" t="str">
        <f>IF(K266=0,"",ROUND(('Př9-4'!$N266+'Př9-4'!$Q266)/'Př9-4'!$K266,0))</f>
        <v/>
      </c>
      <c r="V266" s="1445"/>
      <c r="W266" s="1446"/>
      <c r="X266" s="1446"/>
      <c r="Y266" s="1446"/>
      <c r="Z266" s="1446"/>
      <c r="AA266" s="1446"/>
    </row>
    <row r="267" spans="1:27" s="1447" customFormat="1" ht="27.75" customHeight="1" hidden="1">
      <c r="A267" s="1496"/>
      <c r="B267" s="1497"/>
      <c r="C267" s="1498"/>
      <c r="D267" s="1431" t="str">
        <f>IFERROR(VLOOKUP(C267,'[3]NM06'!$A$2:$B$176,2,0),"")</f>
        <v/>
      </c>
      <c r="E267" s="1499"/>
      <c r="F267" s="1431" t="str">
        <f>IFERROR(VLOOKUP('Př9-4'!$E267,'[3]Číselník nástrojů'!$A$2:$D$569,4,0),"")</f>
        <v/>
      </c>
      <c r="G267" s="1452"/>
      <c r="H267" s="1500"/>
      <c r="I267" s="1510"/>
      <c r="J267" s="1502"/>
      <c r="K267" s="1502"/>
      <c r="L267" s="1503"/>
      <c r="M267" s="1505"/>
      <c r="N267" s="1506"/>
      <c r="O267" s="1507"/>
      <c r="P267" s="1508"/>
      <c r="Q267" s="1506"/>
      <c r="R267" s="1509"/>
      <c r="S267" s="1454" t="str">
        <f>IFERROR(('Př9-4'!$O267+'Př9-4'!$R267)/'Př9-4'!$I267,"")</f>
        <v/>
      </c>
      <c r="T267" s="1455" t="str">
        <f>IF(J267+L267=0,"",ROUND((M267+'Př9-4'!$P267)/(L267+J267)/12,0))</f>
        <v/>
      </c>
      <c r="U267" s="1456" t="str">
        <f>IF(K267=0,"",ROUND(('Př9-4'!$N267+'Př9-4'!$Q267)/'Př9-4'!$K267,0))</f>
        <v/>
      </c>
      <c r="V267" s="1445"/>
      <c r="W267" s="1446"/>
      <c r="X267" s="1446"/>
      <c r="Y267" s="1446"/>
      <c r="Z267" s="1446"/>
      <c r="AA267" s="1446"/>
    </row>
    <row r="268" spans="1:27" s="1447" customFormat="1" ht="27.75" customHeight="1" hidden="1">
      <c r="A268" s="1496"/>
      <c r="B268" s="1497"/>
      <c r="C268" s="1498"/>
      <c r="D268" s="1431" t="str">
        <f>IFERROR(VLOOKUP(C268,'[3]NM06'!$A$2:$B$176,2,0),"")</f>
        <v/>
      </c>
      <c r="E268" s="1499"/>
      <c r="F268" s="1431" t="str">
        <f>IFERROR(VLOOKUP('Př9-4'!$E268,'[3]Číselník nástrojů'!$A$2:$D$569,4,0),"")</f>
        <v/>
      </c>
      <c r="G268" s="1452"/>
      <c r="H268" s="1500"/>
      <c r="I268" s="1510"/>
      <c r="J268" s="1502"/>
      <c r="K268" s="1502"/>
      <c r="L268" s="1503"/>
      <c r="M268" s="1505"/>
      <c r="N268" s="1506"/>
      <c r="O268" s="1507"/>
      <c r="P268" s="1508"/>
      <c r="Q268" s="1506"/>
      <c r="R268" s="1509"/>
      <c r="S268" s="1454" t="str">
        <f>IFERROR(('Př9-4'!$O268+'Př9-4'!$R268)/'Př9-4'!$I268,"")</f>
        <v/>
      </c>
      <c r="T268" s="1455" t="str">
        <f>IF(J268+L268=0,"",ROUND((M268+'Př9-4'!$P268)/(L268+J268)/12,0))</f>
        <v/>
      </c>
      <c r="U268" s="1456" t="str">
        <f>IF(K268=0,"",ROUND(('Př9-4'!$N268+'Př9-4'!$Q268)/'Př9-4'!$K268,0))</f>
        <v/>
      </c>
      <c r="V268" s="1445"/>
      <c r="W268" s="1446"/>
      <c r="X268" s="1446"/>
      <c r="Y268" s="1446"/>
      <c r="Z268" s="1446"/>
      <c r="AA268" s="1446"/>
    </row>
    <row r="269" spans="1:27" s="1447" customFormat="1" ht="27.75" customHeight="1" hidden="1">
      <c r="A269" s="1496"/>
      <c r="B269" s="1497"/>
      <c r="C269" s="1498"/>
      <c r="D269" s="1431" t="str">
        <f>IFERROR(VLOOKUP(C269,'[3]NM06'!$A$2:$B$176,2,0),"")</f>
        <v/>
      </c>
      <c r="E269" s="1499"/>
      <c r="F269" s="1431" t="str">
        <f>IFERROR(VLOOKUP('Př9-4'!$E269,'[3]Číselník nástrojů'!$A$2:$D$569,4,0),"")</f>
        <v/>
      </c>
      <c r="G269" s="1452"/>
      <c r="H269" s="1500"/>
      <c r="I269" s="1510"/>
      <c r="J269" s="1502"/>
      <c r="K269" s="1502"/>
      <c r="L269" s="1503"/>
      <c r="M269" s="1505"/>
      <c r="N269" s="1506"/>
      <c r="O269" s="1507"/>
      <c r="P269" s="1508"/>
      <c r="Q269" s="1506"/>
      <c r="R269" s="1509"/>
      <c r="S269" s="1454" t="str">
        <f>IFERROR(('Př9-4'!$O269+'Př9-4'!$R269)/'Př9-4'!$I269,"")</f>
        <v/>
      </c>
      <c r="T269" s="1455" t="str">
        <f>IF(J269+L269=0,"",ROUND((M269+'Př9-4'!$P269)/(L269+J269)/12,0))</f>
        <v/>
      </c>
      <c r="U269" s="1456" t="str">
        <f>IF(K269=0,"",ROUND(('Př9-4'!$N269+'Př9-4'!$Q269)/'Př9-4'!$K269,0))</f>
        <v/>
      </c>
      <c r="V269" s="1445"/>
      <c r="W269" s="1446"/>
      <c r="X269" s="1446"/>
      <c r="Y269" s="1446"/>
      <c r="Z269" s="1446"/>
      <c r="AA269" s="1446"/>
    </row>
    <row r="270" spans="1:27" s="1447" customFormat="1" ht="27.75" customHeight="1" hidden="1">
      <c r="A270" s="1496"/>
      <c r="B270" s="1497"/>
      <c r="C270" s="1498"/>
      <c r="D270" s="1431" t="str">
        <f>IFERROR(VLOOKUP(C270,'[3]NM06'!$A$2:$B$176,2,0),"")</f>
        <v/>
      </c>
      <c r="E270" s="1499"/>
      <c r="F270" s="1431" t="str">
        <f>IFERROR(VLOOKUP('Př9-4'!$E270,'[3]Číselník nástrojů'!$A$2:$D$569,4,0),"")</f>
        <v/>
      </c>
      <c r="G270" s="1452"/>
      <c r="H270" s="1500"/>
      <c r="I270" s="1510"/>
      <c r="J270" s="1502"/>
      <c r="K270" s="1502"/>
      <c r="L270" s="1503"/>
      <c r="M270" s="1505"/>
      <c r="N270" s="1506"/>
      <c r="O270" s="1507"/>
      <c r="P270" s="1508"/>
      <c r="Q270" s="1506"/>
      <c r="R270" s="1509"/>
      <c r="S270" s="1454" t="str">
        <f>IFERROR(('Př9-4'!$O270+'Př9-4'!$R270)/'Př9-4'!$I270,"")</f>
        <v/>
      </c>
      <c r="T270" s="1455" t="str">
        <f>IF(J270+L270=0,"",ROUND((M270+'Př9-4'!$P270)/(L270+J270)/12,0))</f>
        <v/>
      </c>
      <c r="U270" s="1456" t="str">
        <f>IF(K270=0,"",ROUND(('Př9-4'!$N270+'Př9-4'!$Q270)/'Př9-4'!$K270,0))</f>
        <v/>
      </c>
      <c r="V270" s="1445"/>
      <c r="W270" s="1446"/>
      <c r="X270" s="1446"/>
      <c r="Y270" s="1446"/>
      <c r="Z270" s="1446"/>
      <c r="AA270" s="1446"/>
    </row>
    <row r="271" spans="1:27" s="1447" customFormat="1" ht="27.75" customHeight="1" hidden="1">
      <c r="A271" s="1496"/>
      <c r="B271" s="1497"/>
      <c r="C271" s="1498"/>
      <c r="D271" s="1431" t="str">
        <f>IFERROR(VLOOKUP(C271,'[3]NM06'!$A$2:$B$176,2,0),"")</f>
        <v/>
      </c>
      <c r="E271" s="1499"/>
      <c r="F271" s="1431" t="str">
        <f>IFERROR(VLOOKUP('Př9-4'!$E271,'[3]Číselník nástrojů'!$A$2:$D$569,4,0),"")</f>
        <v/>
      </c>
      <c r="G271" s="1452"/>
      <c r="H271" s="1500"/>
      <c r="I271" s="1510"/>
      <c r="J271" s="1502"/>
      <c r="K271" s="1502"/>
      <c r="L271" s="1503"/>
      <c r="M271" s="1505"/>
      <c r="N271" s="1506"/>
      <c r="O271" s="1507"/>
      <c r="P271" s="1508"/>
      <c r="Q271" s="1506"/>
      <c r="R271" s="1509"/>
      <c r="S271" s="1454" t="str">
        <f>IFERROR(('Př9-4'!$O271+'Př9-4'!$R271)/'Př9-4'!$I271,"")</f>
        <v/>
      </c>
      <c r="T271" s="1455" t="str">
        <f>IF(J271+L271=0,"",ROUND((M271+'Př9-4'!$P271)/(L271+J271)/12,0))</f>
        <v/>
      </c>
      <c r="U271" s="1456" t="str">
        <f>IF(K271=0,"",ROUND(('Př9-4'!$N271+'Př9-4'!$Q271)/'Př9-4'!$K271,0))</f>
        <v/>
      </c>
      <c r="V271" s="1445"/>
      <c r="W271" s="1446"/>
      <c r="X271" s="1446"/>
      <c r="Y271" s="1446"/>
      <c r="Z271" s="1446"/>
      <c r="AA271" s="1446"/>
    </row>
    <row r="272" spans="1:27" s="1447" customFormat="1" ht="27.75" customHeight="1" hidden="1">
      <c r="A272" s="1496"/>
      <c r="B272" s="1497"/>
      <c r="C272" s="1498"/>
      <c r="D272" s="1431" t="str">
        <f>IFERROR(VLOOKUP(C272,'[3]NM06'!$A$2:$B$176,2,0),"")</f>
        <v/>
      </c>
      <c r="E272" s="1499"/>
      <c r="F272" s="1431" t="str">
        <f>IFERROR(VLOOKUP('Př9-4'!$E272,'[3]Číselník nástrojů'!$A$2:$D$569,4,0),"")</f>
        <v/>
      </c>
      <c r="G272" s="1452"/>
      <c r="H272" s="1500"/>
      <c r="I272" s="1510"/>
      <c r="J272" s="1502"/>
      <c r="K272" s="1502"/>
      <c r="L272" s="1503"/>
      <c r="M272" s="1505"/>
      <c r="N272" s="1506"/>
      <c r="O272" s="1507"/>
      <c r="P272" s="1508"/>
      <c r="Q272" s="1506"/>
      <c r="R272" s="1509"/>
      <c r="S272" s="1454" t="str">
        <f>IFERROR(('Př9-4'!$O272+'Př9-4'!$R272)/'Př9-4'!$I272,"")</f>
        <v/>
      </c>
      <c r="T272" s="1455" t="str">
        <f>IF(J272+L272=0,"",ROUND((M272+'Př9-4'!$P272)/(L272+J272)/12,0))</f>
        <v/>
      </c>
      <c r="U272" s="1456" t="str">
        <f>IF(K272=0,"",ROUND(('Př9-4'!$N272+'Př9-4'!$Q272)/'Př9-4'!$K272,0))</f>
        <v/>
      </c>
      <c r="V272" s="1445"/>
      <c r="W272" s="1446"/>
      <c r="X272" s="1446"/>
      <c r="Y272" s="1446"/>
      <c r="Z272" s="1446"/>
      <c r="AA272" s="1446"/>
    </row>
    <row r="273" spans="1:27" s="1447" customFormat="1" ht="27.75" customHeight="1" hidden="1">
      <c r="A273" s="1496"/>
      <c r="B273" s="1497"/>
      <c r="C273" s="1498"/>
      <c r="D273" s="1431" t="str">
        <f>IFERROR(VLOOKUP(C273,'[3]NM06'!$A$2:$B$176,2,0),"")</f>
        <v/>
      </c>
      <c r="E273" s="1499"/>
      <c r="F273" s="1431" t="str">
        <f>IFERROR(VLOOKUP('Př9-4'!$E273,'[3]Číselník nástrojů'!$A$2:$D$569,4,0),"")</f>
        <v/>
      </c>
      <c r="G273" s="1452"/>
      <c r="H273" s="1500"/>
      <c r="I273" s="1510"/>
      <c r="J273" s="1502"/>
      <c r="K273" s="1502"/>
      <c r="L273" s="1503"/>
      <c r="M273" s="1505"/>
      <c r="N273" s="1506"/>
      <c r="O273" s="1507"/>
      <c r="P273" s="1508"/>
      <c r="Q273" s="1506"/>
      <c r="R273" s="1509"/>
      <c r="S273" s="1454" t="str">
        <f>IFERROR(('Př9-4'!$O273+'Př9-4'!$R273)/'Př9-4'!$I273,"")</f>
        <v/>
      </c>
      <c r="T273" s="1455" t="str">
        <f>IF(J273+L273=0,"",ROUND((M273+'Př9-4'!$P273)/(L273+J273)/12,0))</f>
        <v/>
      </c>
      <c r="U273" s="1456" t="str">
        <f>IF(K273=0,"",ROUND(('Př9-4'!$N273+'Př9-4'!$Q273)/'Př9-4'!$K273,0))</f>
        <v/>
      </c>
      <c r="V273" s="1445"/>
      <c r="W273" s="1446"/>
      <c r="X273" s="1446"/>
      <c r="Y273" s="1446"/>
      <c r="Z273" s="1446"/>
      <c r="AA273" s="1446"/>
    </row>
    <row r="274" spans="1:27" s="1447" customFormat="1" ht="27.75" customHeight="1" hidden="1">
      <c r="A274" s="1496"/>
      <c r="B274" s="1497"/>
      <c r="C274" s="1498"/>
      <c r="D274" s="1431" t="str">
        <f>IFERROR(VLOOKUP(C274,'[3]NM06'!$A$2:$B$176,2,0),"")</f>
        <v/>
      </c>
      <c r="E274" s="1499"/>
      <c r="F274" s="1431" t="str">
        <f>IFERROR(VLOOKUP('Př9-4'!$E274,'[3]Číselník nástrojů'!$A$2:$D$569,4,0),"")</f>
        <v/>
      </c>
      <c r="G274" s="1452"/>
      <c r="H274" s="1500"/>
      <c r="I274" s="1510"/>
      <c r="J274" s="1502"/>
      <c r="K274" s="1502"/>
      <c r="L274" s="1503"/>
      <c r="M274" s="1505"/>
      <c r="N274" s="1506"/>
      <c r="O274" s="1507"/>
      <c r="P274" s="1508"/>
      <c r="Q274" s="1506"/>
      <c r="R274" s="1509"/>
      <c r="S274" s="1454" t="str">
        <f>IFERROR(('Př9-4'!$O274+'Př9-4'!$R274)/'Př9-4'!$I274,"")</f>
        <v/>
      </c>
      <c r="T274" s="1455" t="str">
        <f>IF(J274+L274=0,"",ROUND((M274+'Př9-4'!$P274)/(L274+J274)/12,0))</f>
        <v/>
      </c>
      <c r="U274" s="1456" t="str">
        <f>IF(K274=0,"",ROUND(('Př9-4'!$N274+'Př9-4'!$Q274)/'Př9-4'!$K274,0))</f>
        <v/>
      </c>
      <c r="V274" s="1445"/>
      <c r="W274" s="1446"/>
      <c r="X274" s="1446"/>
      <c r="Y274" s="1446"/>
      <c r="Z274" s="1446"/>
      <c r="AA274" s="1446"/>
    </row>
    <row r="275" spans="1:27" s="1447" customFormat="1" ht="27.75" customHeight="1" hidden="1">
      <c r="A275" s="1496"/>
      <c r="B275" s="1497"/>
      <c r="C275" s="1498"/>
      <c r="D275" s="1431" t="str">
        <f>IFERROR(VLOOKUP(C275,'[3]NM06'!$A$2:$B$176,2,0),"")</f>
        <v/>
      </c>
      <c r="E275" s="1499"/>
      <c r="F275" s="1431" t="str">
        <f>IFERROR(VLOOKUP('Př9-4'!$E275,'[3]Číselník nástrojů'!$A$2:$D$569,4,0),"")</f>
        <v/>
      </c>
      <c r="G275" s="1452"/>
      <c r="H275" s="1500"/>
      <c r="I275" s="1510"/>
      <c r="J275" s="1502"/>
      <c r="K275" s="1502"/>
      <c r="L275" s="1503"/>
      <c r="M275" s="1505"/>
      <c r="N275" s="1506"/>
      <c r="O275" s="1507"/>
      <c r="P275" s="1508"/>
      <c r="Q275" s="1506"/>
      <c r="R275" s="1509"/>
      <c r="S275" s="1454" t="str">
        <f>IFERROR(('Př9-4'!$O275+'Př9-4'!$R275)/'Př9-4'!$I275,"")</f>
        <v/>
      </c>
      <c r="T275" s="1455" t="str">
        <f>IF(J275+L275=0,"",ROUND((M275+'Př9-4'!$P275)/(L275+J275)/12,0))</f>
        <v/>
      </c>
      <c r="U275" s="1456" t="str">
        <f>IF(K275=0,"",ROUND(('Př9-4'!$N275+'Př9-4'!$Q275)/'Př9-4'!$K275,0))</f>
        <v/>
      </c>
      <c r="V275" s="1445"/>
      <c r="W275" s="1446"/>
      <c r="X275" s="1446"/>
      <c r="Y275" s="1446"/>
      <c r="Z275" s="1446"/>
      <c r="AA275" s="1446"/>
    </row>
    <row r="276" spans="1:27" s="1447" customFormat="1" ht="27.75" customHeight="1" hidden="1">
      <c r="A276" s="1496"/>
      <c r="B276" s="1497"/>
      <c r="C276" s="1498"/>
      <c r="D276" s="1431" t="str">
        <f>IFERROR(VLOOKUP(C276,'[3]NM06'!$A$2:$B$176,2,0),"")</f>
        <v/>
      </c>
      <c r="E276" s="1499"/>
      <c r="F276" s="1431" t="str">
        <f>IFERROR(VLOOKUP('Př9-4'!$E276,'[3]Číselník nástrojů'!$A$2:$D$569,4,0),"")</f>
        <v/>
      </c>
      <c r="G276" s="1452"/>
      <c r="H276" s="1500"/>
      <c r="I276" s="1510"/>
      <c r="J276" s="1502"/>
      <c r="K276" s="1502"/>
      <c r="L276" s="1503"/>
      <c r="M276" s="1505"/>
      <c r="N276" s="1506"/>
      <c r="O276" s="1507"/>
      <c r="P276" s="1508"/>
      <c r="Q276" s="1506"/>
      <c r="R276" s="1509"/>
      <c r="S276" s="1454" t="str">
        <f>IFERROR(('Př9-4'!$O276+'Př9-4'!$R276)/'Př9-4'!$I276,"")</f>
        <v/>
      </c>
      <c r="T276" s="1455" t="str">
        <f>IF(J276+L276=0,"",ROUND((M276+'Př9-4'!$P276)/(L276+J276)/12,0))</f>
        <v/>
      </c>
      <c r="U276" s="1456" t="str">
        <f>IF(K276=0,"",ROUND(('Př9-4'!$N276+'Př9-4'!$Q276)/'Př9-4'!$K276,0))</f>
        <v/>
      </c>
      <c r="V276" s="1445"/>
      <c r="W276" s="1446"/>
      <c r="X276" s="1446"/>
      <c r="Y276" s="1446"/>
      <c r="Z276" s="1446"/>
      <c r="AA276" s="1446"/>
    </row>
    <row r="277" spans="1:27" s="1447" customFormat="1" ht="27.75" customHeight="1" hidden="1">
      <c r="A277" s="1496"/>
      <c r="B277" s="1497"/>
      <c r="C277" s="1498"/>
      <c r="D277" s="1431" t="str">
        <f>IFERROR(VLOOKUP(C277,'[3]NM06'!$A$2:$B$176,2,0),"")</f>
        <v/>
      </c>
      <c r="E277" s="1499"/>
      <c r="F277" s="1431" t="str">
        <f>IFERROR(VLOOKUP('Př9-4'!$E277,'[3]Číselník nástrojů'!$A$2:$D$569,4,0),"")</f>
        <v/>
      </c>
      <c r="G277" s="1452"/>
      <c r="H277" s="1500"/>
      <c r="I277" s="1510"/>
      <c r="J277" s="1502"/>
      <c r="K277" s="1502"/>
      <c r="L277" s="1503"/>
      <c r="M277" s="1505"/>
      <c r="N277" s="1506"/>
      <c r="O277" s="1507"/>
      <c r="P277" s="1508"/>
      <c r="Q277" s="1506"/>
      <c r="R277" s="1509"/>
      <c r="S277" s="1454" t="str">
        <f>IFERROR(('Př9-4'!$O277+'Př9-4'!$R277)/'Př9-4'!$I277,"")</f>
        <v/>
      </c>
      <c r="T277" s="1455" t="str">
        <f>IF(J277+L277=0,"",ROUND((M277+'Př9-4'!$P277)/(L277+J277)/12,0))</f>
        <v/>
      </c>
      <c r="U277" s="1456" t="str">
        <f>IF(K277=0,"",ROUND(('Př9-4'!$N277+'Př9-4'!$Q277)/'Př9-4'!$K277,0))</f>
        <v/>
      </c>
      <c r="V277" s="1445"/>
      <c r="W277" s="1446"/>
      <c r="X277" s="1446"/>
      <c r="Y277" s="1446"/>
      <c r="Z277" s="1446"/>
      <c r="AA277" s="1446"/>
    </row>
    <row r="278" spans="1:27" s="1447" customFormat="1" ht="27.75" customHeight="1" hidden="1">
      <c r="A278" s="1496"/>
      <c r="B278" s="1497"/>
      <c r="C278" s="1498"/>
      <c r="D278" s="1431" t="str">
        <f>IFERROR(VLOOKUP(C278,'[3]NM06'!$A$2:$B$176,2,0),"")</f>
        <v/>
      </c>
      <c r="E278" s="1499"/>
      <c r="F278" s="1431" t="str">
        <f>IFERROR(VLOOKUP('Př9-4'!$E278,'[3]Číselník nástrojů'!$A$2:$D$569,4,0),"")</f>
        <v/>
      </c>
      <c r="G278" s="1452"/>
      <c r="H278" s="1500"/>
      <c r="I278" s="1510"/>
      <c r="J278" s="1502"/>
      <c r="K278" s="1502"/>
      <c r="L278" s="1503"/>
      <c r="M278" s="1505"/>
      <c r="N278" s="1506"/>
      <c r="O278" s="1507"/>
      <c r="P278" s="1508"/>
      <c r="Q278" s="1506"/>
      <c r="R278" s="1509"/>
      <c r="S278" s="1454" t="str">
        <f>IFERROR(('Př9-4'!$O278+'Př9-4'!$R278)/'Př9-4'!$I278,"")</f>
        <v/>
      </c>
      <c r="T278" s="1455" t="str">
        <f>IF(J278+L278=0,"",ROUND((M278+'Př9-4'!$P278)/(L278+J278)/12,0))</f>
        <v/>
      </c>
      <c r="U278" s="1456" t="str">
        <f>IF(K278=0,"",ROUND(('Př9-4'!$N278+'Př9-4'!$Q278)/'Př9-4'!$K278,0))</f>
        <v/>
      </c>
      <c r="V278" s="1445"/>
      <c r="W278" s="1446"/>
      <c r="X278" s="1446"/>
      <c r="Y278" s="1446"/>
      <c r="Z278" s="1446"/>
      <c r="AA278" s="1446"/>
    </row>
    <row r="279" spans="1:27" s="1447" customFormat="1" ht="27.75" customHeight="1" hidden="1">
      <c r="A279" s="1496"/>
      <c r="B279" s="1497"/>
      <c r="C279" s="1498"/>
      <c r="D279" s="1431" t="str">
        <f>IFERROR(VLOOKUP(C279,'[3]NM06'!$A$2:$B$176,2,0),"")</f>
        <v/>
      </c>
      <c r="E279" s="1499"/>
      <c r="F279" s="1431" t="str">
        <f>IFERROR(VLOOKUP('Př9-4'!$E279,'[3]Číselník nástrojů'!$A$2:$D$569,4,0),"")</f>
        <v/>
      </c>
      <c r="G279" s="1452"/>
      <c r="H279" s="1500"/>
      <c r="I279" s="1510"/>
      <c r="J279" s="1502"/>
      <c r="K279" s="1502"/>
      <c r="L279" s="1503"/>
      <c r="M279" s="1505"/>
      <c r="N279" s="1506"/>
      <c r="O279" s="1507"/>
      <c r="P279" s="1508"/>
      <c r="Q279" s="1506"/>
      <c r="R279" s="1509"/>
      <c r="S279" s="1454" t="str">
        <f>IFERROR(('Př9-4'!$O279+'Př9-4'!$R279)/'Př9-4'!$I279,"")</f>
        <v/>
      </c>
      <c r="T279" s="1455" t="str">
        <f>IF(J279+L279=0,"",ROUND((M279+'Př9-4'!$P279)/(L279+J279)/12,0))</f>
        <v/>
      </c>
      <c r="U279" s="1456" t="str">
        <f>IF(K279=0,"",ROUND(('Př9-4'!$N279+'Př9-4'!$Q279)/'Př9-4'!$K279,0))</f>
        <v/>
      </c>
      <c r="V279" s="1445"/>
      <c r="W279" s="1446"/>
      <c r="X279" s="1446"/>
      <c r="Y279" s="1446"/>
      <c r="Z279" s="1446"/>
      <c r="AA279" s="1446"/>
    </row>
    <row r="280" spans="1:27" s="1447" customFormat="1" ht="27.75" customHeight="1" hidden="1">
      <c r="A280" s="1496"/>
      <c r="B280" s="1497"/>
      <c r="C280" s="1498"/>
      <c r="D280" s="1431" t="str">
        <f>IFERROR(VLOOKUP(C280,'[3]NM06'!$A$2:$B$176,2,0),"")</f>
        <v/>
      </c>
      <c r="E280" s="1499"/>
      <c r="F280" s="1431" t="str">
        <f>IFERROR(VLOOKUP('Př9-4'!$E280,'[3]Číselník nástrojů'!$A$2:$D$569,4,0),"")</f>
        <v/>
      </c>
      <c r="G280" s="1452"/>
      <c r="H280" s="1500"/>
      <c r="I280" s="1510"/>
      <c r="J280" s="1502"/>
      <c r="K280" s="1502"/>
      <c r="L280" s="1503"/>
      <c r="M280" s="1505"/>
      <c r="N280" s="1506"/>
      <c r="O280" s="1507"/>
      <c r="P280" s="1508"/>
      <c r="Q280" s="1506"/>
      <c r="R280" s="1509"/>
      <c r="S280" s="1454" t="str">
        <f>IFERROR(('Př9-4'!$O280+'Př9-4'!$R280)/'Př9-4'!$I280,"")</f>
        <v/>
      </c>
      <c r="T280" s="1455" t="str">
        <f>IF(J280+L280=0,"",ROUND((M280+'Př9-4'!$P280)/(L280+J280)/12,0))</f>
        <v/>
      </c>
      <c r="U280" s="1456" t="str">
        <f>IF(K280=0,"",ROUND(('Př9-4'!$N280+'Př9-4'!$Q280)/'Př9-4'!$K280,0))</f>
        <v/>
      </c>
      <c r="V280" s="1445"/>
      <c r="W280" s="1446"/>
      <c r="X280" s="1446"/>
      <c r="Y280" s="1446"/>
      <c r="Z280" s="1446"/>
      <c r="AA280" s="1446"/>
    </row>
    <row r="281" spans="1:27" s="1447" customFormat="1" ht="27.75" customHeight="1" hidden="1">
      <c r="A281" s="1496"/>
      <c r="B281" s="1497"/>
      <c r="C281" s="1498"/>
      <c r="D281" s="1431" t="str">
        <f>IFERROR(VLOOKUP(C281,'[3]NM06'!$A$2:$B$176,2,0),"")</f>
        <v/>
      </c>
      <c r="E281" s="1499"/>
      <c r="F281" s="1431" t="str">
        <f>IFERROR(VLOOKUP('Př9-4'!$E281,'[3]Číselník nástrojů'!$A$2:$D$569,4,0),"")</f>
        <v/>
      </c>
      <c r="G281" s="1452"/>
      <c r="H281" s="1500"/>
      <c r="I281" s="1510"/>
      <c r="J281" s="1502"/>
      <c r="K281" s="1502"/>
      <c r="L281" s="1503"/>
      <c r="M281" s="1505"/>
      <c r="N281" s="1506"/>
      <c r="O281" s="1507"/>
      <c r="P281" s="1508"/>
      <c r="Q281" s="1506"/>
      <c r="R281" s="1509"/>
      <c r="S281" s="1454" t="str">
        <f>IFERROR(('Př9-4'!$O281+'Př9-4'!$R281)/'Př9-4'!$I281,"")</f>
        <v/>
      </c>
      <c r="T281" s="1455" t="str">
        <f>IF(J281+L281=0,"",ROUND((M281+'Př9-4'!$P281)/(L281+J281)/12,0))</f>
        <v/>
      </c>
      <c r="U281" s="1456" t="str">
        <f>IF(K281=0,"",ROUND(('Př9-4'!$N281+'Př9-4'!$Q281)/'Př9-4'!$K281,0))</f>
        <v/>
      </c>
      <c r="V281" s="1445"/>
      <c r="W281" s="1446"/>
      <c r="X281" s="1446"/>
      <c r="Y281" s="1446"/>
      <c r="Z281" s="1446"/>
      <c r="AA281" s="1446"/>
    </row>
    <row r="282" spans="1:27" s="1447" customFormat="1" ht="27.75" customHeight="1" hidden="1">
      <c r="A282" s="1496"/>
      <c r="B282" s="1497"/>
      <c r="C282" s="1498"/>
      <c r="D282" s="1431" t="str">
        <f>IFERROR(VLOOKUP(C282,'[3]NM06'!$A$2:$B$176,2,0),"")</f>
        <v/>
      </c>
      <c r="E282" s="1499"/>
      <c r="F282" s="1431" t="str">
        <f>IFERROR(VLOOKUP('Př9-4'!$E282,'[3]Číselník nástrojů'!$A$2:$D$569,4,0),"")</f>
        <v/>
      </c>
      <c r="G282" s="1452"/>
      <c r="H282" s="1500"/>
      <c r="I282" s="1510"/>
      <c r="J282" s="1502"/>
      <c r="K282" s="1502"/>
      <c r="L282" s="1503"/>
      <c r="M282" s="1505"/>
      <c r="N282" s="1506"/>
      <c r="O282" s="1507"/>
      <c r="P282" s="1508"/>
      <c r="Q282" s="1506"/>
      <c r="R282" s="1509"/>
      <c r="S282" s="1454" t="str">
        <f>IFERROR(('Př9-4'!$O282+'Př9-4'!$R282)/'Př9-4'!$I282,"")</f>
        <v/>
      </c>
      <c r="T282" s="1455" t="str">
        <f>IF(J282+L282=0,"",ROUND((M282+'Př9-4'!$P282)/(L282+J282)/12,0))</f>
        <v/>
      </c>
      <c r="U282" s="1456" t="str">
        <f>IF(K282=0,"",ROUND(('Př9-4'!$N282+'Př9-4'!$Q282)/'Př9-4'!$K282,0))</f>
        <v/>
      </c>
      <c r="V282" s="1445"/>
      <c r="W282" s="1446"/>
      <c r="X282" s="1446"/>
      <c r="Y282" s="1446"/>
      <c r="Z282" s="1446"/>
      <c r="AA282" s="1446"/>
    </row>
    <row r="283" spans="1:27" s="1447" customFormat="1" ht="27.75" customHeight="1" hidden="1">
      <c r="A283" s="1496"/>
      <c r="B283" s="1497"/>
      <c r="C283" s="1498"/>
      <c r="D283" s="1431" t="str">
        <f>IFERROR(VLOOKUP(C283,'[3]NM06'!$A$2:$B$176,2,0),"")</f>
        <v/>
      </c>
      <c r="E283" s="1499"/>
      <c r="F283" s="1431" t="str">
        <f>IFERROR(VLOOKUP('Př9-4'!$E283,'[3]Číselník nástrojů'!$A$2:$D$569,4,0),"")</f>
        <v/>
      </c>
      <c r="G283" s="1452"/>
      <c r="H283" s="1500"/>
      <c r="I283" s="1510"/>
      <c r="J283" s="1502"/>
      <c r="K283" s="1502"/>
      <c r="L283" s="1503"/>
      <c r="M283" s="1505"/>
      <c r="N283" s="1506"/>
      <c r="O283" s="1507"/>
      <c r="P283" s="1508"/>
      <c r="Q283" s="1506"/>
      <c r="R283" s="1509"/>
      <c r="S283" s="1454" t="str">
        <f>IFERROR(('Př9-4'!$O283+'Př9-4'!$R283)/'Př9-4'!$I283,"")</f>
        <v/>
      </c>
      <c r="T283" s="1455" t="str">
        <f>IF(J283+L283=0,"",ROUND((M283+'Př9-4'!$P283)/(L283+J283)/12,0))</f>
        <v/>
      </c>
      <c r="U283" s="1456" t="str">
        <f>IF(K283=0,"",ROUND(('Př9-4'!$N283+'Př9-4'!$Q283)/'Př9-4'!$K283,0))</f>
        <v/>
      </c>
      <c r="V283" s="1445"/>
      <c r="W283" s="1446"/>
      <c r="X283" s="1446"/>
      <c r="Y283" s="1446"/>
      <c r="Z283" s="1446"/>
      <c r="AA283" s="1446"/>
    </row>
    <row r="284" spans="1:27" s="1447" customFormat="1" ht="27.75" customHeight="1" hidden="1">
      <c r="A284" s="1496"/>
      <c r="B284" s="1497"/>
      <c r="C284" s="1498"/>
      <c r="D284" s="1431" t="str">
        <f>IFERROR(VLOOKUP(C284,'[3]NM06'!$A$2:$B$176,2,0),"")</f>
        <v/>
      </c>
      <c r="E284" s="1499"/>
      <c r="F284" s="1431" t="str">
        <f>IFERROR(VLOOKUP('Př9-4'!$E284,'[3]Číselník nástrojů'!$A$2:$D$569,4,0),"")</f>
        <v/>
      </c>
      <c r="G284" s="1452"/>
      <c r="H284" s="1500"/>
      <c r="I284" s="1510"/>
      <c r="J284" s="1502"/>
      <c r="K284" s="1502"/>
      <c r="L284" s="1503"/>
      <c r="M284" s="1505"/>
      <c r="N284" s="1506"/>
      <c r="O284" s="1507"/>
      <c r="P284" s="1508"/>
      <c r="Q284" s="1506"/>
      <c r="R284" s="1509"/>
      <c r="S284" s="1454" t="str">
        <f>IFERROR(('Př9-4'!$O284+'Př9-4'!$R284)/'Př9-4'!$I284,"")</f>
        <v/>
      </c>
      <c r="T284" s="1455" t="str">
        <f>IF(J284+L284=0,"",ROUND((M284+'Př9-4'!$P284)/(L284+J284)/12,0))</f>
        <v/>
      </c>
      <c r="U284" s="1456" t="str">
        <f>IF(K284=0,"",ROUND(('Př9-4'!$N284+'Př9-4'!$Q284)/'Př9-4'!$K284,0))</f>
        <v/>
      </c>
      <c r="V284" s="1445"/>
      <c r="W284" s="1446"/>
      <c r="X284" s="1446"/>
      <c r="Y284" s="1446"/>
      <c r="Z284" s="1446"/>
      <c r="AA284" s="1446"/>
    </row>
    <row r="285" spans="1:27" s="1447" customFormat="1" ht="27.75" customHeight="1" hidden="1">
      <c r="A285" s="1496"/>
      <c r="B285" s="1497"/>
      <c r="C285" s="1498"/>
      <c r="D285" s="1431" t="str">
        <f>IFERROR(VLOOKUP(C285,'[3]NM06'!$A$2:$B$176,2,0),"")</f>
        <v/>
      </c>
      <c r="E285" s="1499"/>
      <c r="F285" s="1431" t="str">
        <f>IFERROR(VLOOKUP('Př9-4'!$E285,'[3]Číselník nástrojů'!$A$2:$D$569,4,0),"")</f>
        <v/>
      </c>
      <c r="G285" s="1452"/>
      <c r="H285" s="1500"/>
      <c r="I285" s="1510"/>
      <c r="J285" s="1502"/>
      <c r="K285" s="1502"/>
      <c r="L285" s="1503"/>
      <c r="M285" s="1505"/>
      <c r="N285" s="1506"/>
      <c r="O285" s="1507"/>
      <c r="P285" s="1508"/>
      <c r="Q285" s="1506"/>
      <c r="R285" s="1509"/>
      <c r="S285" s="1454" t="str">
        <f>IFERROR(('Př9-4'!$O285+'Př9-4'!$R285)/'Př9-4'!$I285,"")</f>
        <v/>
      </c>
      <c r="T285" s="1455" t="str">
        <f>IF(J285+L285=0,"",ROUND((M285+'Př9-4'!$P285)/(L285+J285)/12,0))</f>
        <v/>
      </c>
      <c r="U285" s="1456" t="str">
        <f>IF(K285=0,"",ROUND(('Př9-4'!$N285+'Př9-4'!$Q285)/'Př9-4'!$K285,0))</f>
        <v/>
      </c>
      <c r="V285" s="1445"/>
      <c r="W285" s="1446"/>
      <c r="X285" s="1446"/>
      <c r="Y285" s="1446"/>
      <c r="Z285" s="1446"/>
      <c r="AA285" s="1446"/>
    </row>
    <row r="286" spans="1:27" s="1447" customFormat="1" ht="27.75" customHeight="1" hidden="1">
      <c r="A286" s="1496"/>
      <c r="B286" s="1497"/>
      <c r="C286" s="1498"/>
      <c r="D286" s="1431" t="str">
        <f>IFERROR(VLOOKUP(C286,'[3]NM06'!$A$2:$B$176,2,0),"")</f>
        <v/>
      </c>
      <c r="E286" s="1499"/>
      <c r="F286" s="1431" t="str">
        <f>IFERROR(VLOOKUP('Př9-4'!$E286,'[3]Číselník nástrojů'!$A$2:$D$569,4,0),"")</f>
        <v/>
      </c>
      <c r="G286" s="1452"/>
      <c r="H286" s="1500"/>
      <c r="I286" s="1510"/>
      <c r="J286" s="1502"/>
      <c r="K286" s="1502"/>
      <c r="L286" s="1503"/>
      <c r="M286" s="1505"/>
      <c r="N286" s="1506"/>
      <c r="O286" s="1507"/>
      <c r="P286" s="1508"/>
      <c r="Q286" s="1506"/>
      <c r="R286" s="1509"/>
      <c r="S286" s="1454" t="str">
        <f>IFERROR(('Př9-4'!$O286+'Př9-4'!$R286)/'Př9-4'!$I286,"")</f>
        <v/>
      </c>
      <c r="T286" s="1455" t="str">
        <f>IF(J286+L286=0,"",ROUND((M286+'Př9-4'!$P286)/(L286+J286)/12,0))</f>
        <v/>
      </c>
      <c r="U286" s="1456" t="str">
        <f>IF(K286=0,"",ROUND(('Př9-4'!$N286+'Př9-4'!$Q286)/'Př9-4'!$K286,0))</f>
        <v/>
      </c>
      <c r="V286" s="1445"/>
      <c r="W286" s="1446"/>
      <c r="X286" s="1446"/>
      <c r="Y286" s="1446"/>
      <c r="Z286" s="1446"/>
      <c r="AA286" s="1446"/>
    </row>
    <row r="287" spans="1:27" s="1447" customFormat="1" ht="27.75" customHeight="1" hidden="1">
      <c r="A287" s="1496"/>
      <c r="B287" s="1497"/>
      <c r="C287" s="1498"/>
      <c r="D287" s="1431" t="str">
        <f>IFERROR(VLOOKUP(C287,'[3]NM06'!$A$2:$B$176,2,0),"")</f>
        <v/>
      </c>
      <c r="E287" s="1499"/>
      <c r="F287" s="1431" t="str">
        <f>IFERROR(VLOOKUP('Př9-4'!$E287,'[3]Číselník nástrojů'!$A$2:$D$569,4,0),"")</f>
        <v/>
      </c>
      <c r="G287" s="1452"/>
      <c r="H287" s="1500"/>
      <c r="I287" s="1510"/>
      <c r="J287" s="1502"/>
      <c r="K287" s="1502"/>
      <c r="L287" s="1503"/>
      <c r="M287" s="1505"/>
      <c r="N287" s="1506"/>
      <c r="O287" s="1507"/>
      <c r="P287" s="1508"/>
      <c r="Q287" s="1506"/>
      <c r="R287" s="1509"/>
      <c r="S287" s="1454" t="str">
        <f>IFERROR(('Př9-4'!$O287+'Př9-4'!$R287)/'Př9-4'!$I287,"")</f>
        <v/>
      </c>
      <c r="T287" s="1455" t="str">
        <f>IF(J287+L287=0,"",ROUND((M287+'Př9-4'!$P287)/(L287+J287)/12,0))</f>
        <v/>
      </c>
      <c r="U287" s="1456" t="str">
        <f>IF(K287=0,"",ROUND(('Př9-4'!$N287+'Př9-4'!$Q287)/'Př9-4'!$K287,0))</f>
        <v/>
      </c>
      <c r="V287" s="1445"/>
      <c r="W287" s="1446"/>
      <c r="X287" s="1446"/>
      <c r="Y287" s="1446"/>
      <c r="Z287" s="1446"/>
      <c r="AA287" s="1446"/>
    </row>
    <row r="288" spans="1:27" s="1447" customFormat="1" ht="27.75" customHeight="1" hidden="1">
      <c r="A288" s="1496"/>
      <c r="B288" s="1497"/>
      <c r="C288" s="1498"/>
      <c r="D288" s="1431" t="str">
        <f>IFERROR(VLOOKUP(C288,'[3]NM06'!$A$2:$B$176,2,0),"")</f>
        <v/>
      </c>
      <c r="E288" s="1499"/>
      <c r="F288" s="1431" t="str">
        <f>IFERROR(VLOOKUP('Př9-4'!$E288,'[3]Číselník nástrojů'!$A$2:$D$569,4,0),"")</f>
        <v/>
      </c>
      <c r="G288" s="1452"/>
      <c r="H288" s="1500"/>
      <c r="I288" s="1510"/>
      <c r="J288" s="1502"/>
      <c r="K288" s="1502"/>
      <c r="L288" s="1503"/>
      <c r="M288" s="1505"/>
      <c r="N288" s="1506"/>
      <c r="O288" s="1507"/>
      <c r="P288" s="1508"/>
      <c r="Q288" s="1506"/>
      <c r="R288" s="1509"/>
      <c r="S288" s="1454" t="str">
        <f>IFERROR(('Př9-4'!$O288+'Př9-4'!$R288)/'Př9-4'!$I288,"")</f>
        <v/>
      </c>
      <c r="T288" s="1455" t="str">
        <f>IF(J288+L288=0,"",ROUND((M288+'Př9-4'!$P288)/(L288+J288)/12,0))</f>
        <v/>
      </c>
      <c r="U288" s="1456" t="str">
        <f>IF(K288=0,"",ROUND(('Př9-4'!$N288+'Př9-4'!$Q288)/'Př9-4'!$K288,0))</f>
        <v/>
      </c>
      <c r="V288" s="1445"/>
      <c r="W288" s="1446"/>
      <c r="X288" s="1446"/>
      <c r="Y288" s="1446"/>
      <c r="Z288" s="1446"/>
      <c r="AA288" s="1446"/>
    </row>
    <row r="289" spans="1:27" s="1447" customFormat="1" ht="27.75" customHeight="1" hidden="1">
      <c r="A289" s="1496"/>
      <c r="B289" s="1497"/>
      <c r="C289" s="1498"/>
      <c r="D289" s="1431" t="str">
        <f>IFERROR(VLOOKUP(C289,'[3]NM06'!$A$2:$B$176,2,0),"")</f>
        <v/>
      </c>
      <c r="E289" s="1499"/>
      <c r="F289" s="1431" t="str">
        <f>IFERROR(VLOOKUP('Př9-4'!$E289,'[3]Číselník nástrojů'!$A$2:$D$569,4,0),"")</f>
        <v/>
      </c>
      <c r="G289" s="1452"/>
      <c r="H289" s="1500"/>
      <c r="I289" s="1510"/>
      <c r="J289" s="1502"/>
      <c r="K289" s="1502"/>
      <c r="L289" s="1503"/>
      <c r="M289" s="1505"/>
      <c r="N289" s="1506"/>
      <c r="O289" s="1507"/>
      <c r="P289" s="1508"/>
      <c r="Q289" s="1506"/>
      <c r="R289" s="1509"/>
      <c r="S289" s="1454" t="str">
        <f>IFERROR(('Př9-4'!$O289+'Př9-4'!$R289)/'Př9-4'!$I289,"")</f>
        <v/>
      </c>
      <c r="T289" s="1455" t="str">
        <f>IF(J289+L289=0,"",ROUND((M289+'Př9-4'!$P289)/(L289+J289)/12,0))</f>
        <v/>
      </c>
      <c r="U289" s="1456" t="str">
        <f>IF(K289=0,"",ROUND(('Př9-4'!$N289+'Př9-4'!$Q289)/'Př9-4'!$K289,0))</f>
        <v/>
      </c>
      <c r="V289" s="1445"/>
      <c r="W289" s="1446"/>
      <c r="X289" s="1446"/>
      <c r="Y289" s="1446"/>
      <c r="Z289" s="1446"/>
      <c r="AA289" s="1446"/>
    </row>
    <row r="290" spans="1:27" s="1447" customFormat="1" ht="27.75" customHeight="1" hidden="1">
      <c r="A290" s="1496"/>
      <c r="B290" s="1497"/>
      <c r="C290" s="1498"/>
      <c r="D290" s="1431" t="str">
        <f>IFERROR(VLOOKUP(C290,'[3]NM06'!$A$2:$B$176,2,0),"")</f>
        <v/>
      </c>
      <c r="E290" s="1499"/>
      <c r="F290" s="1431" t="str">
        <f>IFERROR(VLOOKUP('Př9-4'!$E290,'[3]Číselník nástrojů'!$A$2:$D$569,4,0),"")</f>
        <v/>
      </c>
      <c r="G290" s="1452"/>
      <c r="H290" s="1500"/>
      <c r="I290" s="1510"/>
      <c r="J290" s="1502"/>
      <c r="K290" s="1502"/>
      <c r="L290" s="1503"/>
      <c r="M290" s="1505"/>
      <c r="N290" s="1506"/>
      <c r="O290" s="1507"/>
      <c r="P290" s="1508"/>
      <c r="Q290" s="1506"/>
      <c r="R290" s="1509"/>
      <c r="S290" s="1454" t="str">
        <f>IFERROR(('Př9-4'!$O290+'Př9-4'!$R290)/'Př9-4'!$I290,"")</f>
        <v/>
      </c>
      <c r="T290" s="1455" t="str">
        <f>IF(J290+L290=0,"",ROUND((M290+'Př9-4'!$P290)/(L290+J290)/12,0))</f>
        <v/>
      </c>
      <c r="U290" s="1456" t="str">
        <f>IF(K290=0,"",ROUND(('Př9-4'!$N290+'Př9-4'!$Q290)/'Př9-4'!$K290,0))</f>
        <v/>
      </c>
      <c r="V290" s="1445"/>
      <c r="W290" s="1446"/>
      <c r="X290" s="1446"/>
      <c r="Y290" s="1446"/>
      <c r="Z290" s="1446"/>
      <c r="AA290" s="1446"/>
    </row>
    <row r="291" spans="1:27" s="1447" customFormat="1" ht="27.75" customHeight="1" hidden="1">
      <c r="A291" s="1496"/>
      <c r="B291" s="1497"/>
      <c r="C291" s="1498"/>
      <c r="D291" s="1431" t="str">
        <f>IFERROR(VLOOKUP(C291,'[3]NM06'!$A$2:$B$176,2,0),"")</f>
        <v/>
      </c>
      <c r="E291" s="1499"/>
      <c r="F291" s="1431" t="str">
        <f>IFERROR(VLOOKUP('Př9-4'!$E291,'[3]Číselník nástrojů'!$A$2:$D$569,4,0),"")</f>
        <v/>
      </c>
      <c r="G291" s="1452"/>
      <c r="H291" s="1500"/>
      <c r="I291" s="1510"/>
      <c r="J291" s="1502"/>
      <c r="K291" s="1502"/>
      <c r="L291" s="1503"/>
      <c r="M291" s="1505"/>
      <c r="N291" s="1506"/>
      <c r="O291" s="1507"/>
      <c r="P291" s="1508"/>
      <c r="Q291" s="1506"/>
      <c r="R291" s="1509"/>
      <c r="S291" s="1454" t="str">
        <f>IFERROR(('Př9-4'!$O291+'Př9-4'!$R291)/'Př9-4'!$I291,"")</f>
        <v/>
      </c>
      <c r="T291" s="1455" t="str">
        <f>IF(J291+L291=0,"",ROUND((M291+'Př9-4'!$P291)/(L291+J291)/12,0))</f>
        <v/>
      </c>
      <c r="U291" s="1456" t="str">
        <f>IF(K291=0,"",ROUND(('Př9-4'!$N291+'Př9-4'!$Q291)/'Př9-4'!$K291,0))</f>
        <v/>
      </c>
      <c r="V291" s="1445"/>
      <c r="W291" s="1446"/>
      <c r="X291" s="1446"/>
      <c r="Y291" s="1446"/>
      <c r="Z291" s="1446"/>
      <c r="AA291" s="1446"/>
    </row>
    <row r="292" spans="1:27" s="1447" customFormat="1" ht="27.75" customHeight="1" hidden="1">
      <c r="A292" s="1496"/>
      <c r="B292" s="1497"/>
      <c r="C292" s="1498"/>
      <c r="D292" s="1431" t="str">
        <f>IFERROR(VLOOKUP(C292,'[3]NM06'!$A$2:$B$176,2,0),"")</f>
        <v/>
      </c>
      <c r="E292" s="1499"/>
      <c r="F292" s="1431" t="str">
        <f>IFERROR(VLOOKUP('Př9-4'!$E292,'[3]Číselník nástrojů'!$A$2:$D$569,4,0),"")</f>
        <v/>
      </c>
      <c r="G292" s="1452"/>
      <c r="H292" s="1500"/>
      <c r="I292" s="1510"/>
      <c r="J292" s="1502"/>
      <c r="K292" s="1502"/>
      <c r="L292" s="1503"/>
      <c r="M292" s="1505"/>
      <c r="N292" s="1506"/>
      <c r="O292" s="1507"/>
      <c r="P292" s="1508"/>
      <c r="Q292" s="1506"/>
      <c r="R292" s="1509"/>
      <c r="S292" s="1454" t="str">
        <f>IFERROR(('Př9-4'!$O292+'Př9-4'!$R292)/'Př9-4'!$I292,"")</f>
        <v/>
      </c>
      <c r="T292" s="1455" t="str">
        <f>IF(J292+L292=0,"",ROUND((M292+'Př9-4'!$P292)/(L292+J292)/12,0))</f>
        <v/>
      </c>
      <c r="U292" s="1456" t="str">
        <f>IF(K292=0,"",ROUND(('Př9-4'!$N292+'Př9-4'!$Q292)/'Př9-4'!$K292,0))</f>
        <v/>
      </c>
      <c r="V292" s="1445"/>
      <c r="W292" s="1446"/>
      <c r="X292" s="1446"/>
      <c r="Y292" s="1446"/>
      <c r="Z292" s="1446"/>
      <c r="AA292" s="1446"/>
    </row>
    <row r="293" spans="1:27" s="1447" customFormat="1" ht="27.75" customHeight="1" hidden="1">
      <c r="A293" s="1496"/>
      <c r="B293" s="1497"/>
      <c r="C293" s="1498"/>
      <c r="D293" s="1431" t="str">
        <f>IFERROR(VLOOKUP(C293,'[3]NM06'!$A$2:$B$176,2,0),"")</f>
        <v/>
      </c>
      <c r="E293" s="1499"/>
      <c r="F293" s="1431" t="str">
        <f>IFERROR(VLOOKUP('Př9-4'!$E293,'[3]Číselník nástrojů'!$A$2:$D$569,4,0),"")</f>
        <v/>
      </c>
      <c r="G293" s="1452"/>
      <c r="H293" s="1500"/>
      <c r="I293" s="1510"/>
      <c r="J293" s="1502"/>
      <c r="K293" s="1502"/>
      <c r="L293" s="1503"/>
      <c r="M293" s="1505"/>
      <c r="N293" s="1506"/>
      <c r="O293" s="1507"/>
      <c r="P293" s="1508"/>
      <c r="Q293" s="1506"/>
      <c r="R293" s="1509"/>
      <c r="S293" s="1454" t="str">
        <f>IFERROR(('Př9-4'!$O293+'Př9-4'!$R293)/'Př9-4'!$I293,"")</f>
        <v/>
      </c>
      <c r="T293" s="1455" t="str">
        <f>IF(J293+L293=0,"",ROUND((M293+'Př9-4'!$P293)/(L293+J293)/12,0))</f>
        <v/>
      </c>
      <c r="U293" s="1456" t="str">
        <f>IF(K293=0,"",ROUND(('Př9-4'!$N293+'Př9-4'!$Q293)/'Př9-4'!$K293,0))</f>
        <v/>
      </c>
      <c r="V293" s="1445"/>
      <c r="W293" s="1446"/>
      <c r="X293" s="1446"/>
      <c r="Y293" s="1446"/>
      <c r="Z293" s="1446"/>
      <c r="AA293" s="1446"/>
    </row>
    <row r="294" spans="1:27" s="1447" customFormat="1" ht="27.75" customHeight="1" hidden="1">
      <c r="A294" s="1496"/>
      <c r="B294" s="1497"/>
      <c r="C294" s="1498"/>
      <c r="D294" s="1431" t="str">
        <f>IFERROR(VLOOKUP(C294,'[3]NM06'!$A$2:$B$176,2,0),"")</f>
        <v/>
      </c>
      <c r="E294" s="1499"/>
      <c r="F294" s="1431" t="str">
        <f>IFERROR(VLOOKUP('Př9-4'!$E294,'[3]Číselník nástrojů'!$A$2:$D$569,4,0),"")</f>
        <v/>
      </c>
      <c r="G294" s="1452"/>
      <c r="H294" s="1500"/>
      <c r="I294" s="1510"/>
      <c r="J294" s="1502"/>
      <c r="K294" s="1502"/>
      <c r="L294" s="1503"/>
      <c r="M294" s="1505"/>
      <c r="N294" s="1506"/>
      <c r="O294" s="1507"/>
      <c r="P294" s="1508"/>
      <c r="Q294" s="1506"/>
      <c r="R294" s="1509"/>
      <c r="S294" s="1454" t="str">
        <f>IFERROR(('Př9-4'!$O294+'Př9-4'!$R294)/'Př9-4'!$I294,"")</f>
        <v/>
      </c>
      <c r="T294" s="1455" t="str">
        <f>IF(J294+L294=0,"",ROUND((M294+'Př9-4'!$P294)/(L294+J294)/12,0))</f>
        <v/>
      </c>
      <c r="U294" s="1456" t="str">
        <f>IF(K294=0,"",ROUND(('Př9-4'!$N294+'Př9-4'!$Q294)/'Př9-4'!$K294,0))</f>
        <v/>
      </c>
      <c r="V294" s="1445"/>
      <c r="W294" s="1446"/>
      <c r="X294" s="1446"/>
      <c r="Y294" s="1446"/>
      <c r="Z294" s="1446"/>
      <c r="AA294" s="1446"/>
    </row>
    <row r="295" spans="1:27" s="1447" customFormat="1" ht="27.75" customHeight="1" hidden="1">
      <c r="A295" s="1496"/>
      <c r="B295" s="1497"/>
      <c r="C295" s="1498"/>
      <c r="D295" s="1431" t="str">
        <f>IFERROR(VLOOKUP(C295,'[3]NM06'!$A$2:$B$176,2,0),"")</f>
        <v/>
      </c>
      <c r="E295" s="1499"/>
      <c r="F295" s="1431" t="str">
        <f>IFERROR(VLOOKUP('Př9-4'!$E295,'[3]Číselník nástrojů'!$A$2:$D$569,4,0),"")</f>
        <v/>
      </c>
      <c r="G295" s="1452"/>
      <c r="H295" s="1500"/>
      <c r="I295" s="1510"/>
      <c r="J295" s="1502"/>
      <c r="K295" s="1502"/>
      <c r="L295" s="1503"/>
      <c r="M295" s="1505"/>
      <c r="N295" s="1506"/>
      <c r="O295" s="1507"/>
      <c r="P295" s="1508"/>
      <c r="Q295" s="1506"/>
      <c r="R295" s="1509"/>
      <c r="S295" s="1454" t="str">
        <f>IFERROR(('Př9-4'!$O295+'Př9-4'!$R295)/'Př9-4'!$I295,"")</f>
        <v/>
      </c>
      <c r="T295" s="1455" t="str">
        <f>IF(J295+L295=0,"",ROUND((M295+'Př9-4'!$P295)/(L295+J295)/12,0))</f>
        <v/>
      </c>
      <c r="U295" s="1456" t="str">
        <f>IF(K295=0,"",ROUND(('Př9-4'!$N295+'Př9-4'!$Q295)/'Př9-4'!$K295,0))</f>
        <v/>
      </c>
      <c r="V295" s="1445"/>
      <c r="W295" s="1446"/>
      <c r="X295" s="1446"/>
      <c r="Y295" s="1446"/>
      <c r="Z295" s="1446"/>
      <c r="AA295" s="1446"/>
    </row>
    <row r="296" spans="1:27" s="1447" customFormat="1" ht="27.75" customHeight="1" hidden="1">
      <c r="A296" s="1496"/>
      <c r="B296" s="1497"/>
      <c r="C296" s="1498"/>
      <c r="D296" s="1431" t="str">
        <f>IFERROR(VLOOKUP(C296,'[3]NM06'!$A$2:$B$176,2,0),"")</f>
        <v/>
      </c>
      <c r="E296" s="1499"/>
      <c r="F296" s="1431" t="str">
        <f>IFERROR(VLOOKUP('Př9-4'!$E296,'[3]Číselník nástrojů'!$A$2:$D$569,4,0),"")</f>
        <v/>
      </c>
      <c r="G296" s="1452"/>
      <c r="H296" s="1500"/>
      <c r="I296" s="1510"/>
      <c r="J296" s="1502"/>
      <c r="K296" s="1502"/>
      <c r="L296" s="1503"/>
      <c r="M296" s="1505"/>
      <c r="N296" s="1506"/>
      <c r="O296" s="1507"/>
      <c r="P296" s="1508"/>
      <c r="Q296" s="1506"/>
      <c r="R296" s="1509"/>
      <c r="S296" s="1454" t="str">
        <f>IFERROR(('Př9-4'!$O296+'Př9-4'!$R296)/'Př9-4'!$I296,"")</f>
        <v/>
      </c>
      <c r="T296" s="1455" t="str">
        <f>IF(J296+L296=0,"",ROUND((M296+'Př9-4'!$P296)/(L296+J296)/12,0))</f>
        <v/>
      </c>
      <c r="U296" s="1456" t="str">
        <f>IF(K296=0,"",ROUND(('Př9-4'!$N296+'Př9-4'!$Q296)/'Př9-4'!$K296,0))</f>
        <v/>
      </c>
      <c r="V296" s="1445"/>
      <c r="W296" s="1446"/>
      <c r="X296" s="1446"/>
      <c r="Y296" s="1446"/>
      <c r="Z296" s="1446"/>
      <c r="AA296" s="1446"/>
    </row>
    <row r="297" spans="1:27" s="1447" customFormat="1" ht="27.75" customHeight="1" hidden="1">
      <c r="A297" s="1496"/>
      <c r="B297" s="1497"/>
      <c r="C297" s="1498"/>
      <c r="D297" s="1431" t="str">
        <f>IFERROR(VLOOKUP(C297,'[3]NM06'!$A$2:$B$176,2,0),"")</f>
        <v/>
      </c>
      <c r="E297" s="1499"/>
      <c r="F297" s="1431" t="str">
        <f>IFERROR(VLOOKUP('Př9-4'!$E297,'[3]Číselník nástrojů'!$A$2:$D$569,4,0),"")</f>
        <v/>
      </c>
      <c r="G297" s="1452"/>
      <c r="H297" s="1500"/>
      <c r="I297" s="1510"/>
      <c r="J297" s="1502"/>
      <c r="K297" s="1502"/>
      <c r="L297" s="1503"/>
      <c r="M297" s="1505"/>
      <c r="N297" s="1506"/>
      <c r="O297" s="1507"/>
      <c r="P297" s="1508"/>
      <c r="Q297" s="1506"/>
      <c r="R297" s="1509"/>
      <c r="S297" s="1454" t="str">
        <f>IFERROR(('Př9-4'!$O297+'Př9-4'!$R297)/'Př9-4'!$I297,"")</f>
        <v/>
      </c>
      <c r="T297" s="1455" t="str">
        <f>IF(J297+L297=0,"",ROUND((M297+'Př9-4'!$P297)/(L297+J297)/12,0))</f>
        <v/>
      </c>
      <c r="U297" s="1456" t="str">
        <f>IF(K297=0,"",ROUND(('Př9-4'!$N297+'Př9-4'!$Q297)/'Př9-4'!$K297,0))</f>
        <v/>
      </c>
      <c r="V297" s="1445"/>
      <c r="W297" s="1446"/>
      <c r="X297" s="1446"/>
      <c r="Y297" s="1446"/>
      <c r="Z297" s="1446"/>
      <c r="AA297" s="1446"/>
    </row>
    <row r="298" spans="1:27" s="1447" customFormat="1" ht="27.75" customHeight="1" hidden="1">
      <c r="A298" s="1496"/>
      <c r="B298" s="1497"/>
      <c r="C298" s="1498"/>
      <c r="D298" s="1431" t="str">
        <f>IFERROR(VLOOKUP(C298,'[3]NM06'!$A$2:$B$176,2,0),"")</f>
        <v/>
      </c>
      <c r="E298" s="1499"/>
      <c r="F298" s="1431" t="str">
        <f>IFERROR(VLOOKUP('Př9-4'!$E298,'[3]Číselník nástrojů'!$A$2:$D$569,4,0),"")</f>
        <v/>
      </c>
      <c r="G298" s="1452"/>
      <c r="H298" s="1500"/>
      <c r="I298" s="1510"/>
      <c r="J298" s="1502"/>
      <c r="K298" s="1502"/>
      <c r="L298" s="1503"/>
      <c r="M298" s="1505"/>
      <c r="N298" s="1506"/>
      <c r="O298" s="1507"/>
      <c r="P298" s="1508"/>
      <c r="Q298" s="1506"/>
      <c r="R298" s="1509"/>
      <c r="S298" s="1454" t="str">
        <f>IFERROR(('Př9-4'!$O298+'Př9-4'!$R298)/'Př9-4'!$I298,"")</f>
        <v/>
      </c>
      <c r="T298" s="1455" t="str">
        <f>IF(J298+L298=0,"",ROUND((M298+'Př9-4'!$P298)/(L298+J298)/12,0))</f>
        <v/>
      </c>
      <c r="U298" s="1456" t="str">
        <f>IF(K298=0,"",ROUND(('Př9-4'!$N298+'Př9-4'!$Q298)/'Př9-4'!$K298,0))</f>
        <v/>
      </c>
      <c r="V298" s="1445"/>
      <c r="W298" s="1446"/>
      <c r="X298" s="1446"/>
      <c r="Y298" s="1446"/>
      <c r="Z298" s="1446"/>
      <c r="AA298" s="1446"/>
    </row>
    <row r="299" spans="1:27" s="1447" customFormat="1" ht="27.75" customHeight="1" hidden="1">
      <c r="A299" s="1496"/>
      <c r="B299" s="1497"/>
      <c r="C299" s="1498"/>
      <c r="D299" s="1431" t="str">
        <f>IFERROR(VLOOKUP(C299,'[3]NM06'!$A$2:$B$176,2,0),"")</f>
        <v/>
      </c>
      <c r="E299" s="1499"/>
      <c r="F299" s="1431" t="str">
        <f>IFERROR(VLOOKUP('Př9-4'!$E299,'[3]Číselník nástrojů'!$A$2:$D$569,4,0),"")</f>
        <v/>
      </c>
      <c r="G299" s="1452"/>
      <c r="H299" s="1500"/>
      <c r="I299" s="1510"/>
      <c r="J299" s="1502"/>
      <c r="K299" s="1502"/>
      <c r="L299" s="1503"/>
      <c r="M299" s="1505"/>
      <c r="N299" s="1506"/>
      <c r="O299" s="1507"/>
      <c r="P299" s="1508"/>
      <c r="Q299" s="1506"/>
      <c r="R299" s="1509"/>
      <c r="S299" s="1454" t="str">
        <f>IFERROR(('Př9-4'!$O299+'Př9-4'!$R299)/'Př9-4'!$I299,"")</f>
        <v/>
      </c>
      <c r="T299" s="1455" t="str">
        <f>IF(J299+L299=0,"",ROUND((M299+'Př9-4'!$P299)/(L299+J299)/12,0))</f>
        <v/>
      </c>
      <c r="U299" s="1456" t="str">
        <f>IF(K299=0,"",ROUND(('Př9-4'!$N299+'Př9-4'!$Q299)/'Př9-4'!$K299,0))</f>
        <v/>
      </c>
      <c r="V299" s="1445"/>
      <c r="W299" s="1446"/>
      <c r="X299" s="1446"/>
      <c r="Y299" s="1446"/>
      <c r="Z299" s="1446"/>
      <c r="AA299" s="1446"/>
    </row>
    <row r="300" spans="1:27" s="1447" customFormat="1" ht="27.75" customHeight="1" hidden="1">
      <c r="A300" s="1496"/>
      <c r="B300" s="1497"/>
      <c r="C300" s="1498"/>
      <c r="D300" s="1431" t="str">
        <f>IFERROR(VLOOKUP(C300,'[3]NM06'!$A$2:$B$176,2,0),"")</f>
        <v/>
      </c>
      <c r="E300" s="1499"/>
      <c r="F300" s="1431" t="str">
        <f>IFERROR(VLOOKUP('Př9-4'!$E300,'[3]Číselník nástrojů'!$A$2:$D$569,4,0),"")</f>
        <v/>
      </c>
      <c r="G300" s="1452"/>
      <c r="H300" s="1500"/>
      <c r="I300" s="1510"/>
      <c r="J300" s="1502"/>
      <c r="K300" s="1502"/>
      <c r="L300" s="1503"/>
      <c r="M300" s="1505"/>
      <c r="N300" s="1506"/>
      <c r="O300" s="1507"/>
      <c r="P300" s="1508"/>
      <c r="Q300" s="1506"/>
      <c r="R300" s="1509"/>
      <c r="S300" s="1454" t="str">
        <f>IFERROR(('Př9-4'!$O300+'Př9-4'!$R300)/'Př9-4'!$I300,"")</f>
        <v/>
      </c>
      <c r="T300" s="1455" t="str">
        <f>IF(J300+L300=0,"",ROUND((M300+'Př9-4'!$P300)/(L300+J300)/12,0))</f>
        <v/>
      </c>
      <c r="U300" s="1456" t="str">
        <f>IF(K300=0,"",ROUND(('Př9-4'!$N300+'Př9-4'!$Q300)/'Př9-4'!$K300,0))</f>
        <v/>
      </c>
      <c r="V300" s="1445"/>
      <c r="W300" s="1446"/>
      <c r="X300" s="1446"/>
      <c r="Y300" s="1446"/>
      <c r="Z300" s="1446"/>
      <c r="AA300" s="1446"/>
    </row>
    <row r="301" spans="1:27" s="1447" customFormat="1" ht="27.75" customHeight="1" hidden="1">
      <c r="A301" s="1496"/>
      <c r="B301" s="1497"/>
      <c r="C301" s="1498"/>
      <c r="D301" s="1431" t="str">
        <f>IFERROR(VLOOKUP(C301,'[3]NM06'!$A$2:$B$176,2,0),"")</f>
        <v/>
      </c>
      <c r="E301" s="1499"/>
      <c r="F301" s="1431" t="str">
        <f>IFERROR(VLOOKUP('Př9-4'!$E301,'[3]Číselník nástrojů'!$A$2:$D$569,4,0),"")</f>
        <v/>
      </c>
      <c r="G301" s="1452"/>
      <c r="H301" s="1500"/>
      <c r="I301" s="1510"/>
      <c r="J301" s="1502"/>
      <c r="K301" s="1502"/>
      <c r="L301" s="1503"/>
      <c r="M301" s="1505"/>
      <c r="N301" s="1506"/>
      <c r="O301" s="1507"/>
      <c r="P301" s="1508"/>
      <c r="Q301" s="1506"/>
      <c r="R301" s="1509"/>
      <c r="S301" s="1454" t="str">
        <f>IFERROR(('Př9-4'!$O301+'Př9-4'!$R301)/'Př9-4'!$I301,"")</f>
        <v/>
      </c>
      <c r="T301" s="1455" t="str">
        <f>IF(J301+L301=0,"",ROUND((M301+'Př9-4'!$P301)/(L301+J301)/12,0))</f>
        <v/>
      </c>
      <c r="U301" s="1456" t="str">
        <f>IF(K301=0,"",ROUND(('Př9-4'!$N301+'Př9-4'!$Q301)/'Př9-4'!$K301,0))</f>
        <v/>
      </c>
      <c r="V301" s="1445"/>
      <c r="W301" s="1446"/>
      <c r="X301" s="1446"/>
      <c r="Y301" s="1446"/>
      <c r="Z301" s="1446"/>
      <c r="AA301" s="1446"/>
    </row>
    <row r="302" spans="1:27" s="1447" customFormat="1" ht="27.75" customHeight="1" hidden="1">
      <c r="A302" s="1496"/>
      <c r="B302" s="1497"/>
      <c r="C302" s="1498"/>
      <c r="D302" s="1431" t="str">
        <f>IFERROR(VLOOKUP(C302,'[3]NM06'!$A$2:$B$176,2,0),"")</f>
        <v/>
      </c>
      <c r="E302" s="1499"/>
      <c r="F302" s="1431" t="str">
        <f>IFERROR(VLOOKUP('Př9-4'!$E302,'[3]Číselník nástrojů'!$A$2:$D$569,4,0),"")</f>
        <v/>
      </c>
      <c r="G302" s="1452"/>
      <c r="H302" s="1500"/>
      <c r="I302" s="1510"/>
      <c r="J302" s="1502"/>
      <c r="K302" s="1502"/>
      <c r="L302" s="1503"/>
      <c r="M302" s="1505"/>
      <c r="N302" s="1506"/>
      <c r="O302" s="1507"/>
      <c r="P302" s="1508"/>
      <c r="Q302" s="1506"/>
      <c r="R302" s="1509"/>
      <c r="S302" s="1454" t="str">
        <f>IFERROR(('Př9-4'!$O302+'Př9-4'!$R302)/'Př9-4'!$I302,"")</f>
        <v/>
      </c>
      <c r="T302" s="1455" t="str">
        <f>IF(J302+L302=0,"",ROUND((M302+'Př9-4'!$P302)/(L302+J302)/12,0))</f>
        <v/>
      </c>
      <c r="U302" s="1456" t="str">
        <f>IF(K302=0,"",ROUND(('Př9-4'!$N302+'Př9-4'!$Q302)/'Př9-4'!$K302,0))</f>
        <v/>
      </c>
      <c r="V302" s="1445"/>
      <c r="W302" s="1446"/>
      <c r="X302" s="1446"/>
      <c r="Y302" s="1446"/>
      <c r="Z302" s="1446"/>
      <c r="AA302" s="1446"/>
    </row>
    <row r="303" spans="1:27" s="1447" customFormat="1" ht="27.75" customHeight="1" hidden="1">
      <c r="A303" s="1496"/>
      <c r="B303" s="1497"/>
      <c r="C303" s="1498"/>
      <c r="D303" s="1431" t="str">
        <f>IFERROR(VLOOKUP(C303,'[3]NM06'!$A$2:$B$176,2,0),"")</f>
        <v/>
      </c>
      <c r="E303" s="1499"/>
      <c r="F303" s="1431" t="str">
        <f>IFERROR(VLOOKUP('Př9-4'!$E303,'[3]Číselník nástrojů'!$A$2:$D$569,4,0),"")</f>
        <v/>
      </c>
      <c r="G303" s="1452"/>
      <c r="H303" s="1500"/>
      <c r="I303" s="1510"/>
      <c r="J303" s="1502"/>
      <c r="K303" s="1502"/>
      <c r="L303" s="1503"/>
      <c r="M303" s="1505"/>
      <c r="N303" s="1506"/>
      <c r="O303" s="1507"/>
      <c r="P303" s="1508"/>
      <c r="Q303" s="1506"/>
      <c r="R303" s="1509"/>
      <c r="S303" s="1454" t="str">
        <f>IFERROR(('Př9-4'!$O303+'Př9-4'!$R303)/'Př9-4'!$I303,"")</f>
        <v/>
      </c>
      <c r="T303" s="1455" t="str">
        <f>IF(J303+L303=0,"",ROUND((M303+'Př9-4'!$P303)/(L303+J303)/12,0))</f>
        <v/>
      </c>
      <c r="U303" s="1456" t="str">
        <f>IF(K303=0,"",ROUND(('Př9-4'!$N303+'Př9-4'!$Q303)/'Př9-4'!$K303,0))</f>
        <v/>
      </c>
      <c r="V303" s="1445"/>
      <c r="W303" s="1446"/>
      <c r="X303" s="1446"/>
      <c r="Y303" s="1446"/>
      <c r="Z303" s="1446"/>
      <c r="AA303" s="1446"/>
    </row>
    <row r="304" spans="1:27" s="1447" customFormat="1" ht="27.75" customHeight="1" hidden="1">
      <c r="A304" s="1496"/>
      <c r="B304" s="1497"/>
      <c r="C304" s="1498"/>
      <c r="D304" s="1431" t="str">
        <f>IFERROR(VLOOKUP(C304,'[3]NM06'!$A$2:$B$176,2,0),"")</f>
        <v/>
      </c>
      <c r="E304" s="1499"/>
      <c r="F304" s="1431" t="str">
        <f>IFERROR(VLOOKUP('Př9-4'!$E304,'[3]Číselník nástrojů'!$A$2:$D$569,4,0),"")</f>
        <v/>
      </c>
      <c r="G304" s="1452"/>
      <c r="H304" s="1500"/>
      <c r="I304" s="1510"/>
      <c r="J304" s="1502"/>
      <c r="K304" s="1502"/>
      <c r="L304" s="1503"/>
      <c r="M304" s="1505"/>
      <c r="N304" s="1506"/>
      <c r="O304" s="1507"/>
      <c r="P304" s="1508"/>
      <c r="Q304" s="1506"/>
      <c r="R304" s="1509"/>
      <c r="S304" s="1454" t="str">
        <f>IFERROR(('Př9-4'!$O304+'Př9-4'!$R304)/'Př9-4'!$I304,"")</f>
        <v/>
      </c>
      <c r="T304" s="1455" t="str">
        <f>IF(J304+L304=0,"",ROUND((M304+'Př9-4'!$P304)/(L304+J304)/12,0))</f>
        <v/>
      </c>
      <c r="U304" s="1456" t="str">
        <f>IF(K304=0,"",ROUND(('Př9-4'!$N304+'Př9-4'!$Q304)/'Př9-4'!$K304,0))</f>
        <v/>
      </c>
      <c r="V304" s="1445"/>
      <c r="W304" s="1446"/>
      <c r="X304" s="1446"/>
      <c r="Y304" s="1446"/>
      <c r="Z304" s="1446"/>
      <c r="AA304" s="1446"/>
    </row>
    <row r="305" spans="1:27" s="1447" customFormat="1" ht="27.75" customHeight="1" hidden="1">
      <c r="A305" s="1496"/>
      <c r="B305" s="1497"/>
      <c r="C305" s="1498"/>
      <c r="D305" s="1431" t="str">
        <f>IFERROR(VLOOKUP(C305,'[3]NM06'!$A$2:$B$176,2,0),"")</f>
        <v/>
      </c>
      <c r="E305" s="1499"/>
      <c r="F305" s="1431" t="str">
        <f>IFERROR(VLOOKUP('Př9-4'!$E305,'[3]Číselník nástrojů'!$A$2:$D$569,4,0),"")</f>
        <v/>
      </c>
      <c r="G305" s="1452"/>
      <c r="H305" s="1500"/>
      <c r="I305" s="1510"/>
      <c r="J305" s="1502"/>
      <c r="K305" s="1502"/>
      <c r="L305" s="1503"/>
      <c r="M305" s="1505"/>
      <c r="N305" s="1506"/>
      <c r="O305" s="1507"/>
      <c r="P305" s="1508"/>
      <c r="Q305" s="1506"/>
      <c r="R305" s="1509"/>
      <c r="S305" s="1454" t="str">
        <f>IFERROR(('Př9-4'!$O305+'Př9-4'!$R305)/'Př9-4'!$I305,"")</f>
        <v/>
      </c>
      <c r="T305" s="1455" t="str">
        <f>IF(J305+L305=0,"",ROUND((M305+'Př9-4'!$P305)/(L305+J305)/12,0))</f>
        <v/>
      </c>
      <c r="U305" s="1456" t="str">
        <f>IF(K305=0,"",ROUND(('Př9-4'!$N305+'Př9-4'!$Q305)/'Př9-4'!$K305,0))</f>
        <v/>
      </c>
      <c r="V305" s="1445"/>
      <c r="W305" s="1446"/>
      <c r="X305" s="1446"/>
      <c r="Y305" s="1446"/>
      <c r="Z305" s="1446"/>
      <c r="AA305" s="1446"/>
    </row>
    <row r="306" spans="1:27" s="1447" customFormat="1" ht="27.75" customHeight="1" hidden="1">
      <c r="A306" s="1496"/>
      <c r="B306" s="1497"/>
      <c r="C306" s="1498"/>
      <c r="D306" s="1431" t="str">
        <f>IFERROR(VLOOKUP(C306,'[3]NM06'!$A$2:$B$176,2,0),"")</f>
        <v/>
      </c>
      <c r="E306" s="1499"/>
      <c r="F306" s="1431" t="str">
        <f>IFERROR(VLOOKUP('Př9-4'!$E306,'[3]Číselník nástrojů'!$A$2:$D$569,4,0),"")</f>
        <v/>
      </c>
      <c r="G306" s="1452"/>
      <c r="H306" s="1500"/>
      <c r="I306" s="1510"/>
      <c r="J306" s="1502"/>
      <c r="K306" s="1502"/>
      <c r="L306" s="1503"/>
      <c r="M306" s="1505"/>
      <c r="N306" s="1506"/>
      <c r="O306" s="1507"/>
      <c r="P306" s="1508"/>
      <c r="Q306" s="1506"/>
      <c r="R306" s="1509"/>
      <c r="S306" s="1454" t="str">
        <f>IFERROR(('Př9-4'!$O306+'Př9-4'!$R306)/'Př9-4'!$I306,"")</f>
        <v/>
      </c>
      <c r="T306" s="1455" t="str">
        <f>IF(J306+L306=0,"",ROUND((M306+'Př9-4'!$P306)/(L306+J306)/12,0))</f>
        <v/>
      </c>
      <c r="U306" s="1456" t="str">
        <f>IF(K306=0,"",ROUND(('Př9-4'!$N306+'Př9-4'!$Q306)/'Př9-4'!$K306,0))</f>
        <v/>
      </c>
      <c r="V306" s="1445"/>
      <c r="W306" s="1446"/>
      <c r="X306" s="1446"/>
      <c r="Y306" s="1446"/>
      <c r="Z306" s="1446"/>
      <c r="AA306" s="1446"/>
    </row>
    <row r="307" spans="1:27" s="1447" customFormat="1" ht="27.75" customHeight="1" hidden="1">
      <c r="A307" s="1496"/>
      <c r="B307" s="1497"/>
      <c r="C307" s="1498"/>
      <c r="D307" s="1431" t="str">
        <f>IFERROR(VLOOKUP(C307,'[3]NM06'!$A$2:$B$176,2,0),"")</f>
        <v/>
      </c>
      <c r="E307" s="1499"/>
      <c r="F307" s="1431" t="str">
        <f>IFERROR(VLOOKUP('Př9-4'!$E307,'[3]Číselník nástrojů'!$A$2:$D$569,4,0),"")</f>
        <v/>
      </c>
      <c r="G307" s="1452"/>
      <c r="H307" s="1500"/>
      <c r="I307" s="1510"/>
      <c r="J307" s="1502"/>
      <c r="K307" s="1502"/>
      <c r="L307" s="1503"/>
      <c r="M307" s="1505"/>
      <c r="N307" s="1506"/>
      <c r="O307" s="1507"/>
      <c r="P307" s="1508"/>
      <c r="Q307" s="1506"/>
      <c r="R307" s="1509"/>
      <c r="S307" s="1454" t="str">
        <f>IFERROR(('Př9-4'!$O307+'Př9-4'!$R307)/'Př9-4'!$I307,"")</f>
        <v/>
      </c>
      <c r="T307" s="1455" t="str">
        <f>IF(J307+L307=0,"",ROUND((M307+'Př9-4'!$P307)/(L307+J307)/12,0))</f>
        <v/>
      </c>
      <c r="U307" s="1456" t="str">
        <f>IF(K307=0,"",ROUND(('Př9-4'!$N307+'Př9-4'!$Q307)/'Př9-4'!$K307,0))</f>
        <v/>
      </c>
      <c r="V307" s="1445"/>
      <c r="W307" s="1446"/>
      <c r="X307" s="1446"/>
      <c r="Y307" s="1446"/>
      <c r="Z307" s="1446"/>
      <c r="AA307" s="1446"/>
    </row>
    <row r="308" spans="1:27" s="1447" customFormat="1" ht="27.75" customHeight="1" hidden="1">
      <c r="A308" s="1496"/>
      <c r="B308" s="1497"/>
      <c r="C308" s="1498"/>
      <c r="D308" s="1431" t="str">
        <f>IFERROR(VLOOKUP(C308,'[3]NM06'!$A$2:$B$176,2,0),"")</f>
        <v/>
      </c>
      <c r="E308" s="1499"/>
      <c r="F308" s="1431" t="str">
        <f>IFERROR(VLOOKUP('Př9-4'!$E308,'[3]Číselník nástrojů'!$A$2:$D$569,4,0),"")</f>
        <v/>
      </c>
      <c r="G308" s="1452"/>
      <c r="H308" s="1500"/>
      <c r="I308" s="1510"/>
      <c r="J308" s="1502"/>
      <c r="K308" s="1502"/>
      <c r="L308" s="1503"/>
      <c r="M308" s="1505"/>
      <c r="N308" s="1506"/>
      <c r="O308" s="1507"/>
      <c r="P308" s="1508"/>
      <c r="Q308" s="1506"/>
      <c r="R308" s="1509"/>
      <c r="S308" s="1454" t="str">
        <f>IFERROR(('Př9-4'!$O308+'Př9-4'!$R308)/'Př9-4'!$I308,"")</f>
        <v/>
      </c>
      <c r="T308" s="1455" t="str">
        <f>IF(J308+L308=0,"",ROUND((M308+'Př9-4'!$P308)/(L308+J308)/12,0))</f>
        <v/>
      </c>
      <c r="U308" s="1456" t="str">
        <f>IF(K308=0,"",ROUND(('Př9-4'!$N308+'Př9-4'!$Q308)/'Př9-4'!$K308,0))</f>
        <v/>
      </c>
      <c r="V308" s="1445"/>
      <c r="W308" s="1446"/>
      <c r="X308" s="1446"/>
      <c r="Y308" s="1446"/>
      <c r="Z308" s="1446"/>
      <c r="AA308" s="1446"/>
    </row>
    <row r="309" spans="1:27" s="1447" customFormat="1" ht="27.75" customHeight="1" hidden="1">
      <c r="A309" s="1496"/>
      <c r="B309" s="1497"/>
      <c r="C309" s="1498"/>
      <c r="D309" s="1431" t="str">
        <f>IFERROR(VLOOKUP(C309,'[3]NM06'!$A$2:$B$176,2,0),"")</f>
        <v/>
      </c>
      <c r="E309" s="1499"/>
      <c r="F309" s="1431" t="str">
        <f>IFERROR(VLOOKUP('Př9-4'!$E309,'[3]Číselník nástrojů'!$A$2:$D$569,4,0),"")</f>
        <v/>
      </c>
      <c r="G309" s="1452"/>
      <c r="H309" s="1500"/>
      <c r="I309" s="1510"/>
      <c r="J309" s="1502"/>
      <c r="K309" s="1502"/>
      <c r="L309" s="1503"/>
      <c r="M309" s="1505"/>
      <c r="N309" s="1506"/>
      <c r="O309" s="1507"/>
      <c r="P309" s="1508"/>
      <c r="Q309" s="1506"/>
      <c r="R309" s="1509"/>
      <c r="S309" s="1454" t="str">
        <f>IFERROR(('Př9-4'!$O309+'Př9-4'!$R309)/'Př9-4'!$I309,"")</f>
        <v/>
      </c>
      <c r="T309" s="1455" t="str">
        <f>IF(J309+L309=0,"",ROUND((M309+'Př9-4'!$P309)/(L309+J309)/12,0))</f>
        <v/>
      </c>
      <c r="U309" s="1456" t="str">
        <f>IF(K309=0,"",ROUND(('Př9-4'!$N309+'Př9-4'!$Q309)/'Př9-4'!$K309,0))</f>
        <v/>
      </c>
      <c r="V309" s="1445"/>
      <c r="W309" s="1446"/>
      <c r="X309" s="1446"/>
      <c r="Y309" s="1446"/>
      <c r="Z309" s="1446"/>
      <c r="AA309" s="1446"/>
    </row>
    <row r="310" spans="1:27" s="1447" customFormat="1" ht="27.75" customHeight="1" hidden="1">
      <c r="A310" s="1496"/>
      <c r="B310" s="1497"/>
      <c r="C310" s="1498"/>
      <c r="D310" s="1431" t="str">
        <f>IFERROR(VLOOKUP(C310,'[3]NM06'!$A$2:$B$176,2,0),"")</f>
        <v/>
      </c>
      <c r="E310" s="1499"/>
      <c r="F310" s="1431" t="str">
        <f>IFERROR(VLOOKUP('Př9-4'!$E310,'[3]Číselník nástrojů'!$A$2:$D$569,4,0),"")</f>
        <v/>
      </c>
      <c r="G310" s="1452"/>
      <c r="H310" s="1500"/>
      <c r="I310" s="1510"/>
      <c r="J310" s="1502"/>
      <c r="K310" s="1502"/>
      <c r="L310" s="1503"/>
      <c r="M310" s="1505"/>
      <c r="N310" s="1506"/>
      <c r="O310" s="1507"/>
      <c r="P310" s="1508"/>
      <c r="Q310" s="1506"/>
      <c r="R310" s="1509"/>
      <c r="S310" s="1454" t="str">
        <f>IFERROR(('Př9-4'!$O310+'Př9-4'!$R310)/'Př9-4'!$I310,"")</f>
        <v/>
      </c>
      <c r="T310" s="1455" t="str">
        <f>IF(J310+L310=0,"",ROUND((M310+'Př9-4'!$P310)/(L310+J310)/12,0))</f>
        <v/>
      </c>
      <c r="U310" s="1456" t="str">
        <f>IF(K310=0,"",ROUND(('Př9-4'!$N310+'Př9-4'!$Q310)/'Př9-4'!$K310,0))</f>
        <v/>
      </c>
      <c r="V310" s="1445"/>
      <c r="W310" s="1446"/>
      <c r="X310" s="1446"/>
      <c r="Y310" s="1446"/>
      <c r="Z310" s="1446"/>
      <c r="AA310" s="1446"/>
    </row>
    <row r="311" spans="1:27" s="1447" customFormat="1" ht="27.75" customHeight="1" hidden="1">
      <c r="A311" s="1496"/>
      <c r="B311" s="1497"/>
      <c r="C311" s="1498"/>
      <c r="D311" s="1431" t="str">
        <f>IFERROR(VLOOKUP(C311,'[3]NM06'!$A$2:$B$176,2,0),"")</f>
        <v/>
      </c>
      <c r="E311" s="1499"/>
      <c r="F311" s="1431" t="str">
        <f>IFERROR(VLOOKUP('Př9-4'!$E311,'[3]Číselník nástrojů'!$A$2:$D$569,4,0),"")</f>
        <v/>
      </c>
      <c r="G311" s="1452"/>
      <c r="H311" s="1500"/>
      <c r="I311" s="1510"/>
      <c r="J311" s="1502"/>
      <c r="K311" s="1502"/>
      <c r="L311" s="1503"/>
      <c r="M311" s="1505"/>
      <c r="N311" s="1506"/>
      <c r="O311" s="1507"/>
      <c r="P311" s="1508"/>
      <c r="Q311" s="1506"/>
      <c r="R311" s="1509"/>
      <c r="S311" s="1454" t="str">
        <f>IFERROR(('Př9-4'!$O311+'Př9-4'!$R311)/'Př9-4'!$I311,"")</f>
        <v/>
      </c>
      <c r="T311" s="1455" t="str">
        <f>IF(J311+L311=0,"",ROUND((M311+'Př9-4'!$P311)/(L311+J311)/12,0))</f>
        <v/>
      </c>
      <c r="U311" s="1456" t="str">
        <f>IF(K311=0,"",ROUND(('Př9-4'!$N311+'Př9-4'!$Q311)/'Př9-4'!$K311,0))</f>
        <v/>
      </c>
      <c r="V311" s="1445"/>
      <c r="W311" s="1446"/>
      <c r="X311" s="1446"/>
      <c r="Y311" s="1446"/>
      <c r="Z311" s="1446"/>
      <c r="AA311" s="1446"/>
    </row>
    <row r="312" spans="1:27" s="1447" customFormat="1" ht="27.75" customHeight="1" hidden="1">
      <c r="A312" s="1496"/>
      <c r="B312" s="1497"/>
      <c r="C312" s="1498"/>
      <c r="D312" s="1431" t="str">
        <f>IFERROR(VLOOKUP(C312,'[3]NM06'!$A$2:$B$176,2,0),"")</f>
        <v/>
      </c>
      <c r="E312" s="1499"/>
      <c r="F312" s="1431" t="str">
        <f>IFERROR(VLOOKUP('Př9-4'!$E312,'[3]Číselník nástrojů'!$A$2:$D$569,4,0),"")</f>
        <v/>
      </c>
      <c r="G312" s="1452"/>
      <c r="H312" s="1500"/>
      <c r="I312" s="1510"/>
      <c r="J312" s="1502"/>
      <c r="K312" s="1502"/>
      <c r="L312" s="1503"/>
      <c r="M312" s="1505"/>
      <c r="N312" s="1506"/>
      <c r="O312" s="1507"/>
      <c r="P312" s="1508"/>
      <c r="Q312" s="1506"/>
      <c r="R312" s="1509"/>
      <c r="S312" s="1454" t="str">
        <f>IFERROR(('Př9-4'!$O312+'Př9-4'!$R312)/'Př9-4'!$I312,"")</f>
        <v/>
      </c>
      <c r="T312" s="1455" t="str">
        <f>IF(J312+L312=0,"",ROUND((M312+'Př9-4'!$P312)/(L312+J312)/12,0))</f>
        <v/>
      </c>
      <c r="U312" s="1456" t="str">
        <f>IF(K312=0,"",ROUND(('Př9-4'!$N312+'Př9-4'!$Q312)/'Př9-4'!$K312,0))</f>
        <v/>
      </c>
      <c r="V312" s="1445"/>
      <c r="W312" s="1446"/>
      <c r="X312" s="1446"/>
      <c r="Y312" s="1446"/>
      <c r="Z312" s="1446"/>
      <c r="AA312" s="1446"/>
    </row>
    <row r="313" spans="1:27" s="1447" customFormat="1" ht="27.75" customHeight="1" hidden="1">
      <c r="A313" s="1496"/>
      <c r="B313" s="1497"/>
      <c r="C313" s="1498"/>
      <c r="D313" s="1431" t="str">
        <f>IFERROR(VLOOKUP(C313,'[3]NM06'!$A$2:$B$176,2,0),"")</f>
        <v/>
      </c>
      <c r="E313" s="1499"/>
      <c r="F313" s="1431" t="str">
        <f>IFERROR(VLOOKUP('Př9-4'!$E313,'[3]Číselník nástrojů'!$A$2:$D$569,4,0),"")</f>
        <v/>
      </c>
      <c r="G313" s="1452"/>
      <c r="H313" s="1500"/>
      <c r="I313" s="1510"/>
      <c r="J313" s="1502"/>
      <c r="K313" s="1502"/>
      <c r="L313" s="1503"/>
      <c r="M313" s="1505"/>
      <c r="N313" s="1506"/>
      <c r="O313" s="1507"/>
      <c r="P313" s="1508"/>
      <c r="Q313" s="1506"/>
      <c r="R313" s="1509"/>
      <c r="S313" s="1454" t="str">
        <f>IFERROR(('Př9-4'!$O313+'Př9-4'!$R313)/'Př9-4'!$I313,"")</f>
        <v/>
      </c>
      <c r="T313" s="1455" t="str">
        <f>IF(J313+L313=0,"",ROUND((M313+'Př9-4'!$P313)/(L313+J313)/12,0))</f>
        <v/>
      </c>
      <c r="U313" s="1456" t="str">
        <f>IF(K313=0,"",ROUND(('Př9-4'!$N313+'Př9-4'!$Q313)/'Př9-4'!$K313,0))</f>
        <v/>
      </c>
      <c r="V313" s="1445"/>
      <c r="W313" s="1446"/>
      <c r="X313" s="1446"/>
      <c r="Y313" s="1446"/>
      <c r="Z313" s="1446"/>
      <c r="AA313" s="1446"/>
    </row>
    <row r="314" spans="1:27" s="1447" customFormat="1" ht="27.75" customHeight="1" hidden="1">
      <c r="A314" s="1496"/>
      <c r="B314" s="1497"/>
      <c r="C314" s="1498"/>
      <c r="D314" s="1431" t="str">
        <f>IFERROR(VLOOKUP(C314,'[3]NM06'!$A$2:$B$176,2,0),"")</f>
        <v/>
      </c>
      <c r="E314" s="1499"/>
      <c r="F314" s="1431" t="str">
        <f>IFERROR(VLOOKUP('Př9-4'!$E314,'[3]Číselník nástrojů'!$A$2:$D$569,4,0),"")</f>
        <v/>
      </c>
      <c r="G314" s="1452"/>
      <c r="H314" s="1500"/>
      <c r="I314" s="1510"/>
      <c r="J314" s="1502"/>
      <c r="K314" s="1502"/>
      <c r="L314" s="1503"/>
      <c r="M314" s="1505"/>
      <c r="N314" s="1506"/>
      <c r="O314" s="1507"/>
      <c r="P314" s="1508"/>
      <c r="Q314" s="1506"/>
      <c r="R314" s="1509"/>
      <c r="S314" s="1454" t="str">
        <f>IFERROR(('Př9-4'!$O314+'Př9-4'!$R314)/'Př9-4'!$I314,"")</f>
        <v/>
      </c>
      <c r="T314" s="1455" t="str">
        <f>IF(J314+L314=0,"",ROUND((M314+'Př9-4'!$P314)/(L314+J314)/12,0))</f>
        <v/>
      </c>
      <c r="U314" s="1456" t="str">
        <f>IF(K314=0,"",ROUND(('Př9-4'!$N314+'Př9-4'!$Q314)/'Př9-4'!$K314,0))</f>
        <v/>
      </c>
      <c r="V314" s="1445"/>
      <c r="W314" s="1446"/>
      <c r="X314" s="1446"/>
      <c r="Y314" s="1446"/>
      <c r="Z314" s="1446"/>
      <c r="AA314" s="1446"/>
    </row>
    <row r="315" spans="1:27" s="1447" customFormat="1" ht="27.75" customHeight="1" hidden="1">
      <c r="A315" s="1496"/>
      <c r="B315" s="1497"/>
      <c r="C315" s="1498"/>
      <c r="D315" s="1431" t="str">
        <f>IFERROR(VLOOKUP(C315,'[3]NM06'!$A$2:$B$176,2,0),"")</f>
        <v/>
      </c>
      <c r="E315" s="1499"/>
      <c r="F315" s="1431" t="str">
        <f>IFERROR(VLOOKUP('Př9-4'!$E315,'[3]Číselník nástrojů'!$A$2:$D$569,4,0),"")</f>
        <v/>
      </c>
      <c r="G315" s="1452"/>
      <c r="H315" s="1500"/>
      <c r="I315" s="1510"/>
      <c r="J315" s="1502"/>
      <c r="K315" s="1502"/>
      <c r="L315" s="1503"/>
      <c r="M315" s="1505"/>
      <c r="N315" s="1506"/>
      <c r="O315" s="1507"/>
      <c r="P315" s="1508"/>
      <c r="Q315" s="1506"/>
      <c r="R315" s="1509"/>
      <c r="S315" s="1454" t="str">
        <f>IFERROR(('Př9-4'!$O315+'Př9-4'!$R315)/'Př9-4'!$I315,"")</f>
        <v/>
      </c>
      <c r="T315" s="1455" t="str">
        <f>IF(J315+L315=0,"",ROUND((M315+'Př9-4'!$P315)/(L315+J315)/12,0))</f>
        <v/>
      </c>
      <c r="U315" s="1456" t="str">
        <f>IF(K315=0,"",ROUND(('Př9-4'!$N315+'Př9-4'!$Q315)/'Př9-4'!$K315,0))</f>
        <v/>
      </c>
      <c r="V315" s="1445"/>
      <c r="W315" s="1446"/>
      <c r="X315" s="1446"/>
      <c r="Y315" s="1446"/>
      <c r="Z315" s="1446"/>
      <c r="AA315" s="1446"/>
    </row>
    <row r="316" spans="1:27" s="1447" customFormat="1" ht="27.75" customHeight="1" hidden="1">
      <c r="A316" s="1496"/>
      <c r="B316" s="1497"/>
      <c r="C316" s="1498"/>
      <c r="D316" s="1431" t="str">
        <f>IFERROR(VLOOKUP(C316,'[3]NM06'!$A$2:$B$176,2,0),"")</f>
        <v/>
      </c>
      <c r="E316" s="1499"/>
      <c r="F316" s="1431" t="str">
        <f>IFERROR(VLOOKUP('Př9-4'!$E316,'[3]Číselník nástrojů'!$A$2:$D$569,4,0),"")</f>
        <v/>
      </c>
      <c r="G316" s="1452"/>
      <c r="H316" s="1500"/>
      <c r="I316" s="1510"/>
      <c r="J316" s="1502"/>
      <c r="K316" s="1502"/>
      <c r="L316" s="1503"/>
      <c r="M316" s="1505"/>
      <c r="N316" s="1506"/>
      <c r="O316" s="1507"/>
      <c r="P316" s="1508"/>
      <c r="Q316" s="1506"/>
      <c r="R316" s="1509"/>
      <c r="S316" s="1454" t="str">
        <f>IFERROR(('Př9-4'!$O316+'Př9-4'!$R316)/'Př9-4'!$I316,"")</f>
        <v/>
      </c>
      <c r="T316" s="1455" t="str">
        <f>IF(J316+L316=0,"",ROUND((M316+'Př9-4'!$P316)/(L316+J316)/12,0))</f>
        <v/>
      </c>
      <c r="U316" s="1456" t="str">
        <f>IF(K316=0,"",ROUND(('Př9-4'!$N316+'Př9-4'!$Q316)/'Př9-4'!$K316,0))</f>
        <v/>
      </c>
      <c r="V316" s="1445"/>
      <c r="W316" s="1446"/>
      <c r="X316" s="1446"/>
      <c r="Y316" s="1446"/>
      <c r="Z316" s="1446"/>
      <c r="AA316" s="1446"/>
    </row>
    <row r="317" spans="1:27" s="1447" customFormat="1" ht="27.75" customHeight="1" hidden="1">
      <c r="A317" s="1496"/>
      <c r="B317" s="1497"/>
      <c r="C317" s="1498"/>
      <c r="D317" s="1431" t="str">
        <f>IFERROR(VLOOKUP(C317,'[3]NM06'!$A$2:$B$176,2,0),"")</f>
        <v/>
      </c>
      <c r="E317" s="1499"/>
      <c r="F317" s="1431" t="str">
        <f>IFERROR(VLOOKUP('Př9-4'!$E317,'[3]Číselník nástrojů'!$A$2:$D$569,4,0),"")</f>
        <v/>
      </c>
      <c r="G317" s="1452"/>
      <c r="H317" s="1500"/>
      <c r="I317" s="1510"/>
      <c r="J317" s="1502"/>
      <c r="K317" s="1502"/>
      <c r="L317" s="1503"/>
      <c r="M317" s="1505"/>
      <c r="N317" s="1506"/>
      <c r="O317" s="1507"/>
      <c r="P317" s="1508"/>
      <c r="Q317" s="1506"/>
      <c r="R317" s="1509"/>
      <c r="S317" s="1454" t="str">
        <f>IFERROR(('Př9-4'!$O317+'Př9-4'!$R317)/'Př9-4'!$I317,"")</f>
        <v/>
      </c>
      <c r="T317" s="1455" t="str">
        <f>IF(J317+L317=0,"",ROUND((M317+'Př9-4'!$P317)/(L317+J317)/12,0))</f>
        <v/>
      </c>
      <c r="U317" s="1456" t="str">
        <f>IF(K317=0,"",ROUND(('Př9-4'!$N317+'Př9-4'!$Q317)/'Př9-4'!$K317,0))</f>
        <v/>
      </c>
      <c r="V317" s="1445"/>
      <c r="W317" s="1446"/>
      <c r="X317" s="1446"/>
      <c r="Y317" s="1446"/>
      <c r="Z317" s="1446"/>
      <c r="AA317" s="1446"/>
    </row>
    <row r="318" spans="1:27" s="1447" customFormat="1" ht="27.75" customHeight="1" hidden="1">
      <c r="A318" s="1496"/>
      <c r="B318" s="1497"/>
      <c r="C318" s="1498"/>
      <c r="D318" s="1431" t="str">
        <f>IFERROR(VLOOKUP(C318,'[3]NM06'!$A$2:$B$176,2,0),"")</f>
        <v/>
      </c>
      <c r="E318" s="1499"/>
      <c r="F318" s="1431" t="str">
        <f>IFERROR(VLOOKUP('Př9-4'!$E318,'[3]Číselník nástrojů'!$A$2:$D$569,4,0),"")</f>
        <v/>
      </c>
      <c r="G318" s="1452"/>
      <c r="H318" s="1500"/>
      <c r="I318" s="1510"/>
      <c r="J318" s="1502"/>
      <c r="K318" s="1502"/>
      <c r="L318" s="1503"/>
      <c r="M318" s="1505"/>
      <c r="N318" s="1506"/>
      <c r="O318" s="1507"/>
      <c r="P318" s="1508"/>
      <c r="Q318" s="1506"/>
      <c r="R318" s="1509"/>
      <c r="S318" s="1454" t="str">
        <f>IFERROR(('Př9-4'!$O318+'Př9-4'!$R318)/'Př9-4'!$I318,"")</f>
        <v/>
      </c>
      <c r="T318" s="1455" t="str">
        <f>IF(J318+L318=0,"",ROUND((M318+'Př9-4'!$P318)/(L318+J318)/12,0))</f>
        <v/>
      </c>
      <c r="U318" s="1456" t="str">
        <f>IF(K318=0,"",ROUND(('Př9-4'!$N318+'Př9-4'!$Q318)/'Př9-4'!$K318,0))</f>
        <v/>
      </c>
      <c r="V318" s="1445"/>
      <c r="W318" s="1446"/>
      <c r="X318" s="1446"/>
      <c r="Y318" s="1446"/>
      <c r="Z318" s="1446"/>
      <c r="AA318" s="1446"/>
    </row>
    <row r="319" spans="1:27" s="1447" customFormat="1" ht="27.75" customHeight="1" hidden="1">
      <c r="A319" s="1496"/>
      <c r="B319" s="1497"/>
      <c r="C319" s="1498"/>
      <c r="D319" s="1431" t="str">
        <f>IFERROR(VLOOKUP(C319,'[3]NM06'!$A$2:$B$176,2,0),"")</f>
        <v/>
      </c>
      <c r="E319" s="1499"/>
      <c r="F319" s="1431" t="str">
        <f>IFERROR(VLOOKUP('Př9-4'!$E319,'[3]Číselník nástrojů'!$A$2:$D$569,4,0),"")</f>
        <v/>
      </c>
      <c r="G319" s="1452"/>
      <c r="H319" s="1500"/>
      <c r="I319" s="1510"/>
      <c r="J319" s="1502"/>
      <c r="K319" s="1502"/>
      <c r="L319" s="1503"/>
      <c r="M319" s="1505"/>
      <c r="N319" s="1506"/>
      <c r="O319" s="1507"/>
      <c r="P319" s="1508"/>
      <c r="Q319" s="1506"/>
      <c r="R319" s="1509"/>
      <c r="S319" s="1454" t="str">
        <f>IFERROR(('Př9-4'!$O319+'Př9-4'!$R319)/'Př9-4'!$I319,"")</f>
        <v/>
      </c>
      <c r="T319" s="1455" t="str">
        <f>IF(J319+L319=0,"",ROUND((M319+'Př9-4'!$P319)/(L319+J319)/12,0))</f>
        <v/>
      </c>
      <c r="U319" s="1456" t="str">
        <f>IF(K319=0,"",ROUND(('Př9-4'!$N319+'Př9-4'!$Q319)/'Př9-4'!$K319,0))</f>
        <v/>
      </c>
      <c r="V319" s="1445"/>
      <c r="W319" s="1446"/>
      <c r="X319" s="1446"/>
      <c r="Y319" s="1446"/>
      <c r="Z319" s="1446"/>
      <c r="AA319" s="1446"/>
    </row>
    <row r="320" spans="1:27" s="1447" customFormat="1" ht="27.75" customHeight="1" hidden="1">
      <c r="A320" s="1496"/>
      <c r="B320" s="1497"/>
      <c r="C320" s="1498"/>
      <c r="D320" s="1431" t="str">
        <f>IFERROR(VLOOKUP(C320,'[3]NM06'!$A$2:$B$176,2,0),"")</f>
        <v/>
      </c>
      <c r="E320" s="1499"/>
      <c r="F320" s="1431" t="str">
        <f>IFERROR(VLOOKUP('Př9-4'!$E320,'[3]Číselník nástrojů'!$A$2:$D$569,4,0),"")</f>
        <v/>
      </c>
      <c r="G320" s="1452"/>
      <c r="H320" s="1500"/>
      <c r="I320" s="1510"/>
      <c r="J320" s="1502"/>
      <c r="K320" s="1502"/>
      <c r="L320" s="1503"/>
      <c r="M320" s="1505"/>
      <c r="N320" s="1506"/>
      <c r="O320" s="1507"/>
      <c r="P320" s="1508"/>
      <c r="Q320" s="1506"/>
      <c r="R320" s="1509"/>
      <c r="S320" s="1454" t="str">
        <f>IFERROR(('Př9-4'!$O320+'Př9-4'!$R320)/'Př9-4'!$I320,"")</f>
        <v/>
      </c>
      <c r="T320" s="1455" t="str">
        <f>IF(J320+L320=0,"",ROUND((M320+'Př9-4'!$P320)/(L320+J320)/12,0))</f>
        <v/>
      </c>
      <c r="U320" s="1456" t="str">
        <f>IF(K320=0,"",ROUND(('Př9-4'!$N320+'Př9-4'!$Q320)/'Př9-4'!$K320,0))</f>
        <v/>
      </c>
      <c r="V320" s="1445"/>
      <c r="W320" s="1446"/>
      <c r="X320" s="1446"/>
      <c r="Y320" s="1446"/>
      <c r="Z320" s="1446"/>
      <c r="AA320" s="1446"/>
    </row>
    <row r="321" spans="1:27" s="1447" customFormat="1" ht="27.75" customHeight="1" hidden="1">
      <c r="A321" s="1496"/>
      <c r="B321" s="1497"/>
      <c r="C321" s="1498"/>
      <c r="D321" s="1431" t="str">
        <f>IFERROR(VLOOKUP(C321,'[3]NM06'!$A$2:$B$176,2,0),"")</f>
        <v/>
      </c>
      <c r="E321" s="1499"/>
      <c r="F321" s="1431" t="str">
        <f>IFERROR(VLOOKUP('Př9-4'!$E321,'[3]Číselník nástrojů'!$A$2:$D$569,4,0),"")</f>
        <v/>
      </c>
      <c r="G321" s="1452"/>
      <c r="H321" s="1500"/>
      <c r="I321" s="1510"/>
      <c r="J321" s="1502"/>
      <c r="K321" s="1502"/>
      <c r="L321" s="1503"/>
      <c r="M321" s="1505"/>
      <c r="N321" s="1506"/>
      <c r="O321" s="1507"/>
      <c r="P321" s="1508"/>
      <c r="Q321" s="1506"/>
      <c r="R321" s="1509"/>
      <c r="S321" s="1454" t="str">
        <f>IFERROR(('Př9-4'!$O321+'Př9-4'!$R321)/'Př9-4'!$I321,"")</f>
        <v/>
      </c>
      <c r="T321" s="1455" t="str">
        <f>IF(J321+L321=0,"",ROUND((M321+'Př9-4'!$P321)/(L321+J321)/12,0))</f>
        <v/>
      </c>
      <c r="U321" s="1456" t="str">
        <f>IF(K321=0,"",ROUND(('Př9-4'!$N321+'Př9-4'!$Q321)/'Př9-4'!$K321,0))</f>
        <v/>
      </c>
      <c r="V321" s="1445"/>
      <c r="W321" s="1446"/>
      <c r="X321" s="1446"/>
      <c r="Y321" s="1446"/>
      <c r="Z321" s="1446"/>
      <c r="AA321" s="1446"/>
    </row>
    <row r="322" spans="1:27" s="1447" customFormat="1" ht="27.75" customHeight="1" hidden="1">
      <c r="A322" s="1496"/>
      <c r="B322" s="1497"/>
      <c r="C322" s="1498"/>
      <c r="D322" s="1431" t="str">
        <f>IFERROR(VLOOKUP(C322,'[3]NM06'!$A$2:$B$176,2,0),"")</f>
        <v/>
      </c>
      <c r="E322" s="1499"/>
      <c r="F322" s="1431" t="str">
        <f>IFERROR(VLOOKUP('Př9-4'!$E322,'[3]Číselník nástrojů'!$A$2:$D$569,4,0),"")</f>
        <v/>
      </c>
      <c r="G322" s="1452"/>
      <c r="H322" s="1500"/>
      <c r="I322" s="1510"/>
      <c r="J322" s="1502"/>
      <c r="K322" s="1502"/>
      <c r="L322" s="1503"/>
      <c r="M322" s="1505"/>
      <c r="N322" s="1506"/>
      <c r="O322" s="1507"/>
      <c r="P322" s="1508"/>
      <c r="Q322" s="1506"/>
      <c r="R322" s="1509"/>
      <c r="S322" s="1454" t="str">
        <f>IFERROR(('Př9-4'!$O322+'Př9-4'!$R322)/'Př9-4'!$I322,"")</f>
        <v/>
      </c>
      <c r="T322" s="1455" t="str">
        <f>IF(J322+L322=0,"",ROUND((M322+'Př9-4'!$P322)/(L322+J322)/12,0))</f>
        <v/>
      </c>
      <c r="U322" s="1456" t="str">
        <f>IF(K322=0,"",ROUND(('Př9-4'!$N322+'Př9-4'!$Q322)/'Př9-4'!$K322,0))</f>
        <v/>
      </c>
      <c r="V322" s="1445"/>
      <c r="W322" s="1446"/>
      <c r="X322" s="1446"/>
      <c r="Y322" s="1446"/>
      <c r="Z322" s="1446"/>
      <c r="AA322" s="1446"/>
    </row>
    <row r="323" spans="1:27" s="1447" customFormat="1" ht="27.75" customHeight="1" hidden="1">
      <c r="A323" s="1496"/>
      <c r="B323" s="1497"/>
      <c r="C323" s="1498"/>
      <c r="D323" s="1431" t="str">
        <f>IFERROR(VLOOKUP(C323,'[3]NM06'!$A$2:$B$176,2,0),"")</f>
        <v/>
      </c>
      <c r="E323" s="1499"/>
      <c r="F323" s="1431" t="str">
        <f>IFERROR(VLOOKUP('Př9-4'!$E323,'[3]Číselník nástrojů'!$A$2:$D$569,4,0),"")</f>
        <v/>
      </c>
      <c r="G323" s="1452"/>
      <c r="H323" s="1500"/>
      <c r="I323" s="1510"/>
      <c r="J323" s="1502"/>
      <c r="K323" s="1502"/>
      <c r="L323" s="1503"/>
      <c r="M323" s="1505"/>
      <c r="N323" s="1506"/>
      <c r="O323" s="1507"/>
      <c r="P323" s="1508"/>
      <c r="Q323" s="1506"/>
      <c r="R323" s="1509"/>
      <c r="S323" s="1454" t="str">
        <f>IFERROR(('Př9-4'!$O323+'Př9-4'!$R323)/'Př9-4'!$I323,"")</f>
        <v/>
      </c>
      <c r="T323" s="1455" t="str">
        <f>IF(J323+L323=0,"",ROUND((M323+'Př9-4'!$P323)/(L323+J323)/12,0))</f>
        <v/>
      </c>
      <c r="U323" s="1456" t="str">
        <f>IF(K323=0,"",ROUND(('Př9-4'!$N323+'Př9-4'!$Q323)/'Př9-4'!$K323,0))</f>
        <v/>
      </c>
      <c r="V323" s="1445"/>
      <c r="W323" s="1446"/>
      <c r="X323" s="1446"/>
      <c r="Y323" s="1446"/>
      <c r="Z323" s="1446"/>
      <c r="AA323" s="1446"/>
    </row>
    <row r="324" spans="1:27" s="1447" customFormat="1" ht="27.75" customHeight="1" hidden="1">
      <c r="A324" s="1496"/>
      <c r="B324" s="1497"/>
      <c r="C324" s="1498"/>
      <c r="D324" s="1431" t="str">
        <f>IFERROR(VLOOKUP(C324,'[3]NM06'!$A$2:$B$176,2,0),"")</f>
        <v/>
      </c>
      <c r="E324" s="1499"/>
      <c r="F324" s="1431" t="str">
        <f>IFERROR(VLOOKUP('Př9-4'!$E324,'[3]Číselník nástrojů'!$A$2:$D$569,4,0),"")</f>
        <v/>
      </c>
      <c r="G324" s="1452"/>
      <c r="H324" s="1500"/>
      <c r="I324" s="1510"/>
      <c r="J324" s="1502"/>
      <c r="K324" s="1502"/>
      <c r="L324" s="1503"/>
      <c r="M324" s="1505"/>
      <c r="N324" s="1506"/>
      <c r="O324" s="1507"/>
      <c r="P324" s="1508"/>
      <c r="Q324" s="1506"/>
      <c r="R324" s="1509"/>
      <c r="S324" s="1454" t="str">
        <f>IFERROR(('Př9-4'!$O324+'Př9-4'!$R324)/'Př9-4'!$I324,"")</f>
        <v/>
      </c>
      <c r="T324" s="1455" t="str">
        <f>IF(J324+L324=0,"",ROUND((M324+'Př9-4'!$P324)/(L324+J324)/12,0))</f>
        <v/>
      </c>
      <c r="U324" s="1456" t="str">
        <f>IF(K324=0,"",ROUND(('Př9-4'!$N324+'Př9-4'!$Q324)/'Př9-4'!$K324,0))</f>
        <v/>
      </c>
      <c r="V324" s="1445"/>
      <c r="W324" s="1446"/>
      <c r="X324" s="1446"/>
      <c r="Y324" s="1446"/>
      <c r="Z324" s="1446"/>
      <c r="AA324" s="1446"/>
    </row>
    <row r="325" spans="1:27" s="1447" customFormat="1" ht="27.75" customHeight="1" hidden="1">
      <c r="A325" s="1496"/>
      <c r="B325" s="1497"/>
      <c r="C325" s="1498"/>
      <c r="D325" s="1431" t="str">
        <f>IFERROR(VLOOKUP(C325,'[3]NM06'!$A$2:$B$176,2,0),"")</f>
        <v/>
      </c>
      <c r="E325" s="1499"/>
      <c r="F325" s="1431" t="str">
        <f>IFERROR(VLOOKUP('Př9-4'!$E325,'[3]Číselník nástrojů'!$A$2:$D$569,4,0),"")</f>
        <v/>
      </c>
      <c r="G325" s="1452"/>
      <c r="H325" s="1500"/>
      <c r="I325" s="1510"/>
      <c r="J325" s="1502"/>
      <c r="K325" s="1502"/>
      <c r="L325" s="1503"/>
      <c r="M325" s="1505"/>
      <c r="N325" s="1506"/>
      <c r="O325" s="1507"/>
      <c r="P325" s="1508"/>
      <c r="Q325" s="1506"/>
      <c r="R325" s="1509"/>
      <c r="S325" s="1454" t="str">
        <f>IFERROR(('Př9-4'!$O325+'Př9-4'!$R325)/'Př9-4'!$I325,"")</f>
        <v/>
      </c>
      <c r="T325" s="1455" t="str">
        <f>IF(J325+L325=0,"",ROUND((M325+'Př9-4'!$P325)/(L325+J325)/12,0))</f>
        <v/>
      </c>
      <c r="U325" s="1456" t="str">
        <f>IF(K325=0,"",ROUND(('Př9-4'!$N325+'Př9-4'!$Q325)/'Př9-4'!$K325,0))</f>
        <v/>
      </c>
      <c r="V325" s="1445"/>
      <c r="W325" s="1446"/>
      <c r="X325" s="1446"/>
      <c r="Y325" s="1446"/>
      <c r="Z325" s="1446"/>
      <c r="AA325" s="1446"/>
    </row>
    <row r="326" spans="1:27" s="1447" customFormat="1" ht="27.75" customHeight="1" hidden="1">
      <c r="A326" s="1496"/>
      <c r="B326" s="1497"/>
      <c r="C326" s="1498"/>
      <c r="D326" s="1431" t="str">
        <f>IFERROR(VLOOKUP(C326,'[3]NM06'!$A$2:$B$176,2,0),"")</f>
        <v/>
      </c>
      <c r="E326" s="1499"/>
      <c r="F326" s="1431" t="str">
        <f>IFERROR(VLOOKUP('Př9-4'!$E326,'[3]Číselník nástrojů'!$A$2:$D$569,4,0),"")</f>
        <v/>
      </c>
      <c r="G326" s="1452"/>
      <c r="H326" s="1500"/>
      <c r="I326" s="1510"/>
      <c r="J326" s="1502"/>
      <c r="K326" s="1502"/>
      <c r="L326" s="1503"/>
      <c r="M326" s="1505"/>
      <c r="N326" s="1506"/>
      <c r="O326" s="1507"/>
      <c r="P326" s="1508"/>
      <c r="Q326" s="1506"/>
      <c r="R326" s="1509"/>
      <c r="S326" s="1454" t="str">
        <f>IFERROR(('Př9-4'!$O326+'Př9-4'!$R326)/'Př9-4'!$I326,"")</f>
        <v/>
      </c>
      <c r="T326" s="1455" t="str">
        <f>IF(J326+L326=0,"",ROUND((M326+'Př9-4'!$P326)/(L326+J326)/12,0))</f>
        <v/>
      </c>
      <c r="U326" s="1456" t="str">
        <f>IF(K326=0,"",ROUND(('Př9-4'!$N326+'Př9-4'!$Q326)/'Př9-4'!$K326,0))</f>
        <v/>
      </c>
      <c r="V326" s="1445"/>
      <c r="W326" s="1446"/>
      <c r="X326" s="1446"/>
      <c r="Y326" s="1446"/>
      <c r="Z326" s="1446"/>
      <c r="AA326" s="1446"/>
    </row>
    <row r="327" spans="1:27" s="1447" customFormat="1" ht="27.75" customHeight="1" hidden="1">
      <c r="A327" s="1496"/>
      <c r="B327" s="1497"/>
      <c r="C327" s="1498"/>
      <c r="D327" s="1431" t="str">
        <f>IFERROR(VLOOKUP(C327,'[3]NM06'!$A$2:$B$176,2,0),"")</f>
        <v/>
      </c>
      <c r="E327" s="1499"/>
      <c r="F327" s="1431" t="str">
        <f>IFERROR(VLOOKUP('Př9-4'!$E327,'[3]Číselník nástrojů'!$A$2:$D$569,4,0),"")</f>
        <v/>
      </c>
      <c r="G327" s="1452"/>
      <c r="H327" s="1500"/>
      <c r="I327" s="1510"/>
      <c r="J327" s="1502"/>
      <c r="K327" s="1502"/>
      <c r="L327" s="1503"/>
      <c r="M327" s="1505"/>
      <c r="N327" s="1506"/>
      <c r="O327" s="1507"/>
      <c r="P327" s="1508"/>
      <c r="Q327" s="1506"/>
      <c r="R327" s="1509"/>
      <c r="S327" s="1454" t="str">
        <f>IFERROR(('Př9-4'!$O327+'Př9-4'!$R327)/'Př9-4'!$I327,"")</f>
        <v/>
      </c>
      <c r="T327" s="1455" t="str">
        <f>IF(J327+L327=0,"",ROUND((M327+'Př9-4'!$P327)/(L327+J327)/12,0))</f>
        <v/>
      </c>
      <c r="U327" s="1456" t="str">
        <f>IF(K327=0,"",ROUND(('Př9-4'!$N327+'Př9-4'!$Q327)/'Př9-4'!$K327,0))</f>
        <v/>
      </c>
      <c r="V327" s="1445"/>
      <c r="W327" s="1446"/>
      <c r="X327" s="1446"/>
      <c r="Y327" s="1446"/>
      <c r="Z327" s="1446"/>
      <c r="AA327" s="1446"/>
    </row>
    <row r="328" spans="1:27" s="1447" customFormat="1" ht="27.75" customHeight="1" hidden="1">
      <c r="A328" s="1496"/>
      <c r="B328" s="1497"/>
      <c r="C328" s="1498"/>
      <c r="D328" s="1431" t="str">
        <f>IFERROR(VLOOKUP(C328,'[3]NM06'!$A$2:$B$176,2,0),"")</f>
        <v/>
      </c>
      <c r="E328" s="1499"/>
      <c r="F328" s="1431" t="str">
        <f>IFERROR(VLOOKUP('Př9-4'!$E328,'[3]Číselník nástrojů'!$A$2:$D$569,4,0),"")</f>
        <v/>
      </c>
      <c r="G328" s="1452"/>
      <c r="H328" s="1500"/>
      <c r="I328" s="1510"/>
      <c r="J328" s="1502"/>
      <c r="K328" s="1502"/>
      <c r="L328" s="1503"/>
      <c r="M328" s="1505"/>
      <c r="N328" s="1506"/>
      <c r="O328" s="1507"/>
      <c r="P328" s="1508"/>
      <c r="Q328" s="1506"/>
      <c r="R328" s="1509"/>
      <c r="S328" s="1454" t="str">
        <f>IFERROR(('Př9-4'!$O328+'Př9-4'!$R328)/'Př9-4'!$I328,"")</f>
        <v/>
      </c>
      <c r="T328" s="1455" t="str">
        <f>IF(J328+L328=0,"",ROUND((M328+'Př9-4'!$P328)/(L328+J328)/12,0))</f>
        <v/>
      </c>
      <c r="U328" s="1456" t="str">
        <f>IF(K328=0,"",ROUND(('Př9-4'!$N328+'Př9-4'!$Q328)/'Př9-4'!$K328,0))</f>
        <v/>
      </c>
      <c r="V328" s="1445"/>
      <c r="W328" s="1446"/>
      <c r="X328" s="1446"/>
      <c r="Y328" s="1446"/>
      <c r="Z328" s="1446"/>
      <c r="AA328" s="1446"/>
    </row>
    <row r="329" spans="1:27" s="1447" customFormat="1" ht="27.75" customHeight="1" hidden="1">
      <c r="A329" s="1496"/>
      <c r="B329" s="1497"/>
      <c r="C329" s="1498"/>
      <c r="D329" s="1431" t="str">
        <f>IFERROR(VLOOKUP(C329,'[3]NM06'!$A$2:$B$176,2,0),"")</f>
        <v/>
      </c>
      <c r="E329" s="1499"/>
      <c r="F329" s="1431" t="str">
        <f>IFERROR(VLOOKUP('Př9-4'!$E329,'[3]Číselník nástrojů'!$A$2:$D$569,4,0),"")</f>
        <v/>
      </c>
      <c r="G329" s="1452"/>
      <c r="H329" s="1500"/>
      <c r="I329" s="1510"/>
      <c r="J329" s="1502"/>
      <c r="K329" s="1502"/>
      <c r="L329" s="1503"/>
      <c r="M329" s="1505"/>
      <c r="N329" s="1506"/>
      <c r="O329" s="1507"/>
      <c r="P329" s="1508"/>
      <c r="Q329" s="1506"/>
      <c r="R329" s="1509"/>
      <c r="S329" s="1454" t="str">
        <f>IFERROR(('Př9-4'!$O329+'Př9-4'!$R329)/'Př9-4'!$I329,"")</f>
        <v/>
      </c>
      <c r="T329" s="1455" t="str">
        <f>IF(J329+L329=0,"",ROUND((M329+'Př9-4'!$P329)/(L329+J329)/12,0))</f>
        <v/>
      </c>
      <c r="U329" s="1456" t="str">
        <f>IF(K329=0,"",ROUND(('Př9-4'!$N329+'Př9-4'!$Q329)/'Př9-4'!$K329,0))</f>
        <v/>
      </c>
      <c r="V329" s="1445"/>
      <c r="W329" s="1446"/>
      <c r="X329" s="1446"/>
      <c r="Y329" s="1446"/>
      <c r="Z329" s="1446"/>
      <c r="AA329" s="1446"/>
    </row>
    <row r="330" spans="1:27" s="1447" customFormat="1" ht="27.75" customHeight="1" hidden="1">
      <c r="A330" s="1496"/>
      <c r="B330" s="1497"/>
      <c r="C330" s="1498"/>
      <c r="D330" s="1431" t="str">
        <f>IFERROR(VLOOKUP(C330,'[3]NM06'!$A$2:$B$176,2,0),"")</f>
        <v/>
      </c>
      <c r="E330" s="1499"/>
      <c r="F330" s="1431" t="str">
        <f>IFERROR(VLOOKUP('Př9-4'!$E330,'[3]Číselník nástrojů'!$A$2:$D$569,4,0),"")</f>
        <v/>
      </c>
      <c r="G330" s="1452"/>
      <c r="H330" s="1500"/>
      <c r="I330" s="1510"/>
      <c r="J330" s="1502"/>
      <c r="K330" s="1502"/>
      <c r="L330" s="1503"/>
      <c r="M330" s="1505"/>
      <c r="N330" s="1506"/>
      <c r="O330" s="1507"/>
      <c r="P330" s="1508"/>
      <c r="Q330" s="1506"/>
      <c r="R330" s="1509"/>
      <c r="S330" s="1454" t="str">
        <f>IFERROR(('Př9-4'!$O330+'Př9-4'!$R330)/'Př9-4'!$I330,"")</f>
        <v/>
      </c>
      <c r="T330" s="1455" t="str">
        <f>IF(J330+L330=0,"",ROUND((M330+'Př9-4'!$P330)/(L330+J330)/12,0))</f>
        <v/>
      </c>
      <c r="U330" s="1456" t="str">
        <f>IF(K330=0,"",ROUND(('Př9-4'!$N330+'Př9-4'!$Q330)/'Př9-4'!$K330,0))</f>
        <v/>
      </c>
      <c r="V330" s="1445"/>
      <c r="W330" s="1446"/>
      <c r="X330" s="1446"/>
      <c r="Y330" s="1446"/>
      <c r="Z330" s="1446"/>
      <c r="AA330" s="1446"/>
    </row>
    <row r="331" spans="1:27" s="1447" customFormat="1" ht="27.75" customHeight="1" hidden="1">
      <c r="A331" s="1496"/>
      <c r="B331" s="1497"/>
      <c r="C331" s="1498"/>
      <c r="D331" s="1431" t="str">
        <f>IFERROR(VLOOKUP(C331,'[3]NM06'!$A$2:$B$176,2,0),"")</f>
        <v/>
      </c>
      <c r="E331" s="1499"/>
      <c r="F331" s="1431" t="str">
        <f>IFERROR(VLOOKUP('Př9-4'!$E331,'[3]Číselník nástrojů'!$A$2:$D$569,4,0),"")</f>
        <v/>
      </c>
      <c r="G331" s="1452"/>
      <c r="H331" s="1500"/>
      <c r="I331" s="1510"/>
      <c r="J331" s="1502"/>
      <c r="K331" s="1502"/>
      <c r="L331" s="1503"/>
      <c r="M331" s="1505"/>
      <c r="N331" s="1506"/>
      <c r="O331" s="1507"/>
      <c r="P331" s="1508"/>
      <c r="Q331" s="1506"/>
      <c r="R331" s="1509"/>
      <c r="S331" s="1454" t="str">
        <f>IFERROR(('Př9-4'!$O331+'Př9-4'!$R331)/'Př9-4'!$I331,"")</f>
        <v/>
      </c>
      <c r="T331" s="1455" t="str">
        <f>IF(J331+L331=0,"",ROUND((M331+'Př9-4'!$P331)/(L331+J331)/12,0))</f>
        <v/>
      </c>
      <c r="U331" s="1456" t="str">
        <f>IF(K331=0,"",ROUND(('Př9-4'!$N331+'Př9-4'!$Q331)/'Př9-4'!$K331,0))</f>
        <v/>
      </c>
      <c r="V331" s="1445"/>
      <c r="W331" s="1446"/>
      <c r="X331" s="1446"/>
      <c r="Y331" s="1446"/>
      <c r="Z331" s="1446"/>
      <c r="AA331" s="1446"/>
    </row>
    <row r="332" spans="1:27" s="1447" customFormat="1" ht="27.75" customHeight="1" hidden="1">
      <c r="A332" s="1496"/>
      <c r="B332" s="1497"/>
      <c r="C332" s="1498"/>
      <c r="D332" s="1431" t="str">
        <f>IFERROR(VLOOKUP(C332,'[3]NM06'!$A$2:$B$176,2,0),"")</f>
        <v/>
      </c>
      <c r="E332" s="1499"/>
      <c r="F332" s="1431" t="str">
        <f>IFERROR(VLOOKUP('Př9-4'!$E332,'[3]Číselník nástrojů'!$A$2:$D$569,4,0),"")</f>
        <v/>
      </c>
      <c r="G332" s="1452"/>
      <c r="H332" s="1500"/>
      <c r="I332" s="1510"/>
      <c r="J332" s="1502"/>
      <c r="K332" s="1502"/>
      <c r="L332" s="1503"/>
      <c r="M332" s="1505"/>
      <c r="N332" s="1506"/>
      <c r="O332" s="1507"/>
      <c r="P332" s="1508"/>
      <c r="Q332" s="1506"/>
      <c r="R332" s="1509"/>
      <c r="S332" s="1454" t="str">
        <f>IFERROR(('Př9-4'!$O332+'Př9-4'!$R332)/'Př9-4'!$I332,"")</f>
        <v/>
      </c>
      <c r="T332" s="1455" t="str">
        <f>IF(J332+L332=0,"",ROUND((M332+'Př9-4'!$P332)/(L332+J332)/12,0))</f>
        <v/>
      </c>
      <c r="U332" s="1456" t="str">
        <f>IF(K332=0,"",ROUND(('Př9-4'!$N332+'Př9-4'!$Q332)/'Př9-4'!$K332,0))</f>
        <v/>
      </c>
      <c r="V332" s="1445"/>
      <c r="W332" s="1446"/>
      <c r="X332" s="1446"/>
      <c r="Y332" s="1446"/>
      <c r="Z332" s="1446"/>
      <c r="AA332" s="1446"/>
    </row>
    <row r="333" spans="1:27" s="1447" customFormat="1" ht="27.75" customHeight="1" hidden="1">
      <c r="A333" s="1496"/>
      <c r="B333" s="1497"/>
      <c r="C333" s="1498"/>
      <c r="D333" s="1431" t="str">
        <f>IFERROR(VLOOKUP(C333,'[3]NM06'!$A$2:$B$176,2,0),"")</f>
        <v/>
      </c>
      <c r="E333" s="1499"/>
      <c r="F333" s="1431" t="str">
        <f>IFERROR(VLOOKUP('Př9-4'!$E333,'[3]Číselník nástrojů'!$A$2:$D$569,4,0),"")</f>
        <v/>
      </c>
      <c r="G333" s="1452"/>
      <c r="H333" s="1500"/>
      <c r="I333" s="1510"/>
      <c r="J333" s="1502"/>
      <c r="K333" s="1502"/>
      <c r="L333" s="1503"/>
      <c r="M333" s="1505"/>
      <c r="N333" s="1506"/>
      <c r="O333" s="1507"/>
      <c r="P333" s="1508"/>
      <c r="Q333" s="1506"/>
      <c r="R333" s="1509"/>
      <c r="S333" s="1454" t="str">
        <f>IFERROR(('Př9-4'!$O333+'Př9-4'!$R333)/'Př9-4'!$I333,"")</f>
        <v/>
      </c>
      <c r="T333" s="1455" t="str">
        <f>IF(J333+L333=0,"",ROUND((M333+'Př9-4'!$P333)/(L333+J333)/12,0))</f>
        <v/>
      </c>
      <c r="U333" s="1456" t="str">
        <f>IF(K333=0,"",ROUND(('Př9-4'!$N333+'Př9-4'!$Q333)/'Př9-4'!$K333,0))</f>
        <v/>
      </c>
      <c r="V333" s="1445"/>
      <c r="W333" s="1446"/>
      <c r="X333" s="1446"/>
      <c r="Y333" s="1446"/>
      <c r="Z333" s="1446"/>
      <c r="AA333" s="1446"/>
    </row>
    <row r="334" spans="1:27" s="1447" customFormat="1" ht="27.75" customHeight="1" hidden="1">
      <c r="A334" s="1496"/>
      <c r="B334" s="1497"/>
      <c r="C334" s="1498"/>
      <c r="D334" s="1431" t="str">
        <f>IFERROR(VLOOKUP(C334,'[3]NM06'!$A$2:$B$176,2,0),"")</f>
        <v/>
      </c>
      <c r="E334" s="1499"/>
      <c r="F334" s="1431" t="str">
        <f>IFERROR(VLOOKUP('Př9-4'!$E334,'[3]Číselník nástrojů'!$A$2:$D$569,4,0),"")</f>
        <v/>
      </c>
      <c r="G334" s="1452"/>
      <c r="H334" s="1500"/>
      <c r="I334" s="1510"/>
      <c r="J334" s="1502"/>
      <c r="K334" s="1502"/>
      <c r="L334" s="1503"/>
      <c r="M334" s="1505"/>
      <c r="N334" s="1506"/>
      <c r="O334" s="1507"/>
      <c r="P334" s="1508"/>
      <c r="Q334" s="1506"/>
      <c r="R334" s="1509"/>
      <c r="S334" s="1454" t="str">
        <f>IFERROR(('Př9-4'!$O334+'Př9-4'!$R334)/'Př9-4'!$I334,"")</f>
        <v/>
      </c>
      <c r="T334" s="1455" t="str">
        <f>IF(J334+L334=0,"",ROUND((M334+'Př9-4'!$P334)/(L334+J334)/12,0))</f>
        <v/>
      </c>
      <c r="U334" s="1456" t="str">
        <f>IF(K334=0,"",ROUND(('Př9-4'!$N334+'Př9-4'!$Q334)/'Př9-4'!$K334,0))</f>
        <v/>
      </c>
      <c r="V334" s="1445"/>
      <c r="W334" s="1446"/>
      <c r="X334" s="1446"/>
      <c r="Y334" s="1446"/>
      <c r="Z334" s="1446"/>
      <c r="AA334" s="1446"/>
    </row>
    <row r="335" spans="1:27" s="1447" customFormat="1" ht="27.75" customHeight="1" hidden="1">
      <c r="A335" s="1496"/>
      <c r="B335" s="1497"/>
      <c r="C335" s="1498"/>
      <c r="D335" s="1431" t="str">
        <f>IFERROR(VLOOKUP(C335,'[3]NM06'!$A$2:$B$176,2,0),"")</f>
        <v/>
      </c>
      <c r="E335" s="1499"/>
      <c r="F335" s="1431" t="str">
        <f>IFERROR(VLOOKUP('Př9-4'!$E335,'[3]Číselník nástrojů'!$A$2:$D$569,4,0),"")</f>
        <v/>
      </c>
      <c r="G335" s="1452"/>
      <c r="H335" s="1500"/>
      <c r="I335" s="1510"/>
      <c r="J335" s="1502"/>
      <c r="K335" s="1502"/>
      <c r="L335" s="1503"/>
      <c r="M335" s="1505"/>
      <c r="N335" s="1506"/>
      <c r="O335" s="1507"/>
      <c r="P335" s="1508"/>
      <c r="Q335" s="1506"/>
      <c r="R335" s="1509"/>
      <c r="S335" s="1454" t="str">
        <f>IFERROR(('Př9-4'!$O335+'Př9-4'!$R335)/'Př9-4'!$I335,"")</f>
        <v/>
      </c>
      <c r="T335" s="1455" t="str">
        <f>IF(J335+L335=0,"",ROUND((M335+'Př9-4'!$P335)/(L335+J335)/12,0))</f>
        <v/>
      </c>
      <c r="U335" s="1456" t="str">
        <f>IF(K335=0,"",ROUND(('Př9-4'!$N335+'Př9-4'!$Q335)/'Př9-4'!$K335,0))</f>
        <v/>
      </c>
      <c r="V335" s="1445"/>
      <c r="W335" s="1446"/>
      <c r="X335" s="1446"/>
      <c r="Y335" s="1446"/>
      <c r="Z335" s="1446"/>
      <c r="AA335" s="1446"/>
    </row>
    <row r="336" spans="1:27" s="1447" customFormat="1" ht="27.75" customHeight="1" hidden="1">
      <c r="A336" s="1496"/>
      <c r="B336" s="1497"/>
      <c r="C336" s="1498"/>
      <c r="D336" s="1431" t="str">
        <f>IFERROR(VLOOKUP(C336,'[3]NM06'!$A$2:$B$176,2,0),"")</f>
        <v/>
      </c>
      <c r="E336" s="1499"/>
      <c r="F336" s="1431" t="str">
        <f>IFERROR(VLOOKUP('Př9-4'!$E336,'[3]Číselník nástrojů'!$A$2:$D$569,4,0),"")</f>
        <v/>
      </c>
      <c r="G336" s="1452"/>
      <c r="H336" s="1500"/>
      <c r="I336" s="1510"/>
      <c r="J336" s="1502"/>
      <c r="K336" s="1502"/>
      <c r="L336" s="1503"/>
      <c r="M336" s="1505"/>
      <c r="N336" s="1506"/>
      <c r="O336" s="1507"/>
      <c r="P336" s="1508"/>
      <c r="Q336" s="1506"/>
      <c r="R336" s="1509"/>
      <c r="S336" s="1454" t="str">
        <f>IFERROR(('Př9-4'!$O336+'Př9-4'!$R336)/'Př9-4'!$I336,"")</f>
        <v/>
      </c>
      <c r="T336" s="1455" t="str">
        <f>IF(J336+L336=0,"",ROUND((M336+'Př9-4'!$P336)/(L336+J336)/12,0))</f>
        <v/>
      </c>
      <c r="U336" s="1456" t="str">
        <f>IF(K336=0,"",ROUND(('Př9-4'!$N336+'Př9-4'!$Q336)/'Př9-4'!$K336,0))</f>
        <v/>
      </c>
      <c r="V336" s="1445"/>
      <c r="W336" s="1446"/>
      <c r="X336" s="1446"/>
      <c r="Y336" s="1446"/>
      <c r="Z336" s="1446"/>
      <c r="AA336" s="1446"/>
    </row>
    <row r="337" spans="1:27" s="1447" customFormat="1" ht="27.75" customHeight="1" hidden="1">
      <c r="A337" s="1496"/>
      <c r="B337" s="1497"/>
      <c r="C337" s="1498"/>
      <c r="D337" s="1431" t="str">
        <f>IFERROR(VLOOKUP(C337,'[3]NM06'!$A$2:$B$176,2,0),"")</f>
        <v/>
      </c>
      <c r="E337" s="1499"/>
      <c r="F337" s="1431" t="str">
        <f>IFERROR(VLOOKUP('Př9-4'!$E337,'[3]Číselník nástrojů'!$A$2:$D$569,4,0),"")</f>
        <v/>
      </c>
      <c r="G337" s="1452"/>
      <c r="H337" s="1500"/>
      <c r="I337" s="1510"/>
      <c r="J337" s="1502"/>
      <c r="K337" s="1502"/>
      <c r="L337" s="1503"/>
      <c r="M337" s="1505"/>
      <c r="N337" s="1506"/>
      <c r="O337" s="1507"/>
      <c r="P337" s="1508"/>
      <c r="Q337" s="1506"/>
      <c r="R337" s="1509"/>
      <c r="S337" s="1454" t="str">
        <f>IFERROR(('Př9-4'!$O337+'Př9-4'!$R337)/'Př9-4'!$I337,"")</f>
        <v/>
      </c>
      <c r="T337" s="1455" t="str">
        <f>IF(J337+L337=0,"",ROUND((M337+'Př9-4'!$P337)/(L337+J337)/12,0))</f>
        <v/>
      </c>
      <c r="U337" s="1456" t="str">
        <f>IF(K337=0,"",ROUND(('Př9-4'!$N337+'Př9-4'!$Q337)/'Př9-4'!$K337,0))</f>
        <v/>
      </c>
      <c r="V337" s="1445"/>
      <c r="W337" s="1446"/>
      <c r="X337" s="1446"/>
      <c r="Y337" s="1446"/>
      <c r="Z337" s="1446"/>
      <c r="AA337" s="1446"/>
    </row>
    <row r="338" spans="1:27" s="1447" customFormat="1" ht="27.75" customHeight="1" hidden="1">
      <c r="A338" s="1496"/>
      <c r="B338" s="1497"/>
      <c r="C338" s="1498"/>
      <c r="D338" s="1431" t="str">
        <f>IFERROR(VLOOKUP(C338,'[3]NM06'!$A$2:$B$176,2,0),"")</f>
        <v/>
      </c>
      <c r="E338" s="1499"/>
      <c r="F338" s="1431" t="str">
        <f>IFERROR(VLOOKUP('Př9-4'!$E338,'[3]Číselník nástrojů'!$A$2:$D$569,4,0),"")</f>
        <v/>
      </c>
      <c r="G338" s="1452"/>
      <c r="H338" s="1500"/>
      <c r="I338" s="1510"/>
      <c r="J338" s="1502"/>
      <c r="K338" s="1502"/>
      <c r="L338" s="1503"/>
      <c r="M338" s="1505"/>
      <c r="N338" s="1506"/>
      <c r="O338" s="1507"/>
      <c r="P338" s="1508"/>
      <c r="Q338" s="1506"/>
      <c r="R338" s="1509"/>
      <c r="S338" s="1454" t="str">
        <f>IFERROR(('Př9-4'!$O338+'Př9-4'!$R338)/'Př9-4'!$I338,"")</f>
        <v/>
      </c>
      <c r="T338" s="1455" t="str">
        <f>IF(J338+L338=0,"",ROUND((M338+'Př9-4'!$P338)/(L338+J338)/12,0))</f>
        <v/>
      </c>
      <c r="U338" s="1456" t="str">
        <f>IF(K338=0,"",ROUND(('Př9-4'!$N338+'Př9-4'!$Q338)/'Př9-4'!$K338,0))</f>
        <v/>
      </c>
      <c r="V338" s="1445"/>
      <c r="W338" s="1446"/>
      <c r="X338" s="1446"/>
      <c r="Y338" s="1446"/>
      <c r="Z338" s="1446"/>
      <c r="AA338" s="1446"/>
    </row>
    <row r="339" spans="1:27" s="1447" customFormat="1" ht="27.75" customHeight="1" hidden="1">
      <c r="A339" s="1496"/>
      <c r="B339" s="1497"/>
      <c r="C339" s="1498"/>
      <c r="D339" s="1431" t="str">
        <f>IFERROR(VLOOKUP(C339,'[3]NM06'!$A$2:$B$176,2,0),"")</f>
        <v/>
      </c>
      <c r="E339" s="1499"/>
      <c r="F339" s="1431" t="str">
        <f>IFERROR(VLOOKUP('Př9-4'!$E339,'[3]Číselník nástrojů'!$A$2:$D$569,4,0),"")</f>
        <v/>
      </c>
      <c r="G339" s="1452"/>
      <c r="H339" s="1500"/>
      <c r="I339" s="1510"/>
      <c r="J339" s="1502"/>
      <c r="K339" s="1502"/>
      <c r="L339" s="1503"/>
      <c r="M339" s="1505"/>
      <c r="N339" s="1506"/>
      <c r="O339" s="1507"/>
      <c r="P339" s="1508"/>
      <c r="Q339" s="1506"/>
      <c r="R339" s="1509"/>
      <c r="S339" s="1454" t="str">
        <f>IFERROR(('Př9-4'!$O339+'Př9-4'!$R339)/'Př9-4'!$I339,"")</f>
        <v/>
      </c>
      <c r="T339" s="1455" t="str">
        <f>IF(J339+L339=0,"",ROUND((M339+'Př9-4'!$P339)/(L339+J339)/12,0))</f>
        <v/>
      </c>
      <c r="U339" s="1456" t="str">
        <f>IF(K339=0,"",ROUND(('Př9-4'!$N339+'Př9-4'!$Q339)/'Př9-4'!$K339,0))</f>
        <v/>
      </c>
      <c r="V339" s="1445"/>
      <c r="W339" s="1446"/>
      <c r="X339" s="1446"/>
      <c r="Y339" s="1446"/>
      <c r="Z339" s="1446"/>
      <c r="AA339" s="1446"/>
    </row>
    <row r="340" spans="1:27" s="1447" customFormat="1" ht="27.75" customHeight="1" hidden="1">
      <c r="A340" s="1496"/>
      <c r="B340" s="1497"/>
      <c r="C340" s="1498"/>
      <c r="D340" s="1431" t="str">
        <f>IFERROR(VLOOKUP(C340,'[3]NM06'!$A$2:$B$176,2,0),"")</f>
        <v/>
      </c>
      <c r="E340" s="1499"/>
      <c r="F340" s="1431" t="str">
        <f>IFERROR(VLOOKUP('Př9-4'!$E340,'[3]Číselník nástrojů'!$A$2:$D$569,4,0),"")</f>
        <v/>
      </c>
      <c r="G340" s="1452"/>
      <c r="H340" s="1500"/>
      <c r="I340" s="1510"/>
      <c r="J340" s="1502"/>
      <c r="K340" s="1502"/>
      <c r="L340" s="1503"/>
      <c r="M340" s="1505"/>
      <c r="N340" s="1506"/>
      <c r="O340" s="1507"/>
      <c r="P340" s="1508"/>
      <c r="Q340" s="1506"/>
      <c r="R340" s="1509"/>
      <c r="S340" s="1454" t="str">
        <f>IFERROR(('Př9-4'!$O340+'Př9-4'!$R340)/'Př9-4'!$I340,"")</f>
        <v/>
      </c>
      <c r="T340" s="1455" t="str">
        <f>IF(J340+L340=0,"",ROUND((M340+'Př9-4'!$P340)/(L340+J340)/12,0))</f>
        <v/>
      </c>
      <c r="U340" s="1456" t="str">
        <f>IF(K340=0,"",ROUND(('Př9-4'!$N340+'Př9-4'!$Q340)/'Př9-4'!$K340,0))</f>
        <v/>
      </c>
      <c r="V340" s="1445"/>
      <c r="W340" s="1446"/>
      <c r="X340" s="1446"/>
      <c r="Y340" s="1446"/>
      <c r="Z340" s="1446"/>
      <c r="AA340" s="1446"/>
    </row>
    <row r="341" spans="1:27" s="1447" customFormat="1" ht="27.75" customHeight="1" hidden="1">
      <c r="A341" s="1496"/>
      <c r="B341" s="1497"/>
      <c r="C341" s="1498"/>
      <c r="D341" s="1431" t="str">
        <f>IFERROR(VLOOKUP(C341,'[3]NM06'!$A$2:$B$176,2,0),"")</f>
        <v/>
      </c>
      <c r="E341" s="1499"/>
      <c r="F341" s="1431" t="str">
        <f>IFERROR(VLOOKUP('Př9-4'!$E341,'[3]Číselník nástrojů'!$A$2:$D$569,4,0),"")</f>
        <v/>
      </c>
      <c r="G341" s="1452"/>
      <c r="H341" s="1500"/>
      <c r="I341" s="1510"/>
      <c r="J341" s="1502"/>
      <c r="K341" s="1502"/>
      <c r="L341" s="1503"/>
      <c r="M341" s="1505"/>
      <c r="N341" s="1506"/>
      <c r="O341" s="1507"/>
      <c r="P341" s="1508"/>
      <c r="Q341" s="1506"/>
      <c r="R341" s="1509"/>
      <c r="S341" s="1454" t="str">
        <f>IFERROR(('Př9-4'!$O341+'Př9-4'!$R341)/'Př9-4'!$I341,"")</f>
        <v/>
      </c>
      <c r="T341" s="1455" t="str">
        <f>IF(J341+L341=0,"",ROUND((M341+'Př9-4'!$P341)/(L341+J341)/12,0))</f>
        <v/>
      </c>
      <c r="U341" s="1456" t="str">
        <f>IF(K341=0,"",ROUND(('Př9-4'!$N341+'Př9-4'!$Q341)/'Př9-4'!$K341,0))</f>
        <v/>
      </c>
      <c r="V341" s="1445"/>
      <c r="W341" s="1446"/>
      <c r="X341" s="1446"/>
      <c r="Y341" s="1446"/>
      <c r="Z341" s="1446"/>
      <c r="AA341" s="1446"/>
    </row>
    <row r="342" spans="1:27" s="1447" customFormat="1" ht="27.75" customHeight="1" hidden="1">
      <c r="A342" s="1496"/>
      <c r="B342" s="1497"/>
      <c r="C342" s="1498"/>
      <c r="D342" s="1431" t="str">
        <f>IFERROR(VLOOKUP(C342,'[3]NM06'!$A$2:$B$176,2,0),"")</f>
        <v/>
      </c>
      <c r="E342" s="1499"/>
      <c r="F342" s="1431" t="str">
        <f>IFERROR(VLOOKUP('Př9-4'!$E342,'[3]Číselník nástrojů'!$A$2:$D$569,4,0),"")</f>
        <v/>
      </c>
      <c r="G342" s="1452"/>
      <c r="H342" s="1500"/>
      <c r="I342" s="1510"/>
      <c r="J342" s="1502"/>
      <c r="K342" s="1502"/>
      <c r="L342" s="1503"/>
      <c r="M342" s="1505"/>
      <c r="N342" s="1506"/>
      <c r="O342" s="1507"/>
      <c r="P342" s="1508"/>
      <c r="Q342" s="1506"/>
      <c r="R342" s="1509"/>
      <c r="S342" s="1454" t="str">
        <f>IFERROR(('Př9-4'!$O342+'Př9-4'!$R342)/'Př9-4'!$I342,"")</f>
        <v/>
      </c>
      <c r="T342" s="1455" t="str">
        <f>IF(J342+L342=0,"",ROUND((M342+'Př9-4'!$P342)/(L342+J342)/12,0))</f>
        <v/>
      </c>
      <c r="U342" s="1456" t="str">
        <f>IF(K342=0,"",ROUND(('Př9-4'!$N342+'Př9-4'!$Q342)/'Př9-4'!$K342,0))</f>
        <v/>
      </c>
      <c r="V342" s="1445"/>
      <c r="W342" s="1446"/>
      <c r="X342" s="1446"/>
      <c r="Y342" s="1446"/>
      <c r="Z342" s="1446"/>
      <c r="AA342" s="1446"/>
    </row>
    <row r="343" spans="1:27" s="1447" customFormat="1" ht="27.75" customHeight="1" hidden="1">
      <c r="A343" s="1496"/>
      <c r="B343" s="1497"/>
      <c r="C343" s="1498"/>
      <c r="D343" s="1431" t="str">
        <f>IFERROR(VLOOKUP(C343,'[3]NM06'!$A$2:$B$176,2,0),"")</f>
        <v/>
      </c>
      <c r="E343" s="1499"/>
      <c r="F343" s="1431" t="str">
        <f>IFERROR(VLOOKUP('Př9-4'!$E343,'[3]Číselník nástrojů'!$A$2:$D$569,4,0),"")</f>
        <v/>
      </c>
      <c r="G343" s="1452"/>
      <c r="H343" s="1500"/>
      <c r="I343" s="1510"/>
      <c r="J343" s="1502"/>
      <c r="K343" s="1502"/>
      <c r="L343" s="1503"/>
      <c r="M343" s="1505"/>
      <c r="N343" s="1506"/>
      <c r="O343" s="1507"/>
      <c r="P343" s="1508"/>
      <c r="Q343" s="1506"/>
      <c r="R343" s="1509"/>
      <c r="S343" s="1454" t="str">
        <f>IFERROR(('Př9-4'!$O343+'Př9-4'!$R343)/'Př9-4'!$I343,"")</f>
        <v/>
      </c>
      <c r="T343" s="1455" t="str">
        <f>IF(J343+L343=0,"",ROUND((M343+'Př9-4'!$P343)/(L343+J343)/12,0))</f>
        <v/>
      </c>
      <c r="U343" s="1456" t="str">
        <f>IF(K343=0,"",ROUND(('Př9-4'!$N343+'Př9-4'!$Q343)/'Př9-4'!$K343,0))</f>
        <v/>
      </c>
      <c r="V343" s="1445"/>
      <c r="W343" s="1446"/>
      <c r="X343" s="1446"/>
      <c r="Y343" s="1446"/>
      <c r="Z343" s="1446"/>
      <c r="AA343" s="1446"/>
    </row>
    <row r="344" spans="1:27" s="1447" customFormat="1" ht="27.75" customHeight="1" hidden="1">
      <c r="A344" s="1496"/>
      <c r="B344" s="1497"/>
      <c r="C344" s="1498"/>
      <c r="D344" s="1431" t="str">
        <f>IFERROR(VLOOKUP(C344,'[3]NM06'!$A$2:$B$176,2,0),"")</f>
        <v/>
      </c>
      <c r="E344" s="1499"/>
      <c r="F344" s="1431" t="str">
        <f>IFERROR(VLOOKUP('Př9-4'!$E344,'[3]Číselník nástrojů'!$A$2:$D$569,4,0),"")</f>
        <v/>
      </c>
      <c r="G344" s="1452"/>
      <c r="H344" s="1500"/>
      <c r="I344" s="1510"/>
      <c r="J344" s="1502"/>
      <c r="K344" s="1502"/>
      <c r="L344" s="1503"/>
      <c r="M344" s="1505"/>
      <c r="N344" s="1506"/>
      <c r="O344" s="1507"/>
      <c r="P344" s="1508"/>
      <c r="Q344" s="1506"/>
      <c r="R344" s="1509"/>
      <c r="S344" s="1454" t="str">
        <f>IFERROR(('Př9-4'!$O344+'Př9-4'!$R344)/'Př9-4'!$I344,"")</f>
        <v/>
      </c>
      <c r="T344" s="1455" t="str">
        <f>IF(J344+L344=0,"",ROUND((M344+'Př9-4'!$P344)/(L344+J344)/12,0))</f>
        <v/>
      </c>
      <c r="U344" s="1456" t="str">
        <f>IF(K344=0,"",ROUND(('Př9-4'!$N344+'Př9-4'!$Q344)/'Př9-4'!$K344,0))</f>
        <v/>
      </c>
      <c r="V344" s="1445"/>
      <c r="W344" s="1446"/>
      <c r="X344" s="1446"/>
      <c r="Y344" s="1446"/>
      <c r="Z344" s="1446"/>
      <c r="AA344" s="1446"/>
    </row>
    <row r="345" spans="1:27" s="1447" customFormat="1" ht="27.75" customHeight="1" hidden="1">
      <c r="A345" s="1496"/>
      <c r="B345" s="1497"/>
      <c r="C345" s="1498"/>
      <c r="D345" s="1431" t="str">
        <f>IFERROR(VLOOKUP(C345,'[3]NM06'!$A$2:$B$176,2,0),"")</f>
        <v/>
      </c>
      <c r="E345" s="1499"/>
      <c r="F345" s="1431" t="str">
        <f>IFERROR(VLOOKUP('Př9-4'!$E345,'[3]Číselník nástrojů'!$A$2:$D$569,4,0),"")</f>
        <v/>
      </c>
      <c r="G345" s="1452"/>
      <c r="H345" s="1500"/>
      <c r="I345" s="1510"/>
      <c r="J345" s="1502"/>
      <c r="K345" s="1502"/>
      <c r="L345" s="1503"/>
      <c r="M345" s="1505"/>
      <c r="N345" s="1506"/>
      <c r="O345" s="1507"/>
      <c r="P345" s="1508"/>
      <c r="Q345" s="1506"/>
      <c r="R345" s="1509"/>
      <c r="S345" s="1454" t="str">
        <f>IFERROR(('Př9-4'!$O345+'Př9-4'!$R345)/'Př9-4'!$I345,"")</f>
        <v/>
      </c>
      <c r="T345" s="1455" t="str">
        <f>IF(J345+L345=0,"",ROUND((M345+'Př9-4'!$P345)/(L345+J345)/12,0))</f>
        <v/>
      </c>
      <c r="U345" s="1456" t="str">
        <f>IF(K345=0,"",ROUND(('Př9-4'!$N345+'Př9-4'!$Q345)/'Př9-4'!$K345,0))</f>
        <v/>
      </c>
      <c r="V345" s="1445"/>
      <c r="W345" s="1446"/>
      <c r="X345" s="1446"/>
      <c r="Y345" s="1446"/>
      <c r="Z345" s="1446"/>
      <c r="AA345" s="1446"/>
    </row>
    <row r="346" spans="1:27" s="1447" customFormat="1" ht="27.75" customHeight="1" hidden="1">
      <c r="A346" s="1496"/>
      <c r="B346" s="1497"/>
      <c r="C346" s="1498"/>
      <c r="D346" s="1431" t="str">
        <f>IFERROR(VLOOKUP(C346,'[3]NM06'!$A$2:$B$176,2,0),"")</f>
        <v/>
      </c>
      <c r="E346" s="1499"/>
      <c r="F346" s="1431" t="str">
        <f>IFERROR(VLOOKUP('Př9-4'!$E346,'[3]Číselník nástrojů'!$A$2:$D$569,4,0),"")</f>
        <v/>
      </c>
      <c r="G346" s="1452"/>
      <c r="H346" s="1500"/>
      <c r="I346" s="1510"/>
      <c r="J346" s="1502"/>
      <c r="K346" s="1502"/>
      <c r="L346" s="1503"/>
      <c r="M346" s="1505"/>
      <c r="N346" s="1506"/>
      <c r="O346" s="1507"/>
      <c r="P346" s="1508"/>
      <c r="Q346" s="1506"/>
      <c r="R346" s="1509"/>
      <c r="S346" s="1454" t="str">
        <f>IFERROR(('Př9-4'!$O346+'Př9-4'!$R346)/'Př9-4'!$I346,"")</f>
        <v/>
      </c>
      <c r="T346" s="1455" t="str">
        <f>IF(J346+L346=0,"",ROUND((M346+'Př9-4'!$P346)/(L346+J346)/12,0))</f>
        <v/>
      </c>
      <c r="U346" s="1456" t="str">
        <f>IF(K346=0,"",ROUND(('Př9-4'!$N346+'Př9-4'!$Q346)/'Př9-4'!$K346,0))</f>
        <v/>
      </c>
      <c r="V346" s="1445"/>
      <c r="W346" s="1446"/>
      <c r="X346" s="1446"/>
      <c r="Y346" s="1446"/>
      <c r="Z346" s="1446"/>
      <c r="AA346" s="1446"/>
    </row>
    <row r="347" spans="1:27" s="1447" customFormat="1" ht="27.75" customHeight="1" hidden="1">
      <c r="A347" s="1496"/>
      <c r="B347" s="1497"/>
      <c r="C347" s="1498"/>
      <c r="D347" s="1431" t="str">
        <f>IFERROR(VLOOKUP(C347,'[3]NM06'!$A$2:$B$176,2,0),"")</f>
        <v/>
      </c>
      <c r="E347" s="1499"/>
      <c r="F347" s="1431" t="str">
        <f>IFERROR(VLOOKUP('Př9-4'!$E347,'[3]Číselník nástrojů'!$A$2:$D$569,4,0),"")</f>
        <v/>
      </c>
      <c r="G347" s="1452"/>
      <c r="H347" s="1500"/>
      <c r="I347" s="1510"/>
      <c r="J347" s="1502"/>
      <c r="K347" s="1502"/>
      <c r="L347" s="1503"/>
      <c r="M347" s="1505"/>
      <c r="N347" s="1506"/>
      <c r="O347" s="1507"/>
      <c r="P347" s="1508"/>
      <c r="Q347" s="1506"/>
      <c r="R347" s="1509"/>
      <c r="S347" s="1454" t="str">
        <f>IFERROR(('Př9-4'!$O347+'Př9-4'!$R347)/'Př9-4'!$I347,"")</f>
        <v/>
      </c>
      <c r="T347" s="1455" t="str">
        <f>IF(J347+L347=0,"",ROUND((M347+'Př9-4'!$P347)/(L347+J347)/12,0))</f>
        <v/>
      </c>
      <c r="U347" s="1456" t="str">
        <f>IF(K347=0,"",ROUND(('Př9-4'!$N347+'Př9-4'!$Q347)/'Př9-4'!$K347,0))</f>
        <v/>
      </c>
      <c r="V347" s="1445"/>
      <c r="W347" s="1446"/>
      <c r="X347" s="1446"/>
      <c r="Y347" s="1446"/>
      <c r="Z347" s="1446"/>
      <c r="AA347" s="1446"/>
    </row>
    <row r="348" spans="1:27" s="1447" customFormat="1" ht="27.75" customHeight="1" hidden="1">
      <c r="A348" s="1496"/>
      <c r="B348" s="1497"/>
      <c r="C348" s="1498"/>
      <c r="D348" s="1431" t="str">
        <f>IFERROR(VLOOKUP(C348,'[3]NM06'!$A$2:$B$176,2,0),"")</f>
        <v/>
      </c>
      <c r="E348" s="1499"/>
      <c r="F348" s="1431" t="str">
        <f>IFERROR(VLOOKUP('Př9-4'!$E348,'[3]Číselník nástrojů'!$A$2:$D$569,4,0),"")</f>
        <v/>
      </c>
      <c r="G348" s="1452"/>
      <c r="H348" s="1500"/>
      <c r="I348" s="1510"/>
      <c r="J348" s="1502"/>
      <c r="K348" s="1502"/>
      <c r="L348" s="1503"/>
      <c r="M348" s="1505"/>
      <c r="N348" s="1506"/>
      <c r="O348" s="1507"/>
      <c r="P348" s="1508"/>
      <c r="Q348" s="1506"/>
      <c r="R348" s="1509"/>
      <c r="S348" s="1454" t="str">
        <f>IFERROR(('Př9-4'!$O348+'Př9-4'!$R348)/'Př9-4'!$I348,"")</f>
        <v/>
      </c>
      <c r="T348" s="1455" t="str">
        <f>IF(J348+L348=0,"",ROUND((M348+'Př9-4'!$P348)/(L348+J348)/12,0))</f>
        <v/>
      </c>
      <c r="U348" s="1456" t="str">
        <f>IF(K348=0,"",ROUND(('Př9-4'!$N348+'Př9-4'!$Q348)/'Př9-4'!$K348,0))</f>
        <v/>
      </c>
      <c r="V348" s="1445"/>
      <c r="W348" s="1446"/>
      <c r="X348" s="1446"/>
      <c r="Y348" s="1446"/>
      <c r="Z348" s="1446"/>
      <c r="AA348" s="1446"/>
    </row>
    <row r="349" spans="1:27" s="1447" customFormat="1" ht="27.75" customHeight="1" hidden="1">
      <c r="A349" s="1496"/>
      <c r="B349" s="1497"/>
      <c r="C349" s="1498"/>
      <c r="D349" s="1431" t="str">
        <f>IFERROR(VLOOKUP(C349,'[3]NM06'!$A$2:$B$176,2,0),"")</f>
        <v/>
      </c>
      <c r="E349" s="1499"/>
      <c r="F349" s="1431" t="str">
        <f>IFERROR(VLOOKUP('Př9-4'!$E349,'[3]Číselník nástrojů'!$A$2:$D$569,4,0),"")</f>
        <v/>
      </c>
      <c r="G349" s="1452"/>
      <c r="H349" s="1500"/>
      <c r="I349" s="1510"/>
      <c r="J349" s="1502"/>
      <c r="K349" s="1502"/>
      <c r="L349" s="1503"/>
      <c r="M349" s="1505"/>
      <c r="N349" s="1506"/>
      <c r="O349" s="1507"/>
      <c r="P349" s="1508"/>
      <c r="Q349" s="1506"/>
      <c r="R349" s="1509"/>
      <c r="S349" s="1454" t="str">
        <f>IFERROR(('Př9-4'!$O349+'Př9-4'!$R349)/'Př9-4'!$I349,"")</f>
        <v/>
      </c>
      <c r="T349" s="1455" t="str">
        <f>IF(J349+L349=0,"",ROUND((M349+'Př9-4'!$P349)/(L349+J349)/12,0))</f>
        <v/>
      </c>
      <c r="U349" s="1456" t="str">
        <f>IF(K349=0,"",ROUND(('Př9-4'!$N349+'Př9-4'!$Q349)/'Př9-4'!$K349,0))</f>
        <v/>
      </c>
      <c r="V349" s="1445"/>
      <c r="W349" s="1446"/>
      <c r="X349" s="1446"/>
      <c r="Y349" s="1446"/>
      <c r="Z349" s="1446"/>
      <c r="AA349" s="1446"/>
    </row>
    <row r="350" spans="1:27" s="1447" customFormat="1" ht="27.75" customHeight="1" hidden="1">
      <c r="A350" s="1496"/>
      <c r="B350" s="1497"/>
      <c r="C350" s="1498"/>
      <c r="D350" s="1431" t="str">
        <f>IFERROR(VLOOKUP(C350,'[3]NM06'!$A$2:$B$176,2,0),"")</f>
        <v/>
      </c>
      <c r="E350" s="1499"/>
      <c r="F350" s="1431" t="str">
        <f>IFERROR(VLOOKUP('Př9-4'!$E350,'[3]Číselník nástrojů'!$A$2:$D$569,4,0),"")</f>
        <v/>
      </c>
      <c r="G350" s="1452"/>
      <c r="H350" s="1500"/>
      <c r="I350" s="1510"/>
      <c r="J350" s="1502"/>
      <c r="K350" s="1502"/>
      <c r="L350" s="1503"/>
      <c r="M350" s="1505"/>
      <c r="N350" s="1506"/>
      <c r="O350" s="1507"/>
      <c r="P350" s="1508"/>
      <c r="Q350" s="1506"/>
      <c r="R350" s="1509"/>
      <c r="S350" s="1454" t="str">
        <f>IFERROR(('Př9-4'!$O350+'Př9-4'!$R350)/'Př9-4'!$I350,"")</f>
        <v/>
      </c>
      <c r="T350" s="1455" t="str">
        <f>IF(J350+L350=0,"",ROUND((M350+'Př9-4'!$P350)/(L350+J350)/12,0))</f>
        <v/>
      </c>
      <c r="U350" s="1456" t="str">
        <f>IF(K350=0,"",ROUND(('Př9-4'!$N350+'Př9-4'!$Q350)/'Př9-4'!$K350,0))</f>
        <v/>
      </c>
      <c r="V350" s="1445"/>
      <c r="W350" s="1446"/>
      <c r="X350" s="1446"/>
      <c r="Y350" s="1446"/>
      <c r="Z350" s="1446"/>
      <c r="AA350" s="1446"/>
    </row>
    <row r="351" spans="1:27" s="1447" customFormat="1" ht="27.75" customHeight="1" hidden="1">
      <c r="A351" s="1496"/>
      <c r="B351" s="1497"/>
      <c r="C351" s="1498"/>
      <c r="D351" s="1431" t="str">
        <f>IFERROR(VLOOKUP(C351,'[3]NM06'!$A$2:$B$176,2,0),"")</f>
        <v/>
      </c>
      <c r="E351" s="1499"/>
      <c r="F351" s="1431" t="str">
        <f>IFERROR(VLOOKUP('Př9-4'!$E351,'[3]Číselník nástrojů'!$A$2:$D$569,4,0),"")</f>
        <v/>
      </c>
      <c r="G351" s="1452"/>
      <c r="H351" s="1500"/>
      <c r="I351" s="1510"/>
      <c r="J351" s="1502"/>
      <c r="K351" s="1502"/>
      <c r="L351" s="1503"/>
      <c r="M351" s="1505"/>
      <c r="N351" s="1506"/>
      <c r="O351" s="1507"/>
      <c r="P351" s="1508"/>
      <c r="Q351" s="1506"/>
      <c r="R351" s="1509"/>
      <c r="S351" s="1454" t="str">
        <f>IFERROR(('Př9-4'!$O351+'Př9-4'!$R351)/'Př9-4'!$I351,"")</f>
        <v/>
      </c>
      <c r="T351" s="1455" t="str">
        <f>IF(J351+L351=0,"",ROUND((M351+'Př9-4'!$P351)/(L351+J351)/12,0))</f>
        <v/>
      </c>
      <c r="U351" s="1456" t="str">
        <f>IF(K351=0,"",ROUND(('Př9-4'!$N351+'Př9-4'!$Q351)/'Př9-4'!$K351,0))</f>
        <v/>
      </c>
      <c r="V351" s="1445"/>
      <c r="W351" s="1446"/>
      <c r="X351" s="1446"/>
      <c r="Y351" s="1446"/>
      <c r="Z351" s="1446"/>
      <c r="AA351" s="1446"/>
    </row>
    <row r="352" spans="1:27" s="1447" customFormat="1" ht="27.75" customHeight="1" hidden="1">
      <c r="A352" s="1496"/>
      <c r="B352" s="1497"/>
      <c r="C352" s="1498"/>
      <c r="D352" s="1431" t="str">
        <f>IFERROR(VLOOKUP(C352,'[3]NM06'!$A$2:$B$176,2,0),"")</f>
        <v/>
      </c>
      <c r="E352" s="1499"/>
      <c r="F352" s="1431" t="str">
        <f>IFERROR(VLOOKUP('Př9-4'!$E352,'[3]Číselník nástrojů'!$A$2:$D$569,4,0),"")</f>
        <v/>
      </c>
      <c r="G352" s="1452"/>
      <c r="H352" s="1500"/>
      <c r="I352" s="1510"/>
      <c r="J352" s="1502"/>
      <c r="K352" s="1502"/>
      <c r="L352" s="1503"/>
      <c r="M352" s="1505"/>
      <c r="N352" s="1506"/>
      <c r="O352" s="1507"/>
      <c r="P352" s="1508"/>
      <c r="Q352" s="1506"/>
      <c r="R352" s="1509"/>
      <c r="S352" s="1454" t="str">
        <f>IFERROR(('Př9-4'!$O352+'Př9-4'!$R352)/'Př9-4'!$I352,"")</f>
        <v/>
      </c>
      <c r="T352" s="1455" t="str">
        <f>IF(J352+L352=0,"",ROUND((M352+'Př9-4'!$P352)/(L352+J352)/12,0))</f>
        <v/>
      </c>
      <c r="U352" s="1456" t="str">
        <f>IF(K352=0,"",ROUND(('Př9-4'!$N352+'Př9-4'!$Q352)/'Př9-4'!$K352,0))</f>
        <v/>
      </c>
      <c r="V352" s="1445"/>
      <c r="W352" s="1446"/>
      <c r="X352" s="1446"/>
      <c r="Y352" s="1446"/>
      <c r="Z352" s="1446"/>
      <c r="AA352" s="1446"/>
    </row>
    <row r="353" spans="1:27" s="1447" customFormat="1" ht="27.75" customHeight="1" hidden="1">
      <c r="A353" s="1496"/>
      <c r="B353" s="1497"/>
      <c r="C353" s="1498"/>
      <c r="D353" s="1431" t="str">
        <f>IFERROR(VLOOKUP(C353,'[3]NM06'!$A$2:$B$176,2,0),"")</f>
        <v/>
      </c>
      <c r="E353" s="1499"/>
      <c r="F353" s="1431" t="str">
        <f>IFERROR(VLOOKUP('Př9-4'!$E353,'[3]Číselník nástrojů'!$A$2:$D$569,4,0),"")</f>
        <v/>
      </c>
      <c r="G353" s="1452"/>
      <c r="H353" s="1500"/>
      <c r="I353" s="1510"/>
      <c r="J353" s="1502"/>
      <c r="K353" s="1502"/>
      <c r="L353" s="1503"/>
      <c r="M353" s="1505"/>
      <c r="N353" s="1506"/>
      <c r="O353" s="1507"/>
      <c r="P353" s="1508"/>
      <c r="Q353" s="1506"/>
      <c r="R353" s="1509"/>
      <c r="S353" s="1454" t="str">
        <f>IFERROR(('Př9-4'!$O353+'Př9-4'!$R353)/'Př9-4'!$I353,"")</f>
        <v/>
      </c>
      <c r="T353" s="1455" t="str">
        <f>IF(J353+L353=0,"",ROUND((M353+'Př9-4'!$P353)/(L353+J353)/12,0))</f>
        <v/>
      </c>
      <c r="U353" s="1456" t="str">
        <f>IF(K353=0,"",ROUND(('Př9-4'!$N353+'Př9-4'!$Q353)/'Př9-4'!$K353,0))</f>
        <v/>
      </c>
      <c r="V353" s="1445"/>
      <c r="W353" s="1446"/>
      <c r="X353" s="1446"/>
      <c r="Y353" s="1446"/>
      <c r="Z353" s="1446"/>
      <c r="AA353" s="1446"/>
    </row>
    <row r="354" spans="1:27" s="1447" customFormat="1" ht="27.75" customHeight="1" hidden="1">
      <c r="A354" s="1496"/>
      <c r="B354" s="1497"/>
      <c r="C354" s="1498"/>
      <c r="D354" s="1431" t="str">
        <f>IFERROR(VLOOKUP(C354,'[3]NM06'!$A$2:$B$176,2,0),"")</f>
        <v/>
      </c>
      <c r="E354" s="1499"/>
      <c r="F354" s="1431" t="str">
        <f>IFERROR(VLOOKUP('Př9-4'!$E354,'[3]Číselník nástrojů'!$A$2:$D$569,4,0),"")</f>
        <v/>
      </c>
      <c r="G354" s="1452"/>
      <c r="H354" s="1500"/>
      <c r="I354" s="1510"/>
      <c r="J354" s="1502"/>
      <c r="K354" s="1502"/>
      <c r="L354" s="1503"/>
      <c r="M354" s="1505"/>
      <c r="N354" s="1506"/>
      <c r="O354" s="1507"/>
      <c r="P354" s="1508"/>
      <c r="Q354" s="1506"/>
      <c r="R354" s="1509"/>
      <c r="S354" s="1454" t="str">
        <f>IFERROR(('Př9-4'!$O354+'Př9-4'!$R354)/'Př9-4'!$I354,"")</f>
        <v/>
      </c>
      <c r="T354" s="1455" t="str">
        <f>IF(J354+L354=0,"",ROUND((M354+'Př9-4'!$P354)/(L354+J354)/12,0))</f>
        <v/>
      </c>
      <c r="U354" s="1456" t="str">
        <f>IF(K354=0,"",ROUND(('Př9-4'!$N354+'Př9-4'!$Q354)/'Př9-4'!$K354,0))</f>
        <v/>
      </c>
      <c r="V354" s="1445"/>
      <c r="W354" s="1446"/>
      <c r="X354" s="1446"/>
      <c r="Y354" s="1446"/>
      <c r="Z354" s="1446"/>
      <c r="AA354" s="1446"/>
    </row>
    <row r="355" spans="1:27" s="1447" customFormat="1" ht="27.75" customHeight="1" hidden="1">
      <c r="A355" s="1496"/>
      <c r="B355" s="1497"/>
      <c r="C355" s="1498"/>
      <c r="D355" s="1431" t="str">
        <f>IFERROR(VLOOKUP(C355,'[3]NM06'!$A$2:$B$176,2,0),"")</f>
        <v/>
      </c>
      <c r="E355" s="1499"/>
      <c r="F355" s="1431" t="str">
        <f>IFERROR(VLOOKUP('Př9-4'!$E355,'[3]Číselník nástrojů'!$A$2:$D$569,4,0),"")</f>
        <v/>
      </c>
      <c r="G355" s="1452"/>
      <c r="H355" s="1500"/>
      <c r="I355" s="1510"/>
      <c r="J355" s="1502"/>
      <c r="K355" s="1502"/>
      <c r="L355" s="1503"/>
      <c r="M355" s="1505"/>
      <c r="N355" s="1506"/>
      <c r="O355" s="1507"/>
      <c r="P355" s="1508"/>
      <c r="Q355" s="1506"/>
      <c r="R355" s="1509"/>
      <c r="S355" s="1454" t="str">
        <f>IFERROR(('Př9-4'!$O355+'Př9-4'!$R355)/'Př9-4'!$I355,"")</f>
        <v/>
      </c>
      <c r="T355" s="1455" t="str">
        <f>IF(J355+L355=0,"",ROUND((M355+'Př9-4'!$P355)/(L355+J355)/12,0))</f>
        <v/>
      </c>
      <c r="U355" s="1456" t="str">
        <f>IF(K355=0,"",ROUND(('Př9-4'!$N355+'Př9-4'!$Q355)/'Př9-4'!$K355,0))</f>
        <v/>
      </c>
      <c r="V355" s="1445"/>
      <c r="W355" s="1446"/>
      <c r="X355" s="1446"/>
      <c r="Y355" s="1446"/>
      <c r="Z355" s="1446"/>
      <c r="AA355" s="1446"/>
    </row>
    <row r="356" spans="1:27" s="1447" customFormat="1" ht="27.75" customHeight="1" hidden="1">
      <c r="A356" s="1496"/>
      <c r="B356" s="1497"/>
      <c r="C356" s="1498"/>
      <c r="D356" s="1431" t="str">
        <f>IFERROR(VLOOKUP(C356,'[3]NM06'!$A$2:$B$176,2,0),"")</f>
        <v/>
      </c>
      <c r="E356" s="1499"/>
      <c r="F356" s="1431" t="str">
        <f>IFERROR(VLOOKUP('Př9-4'!$E356,'[3]Číselník nástrojů'!$A$2:$D$569,4,0),"")</f>
        <v/>
      </c>
      <c r="G356" s="1452"/>
      <c r="H356" s="1500"/>
      <c r="I356" s="1510"/>
      <c r="J356" s="1502"/>
      <c r="K356" s="1502"/>
      <c r="L356" s="1503"/>
      <c r="M356" s="1505"/>
      <c r="N356" s="1506"/>
      <c r="O356" s="1507"/>
      <c r="P356" s="1508"/>
      <c r="Q356" s="1506"/>
      <c r="R356" s="1509"/>
      <c r="S356" s="1454" t="str">
        <f>IFERROR(('Př9-4'!$O356+'Př9-4'!$R356)/'Př9-4'!$I356,"")</f>
        <v/>
      </c>
      <c r="T356" s="1455" t="str">
        <f>IF(J356+L356=0,"",ROUND((M356+'Př9-4'!$P356)/(L356+J356)/12,0))</f>
        <v/>
      </c>
      <c r="U356" s="1456" t="str">
        <f>IF(K356=0,"",ROUND(('Př9-4'!$N356+'Př9-4'!$Q356)/'Př9-4'!$K356,0))</f>
        <v/>
      </c>
      <c r="V356" s="1445"/>
      <c r="W356" s="1446"/>
      <c r="X356" s="1446"/>
      <c r="Y356" s="1446"/>
      <c r="Z356" s="1446"/>
      <c r="AA356" s="1446"/>
    </row>
    <row r="357" spans="1:27" s="1447" customFormat="1" ht="27.75" customHeight="1" hidden="1">
      <c r="A357" s="1496"/>
      <c r="B357" s="1497"/>
      <c r="C357" s="1498"/>
      <c r="D357" s="1431" t="str">
        <f>IFERROR(VLOOKUP(C357,'[3]NM06'!$A$2:$B$176,2,0),"")</f>
        <v/>
      </c>
      <c r="E357" s="1499"/>
      <c r="F357" s="1431" t="str">
        <f>IFERROR(VLOOKUP('Př9-4'!$E357,'[3]Číselník nástrojů'!$A$2:$D$569,4,0),"")</f>
        <v/>
      </c>
      <c r="G357" s="1452"/>
      <c r="H357" s="1500"/>
      <c r="I357" s="1510"/>
      <c r="J357" s="1502"/>
      <c r="K357" s="1502"/>
      <c r="L357" s="1503"/>
      <c r="M357" s="1505"/>
      <c r="N357" s="1506"/>
      <c r="O357" s="1507"/>
      <c r="P357" s="1508"/>
      <c r="Q357" s="1506"/>
      <c r="R357" s="1509"/>
      <c r="S357" s="1454" t="str">
        <f>IFERROR(('Př9-4'!$O357+'Př9-4'!$R357)/'Př9-4'!$I357,"")</f>
        <v/>
      </c>
      <c r="T357" s="1455" t="str">
        <f>IF(J357+L357=0,"",ROUND((M357+'Př9-4'!$P357)/(L357+J357)/12,0))</f>
        <v/>
      </c>
      <c r="U357" s="1456" t="str">
        <f>IF(K357=0,"",ROUND(('Př9-4'!$N357+'Př9-4'!$Q357)/'Př9-4'!$K357,0))</f>
        <v/>
      </c>
      <c r="V357" s="1445"/>
      <c r="W357" s="1446"/>
      <c r="X357" s="1446"/>
      <c r="Y357" s="1446"/>
      <c r="Z357" s="1446"/>
      <c r="AA357" s="1446"/>
    </row>
    <row r="358" spans="1:27" s="1447" customFormat="1" ht="27.75" customHeight="1" hidden="1">
      <c r="A358" s="1496"/>
      <c r="B358" s="1497"/>
      <c r="C358" s="1498"/>
      <c r="D358" s="1431" t="str">
        <f>IFERROR(VLOOKUP(C358,'[3]NM06'!$A$2:$B$176,2,0),"")</f>
        <v/>
      </c>
      <c r="E358" s="1499"/>
      <c r="F358" s="1431" t="str">
        <f>IFERROR(VLOOKUP('Př9-4'!$E358,'[3]Číselník nástrojů'!$A$2:$D$569,4,0),"")</f>
        <v/>
      </c>
      <c r="G358" s="1452"/>
      <c r="H358" s="1500"/>
      <c r="I358" s="1510"/>
      <c r="J358" s="1502"/>
      <c r="K358" s="1502"/>
      <c r="L358" s="1503"/>
      <c r="M358" s="1505"/>
      <c r="N358" s="1506"/>
      <c r="O358" s="1507"/>
      <c r="P358" s="1508"/>
      <c r="Q358" s="1506"/>
      <c r="R358" s="1509"/>
      <c r="S358" s="1454" t="str">
        <f>IFERROR(('Př9-4'!$O358+'Př9-4'!$R358)/'Př9-4'!$I358,"")</f>
        <v/>
      </c>
      <c r="T358" s="1455" t="str">
        <f>IF(J358+L358=0,"",ROUND((M358+'Př9-4'!$P358)/(L358+J358)/12,0))</f>
        <v/>
      </c>
      <c r="U358" s="1456" t="str">
        <f>IF(K358=0,"",ROUND(('Př9-4'!$N358+'Př9-4'!$Q358)/'Př9-4'!$K358,0))</f>
        <v/>
      </c>
      <c r="V358" s="1445"/>
      <c r="W358" s="1446"/>
      <c r="X358" s="1446"/>
      <c r="Y358" s="1446"/>
      <c r="Z358" s="1446"/>
      <c r="AA358" s="1446"/>
    </row>
    <row r="359" spans="1:27" s="1447" customFormat="1" ht="27.75" customHeight="1" hidden="1">
      <c r="A359" s="1496"/>
      <c r="B359" s="1497"/>
      <c r="C359" s="1498"/>
      <c r="D359" s="1431" t="str">
        <f>IFERROR(VLOOKUP(C359,'[3]NM06'!$A$2:$B$176,2,0),"")</f>
        <v/>
      </c>
      <c r="E359" s="1499"/>
      <c r="F359" s="1431" t="str">
        <f>IFERROR(VLOOKUP('Př9-4'!$E359,'[3]Číselník nástrojů'!$A$2:$D$569,4,0),"")</f>
        <v/>
      </c>
      <c r="G359" s="1452"/>
      <c r="H359" s="1500"/>
      <c r="I359" s="1510"/>
      <c r="J359" s="1502"/>
      <c r="K359" s="1502"/>
      <c r="L359" s="1503"/>
      <c r="M359" s="1505"/>
      <c r="N359" s="1506"/>
      <c r="O359" s="1507"/>
      <c r="P359" s="1508"/>
      <c r="Q359" s="1506"/>
      <c r="R359" s="1509"/>
      <c r="S359" s="1454" t="str">
        <f>IFERROR(('Př9-4'!$O359+'Př9-4'!$R359)/'Př9-4'!$I359,"")</f>
        <v/>
      </c>
      <c r="T359" s="1455" t="str">
        <f>IF(J359+L359=0,"",ROUND((M359+'Př9-4'!$P359)/(L359+J359)/12,0))</f>
        <v/>
      </c>
      <c r="U359" s="1456" t="str">
        <f>IF(K359=0,"",ROUND(('Př9-4'!$N359+'Př9-4'!$Q359)/'Př9-4'!$K359,0))</f>
        <v/>
      </c>
      <c r="V359" s="1445"/>
      <c r="W359" s="1446"/>
      <c r="X359" s="1446"/>
      <c r="Y359" s="1446"/>
      <c r="Z359" s="1446"/>
      <c r="AA359" s="1446"/>
    </row>
    <row r="360" spans="1:27" s="1447" customFormat="1" ht="27.75" customHeight="1" hidden="1">
      <c r="A360" s="1496"/>
      <c r="B360" s="1497"/>
      <c r="C360" s="1498"/>
      <c r="D360" s="1431" t="str">
        <f>IFERROR(VLOOKUP(C360,'[3]NM06'!$A$2:$B$176,2,0),"")</f>
        <v/>
      </c>
      <c r="E360" s="1499"/>
      <c r="F360" s="1431" t="str">
        <f>IFERROR(VLOOKUP('Př9-4'!$E360,'[3]Číselník nástrojů'!$A$2:$D$569,4,0),"")</f>
        <v/>
      </c>
      <c r="G360" s="1452"/>
      <c r="H360" s="1500"/>
      <c r="I360" s="1510"/>
      <c r="J360" s="1502"/>
      <c r="K360" s="1502"/>
      <c r="L360" s="1503"/>
      <c r="M360" s="1505"/>
      <c r="N360" s="1506"/>
      <c r="O360" s="1507"/>
      <c r="P360" s="1508"/>
      <c r="Q360" s="1506"/>
      <c r="R360" s="1509"/>
      <c r="S360" s="1454" t="str">
        <f>IFERROR(('Př9-4'!$O360+'Př9-4'!$R360)/'Př9-4'!$I360,"")</f>
        <v/>
      </c>
      <c r="T360" s="1455" t="str">
        <f>IF(J360+L360=0,"",ROUND((M360+'Př9-4'!$P360)/(L360+J360)/12,0))</f>
        <v/>
      </c>
      <c r="U360" s="1456" t="str">
        <f>IF(K360=0,"",ROUND(('Př9-4'!$N360+'Př9-4'!$Q360)/'Př9-4'!$K360,0))</f>
        <v/>
      </c>
      <c r="V360" s="1445"/>
      <c r="W360" s="1446"/>
      <c r="X360" s="1446"/>
      <c r="Y360" s="1446"/>
      <c r="Z360" s="1446"/>
      <c r="AA360" s="1446"/>
    </row>
    <row r="361" spans="1:27" s="1447" customFormat="1" ht="27.75" customHeight="1" hidden="1">
      <c r="A361" s="1496"/>
      <c r="B361" s="1497"/>
      <c r="C361" s="1498"/>
      <c r="D361" s="1431" t="str">
        <f>IFERROR(VLOOKUP(C361,'[3]NM06'!$A$2:$B$176,2,0),"")</f>
        <v/>
      </c>
      <c r="E361" s="1499"/>
      <c r="F361" s="1431" t="str">
        <f>IFERROR(VLOOKUP('Př9-4'!$E361,'[3]Číselník nástrojů'!$A$2:$D$569,4,0),"")</f>
        <v/>
      </c>
      <c r="G361" s="1452"/>
      <c r="H361" s="1500"/>
      <c r="I361" s="1510"/>
      <c r="J361" s="1502"/>
      <c r="K361" s="1502"/>
      <c r="L361" s="1503"/>
      <c r="M361" s="1505"/>
      <c r="N361" s="1506"/>
      <c r="O361" s="1507"/>
      <c r="P361" s="1508"/>
      <c r="Q361" s="1506"/>
      <c r="R361" s="1509"/>
      <c r="S361" s="1454" t="str">
        <f>IFERROR(('Př9-4'!$O361+'Př9-4'!$R361)/'Př9-4'!$I361,"")</f>
        <v/>
      </c>
      <c r="T361" s="1455" t="str">
        <f>IF(J361+L361=0,"",ROUND((M361+'Př9-4'!$P361)/(L361+J361)/12,0))</f>
        <v/>
      </c>
      <c r="U361" s="1456" t="str">
        <f>IF(K361=0,"",ROUND(('Př9-4'!$N361+'Př9-4'!$Q361)/'Př9-4'!$K361,0))</f>
        <v/>
      </c>
      <c r="V361" s="1445"/>
      <c r="W361" s="1446"/>
      <c r="X361" s="1446"/>
      <c r="Y361" s="1446"/>
      <c r="Z361" s="1446"/>
      <c r="AA361" s="1446"/>
    </row>
    <row r="362" spans="1:27" s="1447" customFormat="1" ht="27.75" customHeight="1" hidden="1">
      <c r="A362" s="1496"/>
      <c r="B362" s="1497"/>
      <c r="C362" s="1498"/>
      <c r="D362" s="1431" t="str">
        <f>IFERROR(VLOOKUP(C362,'[3]NM06'!$A$2:$B$176,2,0),"")</f>
        <v/>
      </c>
      <c r="E362" s="1499"/>
      <c r="F362" s="1431" t="str">
        <f>IFERROR(VLOOKUP('Př9-4'!$E362,'[3]Číselník nástrojů'!$A$2:$D$569,4,0),"")</f>
        <v/>
      </c>
      <c r="G362" s="1452"/>
      <c r="H362" s="1500"/>
      <c r="I362" s="1510"/>
      <c r="J362" s="1502"/>
      <c r="K362" s="1502"/>
      <c r="L362" s="1503"/>
      <c r="M362" s="1505"/>
      <c r="N362" s="1506"/>
      <c r="O362" s="1507"/>
      <c r="P362" s="1508"/>
      <c r="Q362" s="1506"/>
      <c r="R362" s="1509"/>
      <c r="S362" s="1454" t="str">
        <f>IFERROR(('Př9-4'!$O362+'Př9-4'!$R362)/'Př9-4'!$I362,"")</f>
        <v/>
      </c>
      <c r="T362" s="1455" t="str">
        <f>IF(J362+L362=0,"",ROUND((M362+'Př9-4'!$P362)/(L362+J362)/12,0))</f>
        <v/>
      </c>
      <c r="U362" s="1456" t="str">
        <f>IF(K362=0,"",ROUND(('Př9-4'!$N362+'Př9-4'!$Q362)/'Př9-4'!$K362,0))</f>
        <v/>
      </c>
      <c r="V362" s="1445"/>
      <c r="W362" s="1446"/>
      <c r="X362" s="1446"/>
      <c r="Y362" s="1446"/>
      <c r="Z362" s="1446"/>
      <c r="AA362" s="1446"/>
    </row>
    <row r="363" spans="1:27" s="1447" customFormat="1" ht="27.75" customHeight="1" hidden="1">
      <c r="A363" s="1496"/>
      <c r="B363" s="1497"/>
      <c r="C363" s="1498"/>
      <c r="D363" s="1431" t="str">
        <f>IFERROR(VLOOKUP(C363,'[3]NM06'!$A$2:$B$176,2,0),"")</f>
        <v/>
      </c>
      <c r="E363" s="1499"/>
      <c r="F363" s="1431" t="str">
        <f>IFERROR(VLOOKUP('Př9-4'!$E363,'[3]Číselník nástrojů'!$A$2:$D$569,4,0),"")</f>
        <v/>
      </c>
      <c r="G363" s="1452"/>
      <c r="H363" s="1500"/>
      <c r="I363" s="1510"/>
      <c r="J363" s="1502"/>
      <c r="K363" s="1502"/>
      <c r="L363" s="1503"/>
      <c r="M363" s="1505"/>
      <c r="N363" s="1506"/>
      <c r="O363" s="1507"/>
      <c r="P363" s="1508"/>
      <c r="Q363" s="1506"/>
      <c r="R363" s="1509"/>
      <c r="S363" s="1454" t="str">
        <f>IFERROR(('Př9-4'!$O363+'Př9-4'!$R363)/'Př9-4'!$I363,"")</f>
        <v/>
      </c>
      <c r="T363" s="1455" t="str">
        <f>IF(J363+L363=0,"",ROUND((M363+'Př9-4'!$P363)/(L363+J363)/12,0))</f>
        <v/>
      </c>
      <c r="U363" s="1456" t="str">
        <f>IF(K363=0,"",ROUND(('Př9-4'!$N363+'Př9-4'!$Q363)/'Př9-4'!$K363,0))</f>
        <v/>
      </c>
      <c r="V363" s="1445"/>
      <c r="W363" s="1446"/>
      <c r="X363" s="1446"/>
      <c r="Y363" s="1446"/>
      <c r="Z363" s="1446"/>
      <c r="AA363" s="1446"/>
    </row>
    <row r="364" spans="1:27" s="1447" customFormat="1" ht="27.75" customHeight="1" hidden="1">
      <c r="A364" s="1496"/>
      <c r="B364" s="1497"/>
      <c r="C364" s="1498"/>
      <c r="D364" s="1431" t="str">
        <f>IFERROR(VLOOKUP(C364,'[3]NM06'!$A$2:$B$176,2,0),"")</f>
        <v/>
      </c>
      <c r="E364" s="1499"/>
      <c r="F364" s="1431" t="str">
        <f>IFERROR(VLOOKUP('Př9-4'!$E364,'[3]Číselník nástrojů'!$A$2:$D$569,4,0),"")</f>
        <v/>
      </c>
      <c r="G364" s="1452"/>
      <c r="H364" s="1500"/>
      <c r="I364" s="1510"/>
      <c r="J364" s="1502"/>
      <c r="K364" s="1502"/>
      <c r="L364" s="1503"/>
      <c r="M364" s="1505"/>
      <c r="N364" s="1506"/>
      <c r="O364" s="1507"/>
      <c r="P364" s="1508"/>
      <c r="Q364" s="1506"/>
      <c r="R364" s="1509"/>
      <c r="S364" s="1454" t="str">
        <f>IFERROR(('Př9-4'!$O364+'Př9-4'!$R364)/'Př9-4'!$I364,"")</f>
        <v/>
      </c>
      <c r="T364" s="1455" t="str">
        <f>IF(J364+L364=0,"",ROUND((M364+'Př9-4'!$P364)/(L364+J364)/12,0))</f>
        <v/>
      </c>
      <c r="U364" s="1456" t="str">
        <f>IF(K364=0,"",ROUND(('Př9-4'!$N364+'Př9-4'!$Q364)/'Př9-4'!$K364,0))</f>
        <v/>
      </c>
      <c r="V364" s="1445"/>
      <c r="W364" s="1446"/>
      <c r="X364" s="1446"/>
      <c r="Y364" s="1446"/>
      <c r="Z364" s="1446"/>
      <c r="AA364" s="1446"/>
    </row>
    <row r="365" spans="1:27" s="1447" customFormat="1" ht="27.75" customHeight="1" hidden="1">
      <c r="A365" s="1496"/>
      <c r="B365" s="1497"/>
      <c r="C365" s="1498"/>
      <c r="D365" s="1431" t="str">
        <f>IFERROR(VLOOKUP(C365,'[3]NM06'!$A$2:$B$176,2,0),"")</f>
        <v/>
      </c>
      <c r="E365" s="1499"/>
      <c r="F365" s="1431" t="str">
        <f>IFERROR(VLOOKUP('Př9-4'!$E365,'[3]Číselník nástrojů'!$A$2:$D$569,4,0),"")</f>
        <v/>
      </c>
      <c r="G365" s="1452"/>
      <c r="H365" s="1500"/>
      <c r="I365" s="1510"/>
      <c r="J365" s="1502"/>
      <c r="K365" s="1502"/>
      <c r="L365" s="1503"/>
      <c r="M365" s="1505"/>
      <c r="N365" s="1506"/>
      <c r="O365" s="1507"/>
      <c r="P365" s="1508"/>
      <c r="Q365" s="1506"/>
      <c r="R365" s="1509"/>
      <c r="S365" s="1454" t="str">
        <f>IFERROR(('Př9-4'!$O365+'Př9-4'!$R365)/'Př9-4'!$I365,"")</f>
        <v/>
      </c>
      <c r="T365" s="1455" t="str">
        <f>IF(J365+L365=0,"",ROUND((M365+'Př9-4'!$P365)/(L365+J365)/12,0))</f>
        <v/>
      </c>
      <c r="U365" s="1456" t="str">
        <f>IF(K365=0,"",ROUND(('Př9-4'!$N365+'Př9-4'!$Q365)/'Př9-4'!$K365,0))</f>
        <v/>
      </c>
      <c r="V365" s="1445"/>
      <c r="W365" s="1446"/>
      <c r="X365" s="1446"/>
      <c r="Y365" s="1446"/>
      <c r="Z365" s="1446"/>
      <c r="AA365" s="1446"/>
    </row>
    <row r="366" spans="1:27" s="1447" customFormat="1" ht="27.75" customHeight="1" hidden="1">
      <c r="A366" s="1496"/>
      <c r="B366" s="1497"/>
      <c r="C366" s="1498"/>
      <c r="D366" s="1431" t="str">
        <f>IFERROR(VLOOKUP(C366,'[3]NM06'!$A$2:$B$176,2,0),"")</f>
        <v/>
      </c>
      <c r="E366" s="1499"/>
      <c r="F366" s="1431" t="str">
        <f>IFERROR(VLOOKUP('Př9-4'!$E366,'[3]Číselník nástrojů'!$A$2:$D$569,4,0),"")</f>
        <v/>
      </c>
      <c r="G366" s="1452"/>
      <c r="H366" s="1500"/>
      <c r="I366" s="1510"/>
      <c r="J366" s="1502"/>
      <c r="K366" s="1502"/>
      <c r="L366" s="1503"/>
      <c r="M366" s="1505"/>
      <c r="N366" s="1506"/>
      <c r="O366" s="1507"/>
      <c r="P366" s="1508"/>
      <c r="Q366" s="1506"/>
      <c r="R366" s="1509"/>
      <c r="S366" s="1454" t="str">
        <f>IFERROR(('Př9-4'!$O366+'Př9-4'!$R366)/'Př9-4'!$I366,"")</f>
        <v/>
      </c>
      <c r="T366" s="1455" t="str">
        <f>IF(J366+L366=0,"",ROUND((M366+'Př9-4'!$P366)/(L366+J366)/12,0))</f>
        <v/>
      </c>
      <c r="U366" s="1456" t="str">
        <f>IF(K366=0,"",ROUND(('Př9-4'!$N366+'Př9-4'!$Q366)/'Př9-4'!$K366,0))</f>
        <v/>
      </c>
      <c r="V366" s="1445"/>
      <c r="W366" s="1446"/>
      <c r="X366" s="1446"/>
      <c r="Y366" s="1446"/>
      <c r="Z366" s="1446"/>
      <c r="AA366" s="1446"/>
    </row>
    <row r="367" spans="1:27" s="1447" customFormat="1" ht="27.75" customHeight="1" hidden="1">
      <c r="A367" s="1496"/>
      <c r="B367" s="1497"/>
      <c r="C367" s="1498"/>
      <c r="D367" s="1431" t="str">
        <f>IFERROR(VLOOKUP(C367,'[3]NM06'!$A$2:$B$176,2,0),"")</f>
        <v/>
      </c>
      <c r="E367" s="1499"/>
      <c r="F367" s="1431" t="str">
        <f>IFERROR(VLOOKUP('Př9-4'!$E367,'[3]Číselník nástrojů'!$A$2:$D$569,4,0),"")</f>
        <v/>
      </c>
      <c r="G367" s="1452"/>
      <c r="H367" s="1500"/>
      <c r="I367" s="1510"/>
      <c r="J367" s="1502"/>
      <c r="K367" s="1502"/>
      <c r="L367" s="1503"/>
      <c r="M367" s="1505"/>
      <c r="N367" s="1506"/>
      <c r="O367" s="1507"/>
      <c r="P367" s="1508"/>
      <c r="Q367" s="1506"/>
      <c r="R367" s="1509"/>
      <c r="S367" s="1454" t="str">
        <f>IFERROR(('Př9-4'!$O367+'Př9-4'!$R367)/'Př9-4'!$I367,"")</f>
        <v/>
      </c>
      <c r="T367" s="1455" t="str">
        <f>IF(J367+L367=0,"",ROUND((M367+'Př9-4'!$P367)/(L367+J367)/12,0))</f>
        <v/>
      </c>
      <c r="U367" s="1456" t="str">
        <f>IF(K367=0,"",ROUND(('Př9-4'!$N367+'Př9-4'!$Q367)/'Př9-4'!$K367,0))</f>
        <v/>
      </c>
      <c r="V367" s="1445"/>
      <c r="W367" s="1446"/>
      <c r="X367" s="1446"/>
      <c r="Y367" s="1446"/>
      <c r="Z367" s="1446"/>
      <c r="AA367" s="1446"/>
    </row>
    <row r="368" spans="1:27" s="1447" customFormat="1" ht="27.75" customHeight="1" hidden="1">
      <c r="A368" s="1496"/>
      <c r="B368" s="1497"/>
      <c r="C368" s="1498"/>
      <c r="D368" s="1431" t="str">
        <f>IFERROR(VLOOKUP(C368,'[3]NM06'!$A$2:$B$176,2,0),"")</f>
        <v/>
      </c>
      <c r="E368" s="1499"/>
      <c r="F368" s="1431" t="str">
        <f>IFERROR(VLOOKUP('Př9-4'!$E368,'[3]Číselník nástrojů'!$A$2:$D$569,4,0),"")</f>
        <v/>
      </c>
      <c r="G368" s="1452"/>
      <c r="H368" s="1500"/>
      <c r="I368" s="1510"/>
      <c r="J368" s="1502"/>
      <c r="K368" s="1502"/>
      <c r="L368" s="1503"/>
      <c r="M368" s="1505"/>
      <c r="N368" s="1506"/>
      <c r="O368" s="1507"/>
      <c r="P368" s="1508"/>
      <c r="Q368" s="1506"/>
      <c r="R368" s="1509"/>
      <c r="S368" s="1454" t="str">
        <f>IFERROR(('Př9-4'!$O368+'Př9-4'!$R368)/'Př9-4'!$I368,"")</f>
        <v/>
      </c>
      <c r="T368" s="1455" t="str">
        <f>IF(J368+L368=0,"",ROUND((M368+'Př9-4'!$P368)/(L368+J368)/12,0))</f>
        <v/>
      </c>
      <c r="U368" s="1456" t="str">
        <f>IF(K368=0,"",ROUND(('Př9-4'!$N368+'Př9-4'!$Q368)/'Př9-4'!$K368,0))</f>
        <v/>
      </c>
      <c r="V368" s="1445"/>
      <c r="W368" s="1446"/>
      <c r="X368" s="1446"/>
      <c r="Y368" s="1446"/>
      <c r="Z368" s="1446"/>
      <c r="AA368" s="1446"/>
    </row>
    <row r="369" spans="1:27" s="1447" customFormat="1" ht="27.75" customHeight="1" hidden="1">
      <c r="A369" s="1496"/>
      <c r="B369" s="1497"/>
      <c r="C369" s="1498"/>
      <c r="D369" s="1431" t="str">
        <f>IFERROR(VLOOKUP(C369,'[3]NM06'!$A$2:$B$176,2,0),"")</f>
        <v/>
      </c>
      <c r="E369" s="1499"/>
      <c r="F369" s="1431" t="str">
        <f>IFERROR(VLOOKUP('Př9-4'!$E369,'[3]Číselník nástrojů'!$A$2:$D$569,4,0),"")</f>
        <v/>
      </c>
      <c r="G369" s="1452"/>
      <c r="H369" s="1500"/>
      <c r="I369" s="1510"/>
      <c r="J369" s="1502"/>
      <c r="K369" s="1502"/>
      <c r="L369" s="1503"/>
      <c r="M369" s="1505"/>
      <c r="N369" s="1506"/>
      <c r="O369" s="1507"/>
      <c r="P369" s="1508"/>
      <c r="Q369" s="1506"/>
      <c r="R369" s="1509"/>
      <c r="S369" s="1454" t="str">
        <f>IFERROR(('Př9-4'!$O369+'Př9-4'!$R369)/'Př9-4'!$I369,"")</f>
        <v/>
      </c>
      <c r="T369" s="1455" t="str">
        <f>IF(J369+L369=0,"",ROUND((M369+'Př9-4'!$P369)/(L369+J369)/12,0))</f>
        <v/>
      </c>
      <c r="U369" s="1456" t="str">
        <f>IF(K369=0,"",ROUND(('Př9-4'!$N369+'Př9-4'!$Q369)/'Př9-4'!$K369,0))</f>
        <v/>
      </c>
      <c r="V369" s="1445"/>
      <c r="W369" s="1446"/>
      <c r="X369" s="1446"/>
      <c r="Y369" s="1446"/>
      <c r="Z369" s="1446"/>
      <c r="AA369" s="1446"/>
    </row>
    <row r="370" spans="1:27" s="1447" customFormat="1" ht="27.75" customHeight="1" hidden="1">
      <c r="A370" s="1496"/>
      <c r="B370" s="1497"/>
      <c r="C370" s="1498"/>
      <c r="D370" s="1431" t="str">
        <f>IFERROR(VLOOKUP(C370,'[3]NM06'!$A$2:$B$176,2,0),"")</f>
        <v/>
      </c>
      <c r="E370" s="1499"/>
      <c r="F370" s="1431" t="str">
        <f>IFERROR(VLOOKUP('Př9-4'!$E370,'[3]Číselník nástrojů'!$A$2:$D$569,4,0),"")</f>
        <v/>
      </c>
      <c r="G370" s="1452"/>
      <c r="H370" s="1500"/>
      <c r="I370" s="1510"/>
      <c r="J370" s="1502"/>
      <c r="K370" s="1502"/>
      <c r="L370" s="1503"/>
      <c r="M370" s="1505"/>
      <c r="N370" s="1506"/>
      <c r="O370" s="1507"/>
      <c r="P370" s="1508"/>
      <c r="Q370" s="1506"/>
      <c r="R370" s="1509"/>
      <c r="S370" s="1454" t="str">
        <f>IFERROR(('Př9-4'!$O370+'Př9-4'!$R370)/'Př9-4'!$I370,"")</f>
        <v/>
      </c>
      <c r="T370" s="1455" t="str">
        <f>IF(J370+L370=0,"",ROUND((M370+'Př9-4'!$P370)/(L370+J370)/12,0))</f>
        <v/>
      </c>
      <c r="U370" s="1456" t="str">
        <f>IF(K370=0,"",ROUND(('Př9-4'!$N370+'Př9-4'!$Q370)/'Př9-4'!$K370,0))</f>
        <v/>
      </c>
      <c r="V370" s="1445"/>
      <c r="W370" s="1446"/>
      <c r="X370" s="1446"/>
      <c r="Y370" s="1446"/>
      <c r="Z370" s="1446"/>
      <c r="AA370" s="1446"/>
    </row>
    <row r="371" spans="1:27" s="1447" customFormat="1" ht="27.75" customHeight="1" hidden="1">
      <c r="A371" s="1496"/>
      <c r="B371" s="1497"/>
      <c r="C371" s="1498"/>
      <c r="D371" s="1431" t="str">
        <f>IFERROR(VLOOKUP(C371,'[3]NM06'!$A$2:$B$176,2,0),"")</f>
        <v/>
      </c>
      <c r="E371" s="1499"/>
      <c r="F371" s="1431" t="str">
        <f>IFERROR(VLOOKUP('Př9-4'!$E371,'[3]Číselník nástrojů'!$A$2:$D$569,4,0),"")</f>
        <v/>
      </c>
      <c r="G371" s="1452"/>
      <c r="H371" s="1500"/>
      <c r="I371" s="1510"/>
      <c r="J371" s="1502"/>
      <c r="K371" s="1502"/>
      <c r="L371" s="1503"/>
      <c r="M371" s="1505"/>
      <c r="N371" s="1506"/>
      <c r="O371" s="1507"/>
      <c r="P371" s="1508"/>
      <c r="Q371" s="1506"/>
      <c r="R371" s="1509"/>
      <c r="S371" s="1454" t="str">
        <f>IFERROR(('Př9-4'!$O371+'Př9-4'!$R371)/'Př9-4'!$I371,"")</f>
        <v/>
      </c>
      <c r="T371" s="1455" t="str">
        <f>IF(J371+L371=0,"",ROUND((M371+'Př9-4'!$P371)/(L371+J371)/12,0))</f>
        <v/>
      </c>
      <c r="U371" s="1456" t="str">
        <f>IF(K371=0,"",ROUND(('Př9-4'!$N371+'Př9-4'!$Q371)/'Př9-4'!$K371,0))</f>
        <v/>
      </c>
      <c r="V371" s="1445"/>
      <c r="W371" s="1446"/>
      <c r="X371" s="1446"/>
      <c r="Y371" s="1446"/>
      <c r="Z371" s="1446"/>
      <c r="AA371" s="1446"/>
    </row>
    <row r="372" spans="1:27" s="1447" customFormat="1" ht="27.75" customHeight="1" hidden="1">
      <c r="A372" s="1496"/>
      <c r="B372" s="1497"/>
      <c r="C372" s="1498"/>
      <c r="D372" s="1431" t="str">
        <f>IFERROR(VLOOKUP(C372,'[3]NM06'!$A$2:$B$176,2,0),"")</f>
        <v/>
      </c>
      <c r="E372" s="1499"/>
      <c r="F372" s="1431" t="str">
        <f>IFERROR(VLOOKUP('Př9-4'!$E372,'[3]Číselník nástrojů'!$A$2:$D$569,4,0),"")</f>
        <v/>
      </c>
      <c r="G372" s="1452"/>
      <c r="H372" s="1500"/>
      <c r="I372" s="1510"/>
      <c r="J372" s="1502"/>
      <c r="K372" s="1502"/>
      <c r="L372" s="1503"/>
      <c r="M372" s="1505"/>
      <c r="N372" s="1506"/>
      <c r="O372" s="1507"/>
      <c r="P372" s="1508"/>
      <c r="Q372" s="1506"/>
      <c r="R372" s="1509"/>
      <c r="S372" s="1454" t="str">
        <f>IFERROR(('Př9-4'!$O372+'Př9-4'!$R372)/'Př9-4'!$I372,"")</f>
        <v/>
      </c>
      <c r="T372" s="1455" t="str">
        <f>IF(J372+L372=0,"",ROUND((M372+'Př9-4'!$P372)/(L372+J372)/12,0))</f>
        <v/>
      </c>
      <c r="U372" s="1456" t="str">
        <f>IF(K372=0,"",ROUND(('Př9-4'!$N372+'Př9-4'!$Q372)/'Př9-4'!$K372,0))</f>
        <v/>
      </c>
      <c r="V372" s="1445"/>
      <c r="W372" s="1446"/>
      <c r="X372" s="1446"/>
      <c r="Y372" s="1446"/>
      <c r="Z372" s="1446"/>
      <c r="AA372" s="1446"/>
    </row>
    <row r="373" spans="1:27" s="1447" customFormat="1" ht="27.75" customHeight="1" hidden="1">
      <c r="A373" s="1496"/>
      <c r="B373" s="1497"/>
      <c r="C373" s="1498"/>
      <c r="D373" s="1431" t="str">
        <f>IFERROR(VLOOKUP(C373,'[3]NM06'!$A$2:$B$176,2,0),"")</f>
        <v/>
      </c>
      <c r="E373" s="1499"/>
      <c r="F373" s="1431" t="str">
        <f>IFERROR(VLOOKUP('Př9-4'!$E373,'[3]Číselník nástrojů'!$A$2:$D$569,4,0),"")</f>
        <v/>
      </c>
      <c r="G373" s="1452"/>
      <c r="H373" s="1500"/>
      <c r="I373" s="1510"/>
      <c r="J373" s="1502"/>
      <c r="K373" s="1502"/>
      <c r="L373" s="1503"/>
      <c r="M373" s="1505"/>
      <c r="N373" s="1506"/>
      <c r="O373" s="1507"/>
      <c r="P373" s="1508"/>
      <c r="Q373" s="1506"/>
      <c r="R373" s="1509"/>
      <c r="S373" s="1454" t="str">
        <f>IFERROR(('Př9-4'!$O373+'Př9-4'!$R373)/'Př9-4'!$I373,"")</f>
        <v/>
      </c>
      <c r="T373" s="1455" t="str">
        <f>IF(J373+L373=0,"",ROUND((M373+'Př9-4'!$P373)/(L373+J373)/12,0))</f>
        <v/>
      </c>
      <c r="U373" s="1456" t="str">
        <f>IF(K373=0,"",ROUND(('Př9-4'!$N373+'Př9-4'!$Q373)/'Př9-4'!$K373,0))</f>
        <v/>
      </c>
      <c r="V373" s="1445"/>
      <c r="W373" s="1446"/>
      <c r="X373" s="1446"/>
      <c r="Y373" s="1446"/>
      <c r="Z373" s="1446"/>
      <c r="AA373" s="1446"/>
    </row>
    <row r="374" spans="1:27" s="1447" customFormat="1" ht="27.75" customHeight="1" hidden="1">
      <c r="A374" s="1496"/>
      <c r="B374" s="1497"/>
      <c r="C374" s="1498"/>
      <c r="D374" s="1431" t="str">
        <f>IFERROR(VLOOKUP(C374,'[3]NM06'!$A$2:$B$176,2,0),"")</f>
        <v/>
      </c>
      <c r="E374" s="1499"/>
      <c r="F374" s="1431" t="str">
        <f>IFERROR(VLOOKUP('Př9-4'!$E374,'[3]Číselník nástrojů'!$A$2:$D$569,4,0),"")</f>
        <v/>
      </c>
      <c r="G374" s="1452"/>
      <c r="H374" s="1500"/>
      <c r="I374" s="1510"/>
      <c r="J374" s="1502"/>
      <c r="K374" s="1502"/>
      <c r="L374" s="1503"/>
      <c r="M374" s="1505"/>
      <c r="N374" s="1506"/>
      <c r="O374" s="1507"/>
      <c r="P374" s="1508"/>
      <c r="Q374" s="1506"/>
      <c r="R374" s="1509"/>
      <c r="S374" s="1454" t="str">
        <f>IFERROR(('Př9-4'!$O374+'Př9-4'!$R374)/'Př9-4'!$I374,"")</f>
        <v/>
      </c>
      <c r="T374" s="1455" t="str">
        <f>IF(J374+L374=0,"",ROUND((M374+'Př9-4'!$P374)/(L374+J374)/12,0))</f>
        <v/>
      </c>
      <c r="U374" s="1456" t="str">
        <f>IF(K374=0,"",ROUND(('Př9-4'!$N374+'Př9-4'!$Q374)/'Př9-4'!$K374,0))</f>
        <v/>
      </c>
      <c r="V374" s="1445"/>
      <c r="W374" s="1446"/>
      <c r="X374" s="1446"/>
      <c r="Y374" s="1446"/>
      <c r="Z374" s="1446"/>
      <c r="AA374" s="1446"/>
    </row>
    <row r="375" spans="1:27" s="1447" customFormat="1" ht="27.75" customHeight="1" hidden="1">
      <c r="A375" s="1496"/>
      <c r="B375" s="1497"/>
      <c r="C375" s="1498"/>
      <c r="D375" s="1431" t="str">
        <f>IFERROR(VLOOKUP(C375,'[3]NM06'!$A$2:$B$176,2,0),"")</f>
        <v/>
      </c>
      <c r="E375" s="1499"/>
      <c r="F375" s="1431" t="str">
        <f>IFERROR(VLOOKUP('Př9-4'!$E375,'[3]Číselník nástrojů'!$A$2:$D$569,4,0),"")</f>
        <v/>
      </c>
      <c r="G375" s="1452"/>
      <c r="H375" s="1500"/>
      <c r="I375" s="1510"/>
      <c r="J375" s="1502"/>
      <c r="K375" s="1502"/>
      <c r="L375" s="1503"/>
      <c r="M375" s="1505"/>
      <c r="N375" s="1506"/>
      <c r="O375" s="1507"/>
      <c r="P375" s="1508"/>
      <c r="Q375" s="1506"/>
      <c r="R375" s="1509"/>
      <c r="S375" s="1454" t="str">
        <f>IFERROR(('Př9-4'!$O375+'Př9-4'!$R375)/'Př9-4'!$I375,"")</f>
        <v/>
      </c>
      <c r="T375" s="1455" t="str">
        <f>IF(J375+L375=0,"",ROUND((M375+'Př9-4'!$P375)/(L375+J375)/12,0))</f>
        <v/>
      </c>
      <c r="U375" s="1456" t="str">
        <f>IF(K375=0,"",ROUND(('Př9-4'!$N375+'Př9-4'!$Q375)/'Př9-4'!$K375,0))</f>
        <v/>
      </c>
      <c r="V375" s="1445"/>
      <c r="W375" s="1446"/>
      <c r="X375" s="1446"/>
      <c r="Y375" s="1446"/>
      <c r="Z375" s="1446"/>
      <c r="AA375" s="1446"/>
    </row>
    <row r="376" spans="1:27" s="1447" customFormat="1" ht="27.75" customHeight="1" hidden="1">
      <c r="A376" s="1496"/>
      <c r="B376" s="1497"/>
      <c r="C376" s="1498"/>
      <c r="D376" s="1431" t="str">
        <f>IFERROR(VLOOKUP(C376,'[3]NM06'!$A$2:$B$176,2,0),"")</f>
        <v/>
      </c>
      <c r="E376" s="1499"/>
      <c r="F376" s="1431" t="str">
        <f>IFERROR(VLOOKUP('Př9-4'!$E376,'[3]Číselník nástrojů'!$A$2:$D$569,4,0),"")</f>
        <v/>
      </c>
      <c r="G376" s="1452"/>
      <c r="H376" s="1500"/>
      <c r="I376" s="1510"/>
      <c r="J376" s="1502"/>
      <c r="K376" s="1502"/>
      <c r="L376" s="1503"/>
      <c r="M376" s="1505"/>
      <c r="N376" s="1506"/>
      <c r="O376" s="1507"/>
      <c r="P376" s="1508"/>
      <c r="Q376" s="1506"/>
      <c r="R376" s="1509"/>
      <c r="S376" s="1454" t="str">
        <f>IFERROR(('Př9-4'!$O376+'Př9-4'!$R376)/'Př9-4'!$I376,"")</f>
        <v/>
      </c>
      <c r="T376" s="1455" t="str">
        <f>IF(J376+L376=0,"",ROUND((M376+'Př9-4'!$P376)/(L376+J376)/12,0))</f>
        <v/>
      </c>
      <c r="U376" s="1456" t="str">
        <f>IF(K376=0,"",ROUND(('Př9-4'!$N376+'Př9-4'!$Q376)/'Př9-4'!$K376,0))</f>
        <v/>
      </c>
      <c r="V376" s="1445"/>
      <c r="W376" s="1446"/>
      <c r="X376" s="1446"/>
      <c r="Y376" s="1446"/>
      <c r="Z376" s="1446"/>
      <c r="AA376" s="1446"/>
    </row>
    <row r="377" spans="1:27" s="1447" customFormat="1" ht="27.75" customHeight="1" hidden="1">
      <c r="A377" s="1496"/>
      <c r="B377" s="1497"/>
      <c r="C377" s="1498"/>
      <c r="D377" s="1431" t="str">
        <f>IFERROR(VLOOKUP(C377,'[3]NM06'!$A$2:$B$176,2,0),"")</f>
        <v/>
      </c>
      <c r="E377" s="1499"/>
      <c r="F377" s="1431" t="str">
        <f>IFERROR(VLOOKUP('Př9-4'!$E377,'[3]Číselník nástrojů'!$A$2:$D$569,4,0),"")</f>
        <v/>
      </c>
      <c r="G377" s="1452"/>
      <c r="H377" s="1500"/>
      <c r="I377" s="1510"/>
      <c r="J377" s="1502"/>
      <c r="K377" s="1502"/>
      <c r="L377" s="1503"/>
      <c r="M377" s="1505"/>
      <c r="N377" s="1506"/>
      <c r="O377" s="1507"/>
      <c r="P377" s="1508"/>
      <c r="Q377" s="1506"/>
      <c r="R377" s="1509"/>
      <c r="S377" s="1454" t="str">
        <f>IFERROR(('Př9-4'!$O377+'Př9-4'!$R377)/'Př9-4'!$I377,"")</f>
        <v/>
      </c>
      <c r="T377" s="1455" t="str">
        <f>IF(J377+L377=0,"",ROUND((M377+'Př9-4'!$P377)/(L377+J377)/12,0))</f>
        <v/>
      </c>
      <c r="U377" s="1456" t="str">
        <f>IF(K377=0,"",ROUND(('Př9-4'!$N377+'Př9-4'!$Q377)/'Př9-4'!$K377,0))</f>
        <v/>
      </c>
      <c r="V377" s="1445"/>
      <c r="W377" s="1446"/>
      <c r="X377" s="1446"/>
      <c r="Y377" s="1446"/>
      <c r="Z377" s="1446"/>
      <c r="AA377" s="1446"/>
    </row>
    <row r="378" spans="1:27" s="1447" customFormat="1" ht="27.75" customHeight="1" hidden="1">
      <c r="A378" s="1496"/>
      <c r="B378" s="1497"/>
      <c r="C378" s="1498"/>
      <c r="D378" s="1431" t="str">
        <f>IFERROR(VLOOKUP(C378,'[3]NM06'!$A$2:$B$176,2,0),"")</f>
        <v/>
      </c>
      <c r="E378" s="1499"/>
      <c r="F378" s="1431" t="str">
        <f>IFERROR(VLOOKUP('Př9-4'!$E378,'[3]Číselník nástrojů'!$A$2:$D$569,4,0),"")</f>
        <v/>
      </c>
      <c r="G378" s="1452"/>
      <c r="H378" s="1500"/>
      <c r="I378" s="1510"/>
      <c r="J378" s="1502"/>
      <c r="K378" s="1502"/>
      <c r="L378" s="1503"/>
      <c r="M378" s="1505"/>
      <c r="N378" s="1506"/>
      <c r="O378" s="1507"/>
      <c r="P378" s="1508"/>
      <c r="Q378" s="1506"/>
      <c r="R378" s="1509"/>
      <c r="S378" s="1454" t="str">
        <f>IFERROR(('Př9-4'!$O378+'Př9-4'!$R378)/'Př9-4'!$I378,"")</f>
        <v/>
      </c>
      <c r="T378" s="1455" t="str">
        <f>IF(J378+L378=0,"",ROUND((M378+'Př9-4'!$P378)/(L378+J378)/12,0))</f>
        <v/>
      </c>
      <c r="U378" s="1456" t="str">
        <f>IF(K378=0,"",ROUND(('Př9-4'!$N378+'Př9-4'!$Q378)/'Př9-4'!$K378,0))</f>
        <v/>
      </c>
      <c r="V378" s="1445"/>
      <c r="W378" s="1446"/>
      <c r="X378" s="1446"/>
      <c r="Y378" s="1446"/>
      <c r="Z378" s="1446"/>
      <c r="AA378" s="1446"/>
    </row>
    <row r="379" spans="1:27" s="1447" customFormat="1" ht="27.75" customHeight="1" hidden="1">
      <c r="A379" s="1496"/>
      <c r="B379" s="1497"/>
      <c r="C379" s="1498"/>
      <c r="D379" s="1431" t="str">
        <f>IFERROR(VLOOKUP(C379,'[3]NM06'!$A$2:$B$176,2,0),"")</f>
        <v/>
      </c>
      <c r="E379" s="1499"/>
      <c r="F379" s="1431" t="str">
        <f>IFERROR(VLOOKUP('Př9-4'!$E379,'[3]Číselník nástrojů'!$A$2:$D$569,4,0),"")</f>
        <v/>
      </c>
      <c r="G379" s="1452"/>
      <c r="H379" s="1500"/>
      <c r="I379" s="1510"/>
      <c r="J379" s="1502"/>
      <c r="K379" s="1502"/>
      <c r="L379" s="1503"/>
      <c r="M379" s="1505"/>
      <c r="N379" s="1506"/>
      <c r="O379" s="1507"/>
      <c r="P379" s="1508"/>
      <c r="Q379" s="1506"/>
      <c r="R379" s="1509"/>
      <c r="S379" s="1454" t="str">
        <f>IFERROR(('Př9-4'!$O379+'Př9-4'!$R379)/'Př9-4'!$I379,"")</f>
        <v/>
      </c>
      <c r="T379" s="1455" t="str">
        <f>IF(J379+L379=0,"",ROUND((M379+'Př9-4'!$P379)/(L379+J379)/12,0))</f>
        <v/>
      </c>
      <c r="U379" s="1456" t="str">
        <f>IF(K379=0,"",ROUND(('Př9-4'!$N379+'Př9-4'!$Q379)/'Př9-4'!$K379,0))</f>
        <v/>
      </c>
      <c r="V379" s="1445"/>
      <c r="W379" s="1446"/>
      <c r="X379" s="1446"/>
      <c r="Y379" s="1446"/>
      <c r="Z379" s="1446"/>
      <c r="AA379" s="1446"/>
    </row>
    <row r="380" spans="1:27" s="1447" customFormat="1" ht="27.75" customHeight="1" hidden="1">
      <c r="A380" s="1496"/>
      <c r="B380" s="1497"/>
      <c r="C380" s="1498"/>
      <c r="D380" s="1431" t="str">
        <f>IFERROR(VLOOKUP(C380,'[3]NM06'!$A$2:$B$176,2,0),"")</f>
        <v/>
      </c>
      <c r="E380" s="1499"/>
      <c r="F380" s="1431" t="str">
        <f>IFERROR(VLOOKUP('Př9-4'!$E380,'[3]Číselník nástrojů'!$A$2:$D$569,4,0),"")</f>
        <v/>
      </c>
      <c r="G380" s="1452"/>
      <c r="H380" s="1500"/>
      <c r="I380" s="1510"/>
      <c r="J380" s="1502"/>
      <c r="K380" s="1502"/>
      <c r="L380" s="1503"/>
      <c r="M380" s="1505"/>
      <c r="N380" s="1506"/>
      <c r="O380" s="1507"/>
      <c r="P380" s="1508"/>
      <c r="Q380" s="1506"/>
      <c r="R380" s="1509"/>
      <c r="S380" s="1454" t="str">
        <f>IFERROR(('Př9-4'!$O380+'Př9-4'!$R380)/'Př9-4'!$I380,"")</f>
        <v/>
      </c>
      <c r="T380" s="1455" t="str">
        <f>IF(J380+L380=0,"",ROUND((M380+'Př9-4'!$P380)/(L380+J380)/12,0))</f>
        <v/>
      </c>
      <c r="U380" s="1456" t="str">
        <f>IF(K380=0,"",ROUND(('Př9-4'!$N380+'Př9-4'!$Q380)/'Př9-4'!$K380,0))</f>
        <v/>
      </c>
      <c r="V380" s="1445"/>
      <c r="W380" s="1446"/>
      <c r="X380" s="1446"/>
      <c r="Y380" s="1446"/>
      <c r="Z380" s="1446"/>
      <c r="AA380" s="1446"/>
    </row>
    <row r="381" spans="1:27" s="1447" customFormat="1" ht="27.75" customHeight="1" hidden="1">
      <c r="A381" s="1496"/>
      <c r="B381" s="1497"/>
      <c r="C381" s="1498"/>
      <c r="D381" s="1431" t="str">
        <f>IFERROR(VLOOKUP(C381,'[3]NM06'!$A$2:$B$176,2,0),"")</f>
        <v/>
      </c>
      <c r="E381" s="1499"/>
      <c r="F381" s="1431" t="str">
        <f>IFERROR(VLOOKUP('Př9-4'!$E381,'[3]Číselník nástrojů'!$A$2:$D$569,4,0),"")</f>
        <v/>
      </c>
      <c r="G381" s="1452"/>
      <c r="H381" s="1500"/>
      <c r="I381" s="1510"/>
      <c r="J381" s="1502"/>
      <c r="K381" s="1502"/>
      <c r="L381" s="1503"/>
      <c r="M381" s="1505"/>
      <c r="N381" s="1506"/>
      <c r="O381" s="1507"/>
      <c r="P381" s="1508"/>
      <c r="Q381" s="1506"/>
      <c r="R381" s="1509"/>
      <c r="S381" s="1454" t="str">
        <f>IFERROR(('Př9-4'!$O381+'Př9-4'!$R381)/'Př9-4'!$I381,"")</f>
        <v/>
      </c>
      <c r="T381" s="1455" t="str">
        <f>IF(J381+L381=0,"",ROUND((M381+'Př9-4'!$P381)/(L381+J381)/12,0))</f>
        <v/>
      </c>
      <c r="U381" s="1456" t="str">
        <f>IF(K381=0,"",ROUND(('Př9-4'!$N381+'Př9-4'!$Q381)/'Př9-4'!$K381,0))</f>
        <v/>
      </c>
      <c r="V381" s="1445"/>
      <c r="W381" s="1446"/>
      <c r="X381" s="1446"/>
      <c r="Y381" s="1446"/>
      <c r="Z381" s="1446"/>
      <c r="AA381" s="1446"/>
    </row>
    <row r="382" spans="1:27" s="1447" customFormat="1" ht="27.75" customHeight="1" hidden="1">
      <c r="A382" s="1496"/>
      <c r="B382" s="1497"/>
      <c r="C382" s="1498"/>
      <c r="D382" s="1431" t="str">
        <f>IFERROR(VLOOKUP(C382,'[3]NM06'!$A$2:$B$176,2,0),"")</f>
        <v/>
      </c>
      <c r="E382" s="1499"/>
      <c r="F382" s="1431" t="str">
        <f>IFERROR(VLOOKUP('Př9-4'!$E382,'[3]Číselník nástrojů'!$A$2:$D$569,4,0),"")</f>
        <v/>
      </c>
      <c r="G382" s="1452"/>
      <c r="H382" s="1500"/>
      <c r="I382" s="1510"/>
      <c r="J382" s="1502"/>
      <c r="K382" s="1502"/>
      <c r="L382" s="1503"/>
      <c r="M382" s="1505"/>
      <c r="N382" s="1506"/>
      <c r="O382" s="1507"/>
      <c r="P382" s="1508"/>
      <c r="Q382" s="1506"/>
      <c r="R382" s="1509"/>
      <c r="S382" s="1454" t="str">
        <f>IFERROR(('Př9-4'!$O382+'Př9-4'!$R382)/'Př9-4'!$I382,"")</f>
        <v/>
      </c>
      <c r="T382" s="1455" t="str">
        <f>IF(J382+L382=0,"",ROUND((M382+'Př9-4'!$P382)/(L382+J382)/12,0))</f>
        <v/>
      </c>
      <c r="U382" s="1456" t="str">
        <f>IF(K382=0,"",ROUND(('Př9-4'!$N382+'Př9-4'!$Q382)/'Př9-4'!$K382,0))</f>
        <v/>
      </c>
      <c r="V382" s="1445"/>
      <c r="W382" s="1446"/>
      <c r="X382" s="1446"/>
      <c r="Y382" s="1446"/>
      <c r="Z382" s="1446"/>
      <c r="AA382" s="1446"/>
    </row>
    <row r="383" spans="1:27" s="1447" customFormat="1" ht="27.75" customHeight="1" hidden="1">
      <c r="A383" s="1496"/>
      <c r="B383" s="1497"/>
      <c r="C383" s="1498"/>
      <c r="D383" s="1431" t="str">
        <f>IFERROR(VLOOKUP(C383,'[3]NM06'!$A$2:$B$176,2,0),"")</f>
        <v/>
      </c>
      <c r="E383" s="1499"/>
      <c r="F383" s="1431" t="str">
        <f>IFERROR(VLOOKUP('Př9-4'!$E383,'[3]Číselník nástrojů'!$A$2:$D$569,4,0),"")</f>
        <v/>
      </c>
      <c r="G383" s="1452"/>
      <c r="H383" s="1500"/>
      <c r="I383" s="1510"/>
      <c r="J383" s="1502"/>
      <c r="K383" s="1502"/>
      <c r="L383" s="1503"/>
      <c r="M383" s="1505"/>
      <c r="N383" s="1506"/>
      <c r="O383" s="1507"/>
      <c r="P383" s="1508"/>
      <c r="Q383" s="1506"/>
      <c r="R383" s="1509"/>
      <c r="S383" s="1454" t="str">
        <f>IFERROR(('Př9-4'!$O383+'Př9-4'!$R383)/'Př9-4'!$I383,"")</f>
        <v/>
      </c>
      <c r="T383" s="1455" t="str">
        <f>IF(J383+L383=0,"",ROUND((M383+'Př9-4'!$P383)/(L383+J383)/12,0))</f>
        <v/>
      </c>
      <c r="U383" s="1456" t="str">
        <f>IF(K383=0,"",ROUND(('Př9-4'!$N383+'Př9-4'!$Q383)/'Př9-4'!$K383,0))</f>
        <v/>
      </c>
      <c r="V383" s="1445"/>
      <c r="W383" s="1446"/>
      <c r="X383" s="1446"/>
      <c r="Y383" s="1446"/>
      <c r="Z383" s="1446"/>
      <c r="AA383" s="1446"/>
    </row>
    <row r="384" spans="1:27" s="1447" customFormat="1" ht="27.75" customHeight="1" hidden="1">
      <c r="A384" s="1496"/>
      <c r="B384" s="1497"/>
      <c r="C384" s="1498"/>
      <c r="D384" s="1431" t="str">
        <f>IFERROR(VLOOKUP(C384,'[3]NM06'!$A$2:$B$176,2,0),"")</f>
        <v/>
      </c>
      <c r="E384" s="1499"/>
      <c r="F384" s="1431" t="str">
        <f>IFERROR(VLOOKUP('Př9-4'!$E384,'[3]Číselník nástrojů'!$A$2:$D$569,4,0),"")</f>
        <v/>
      </c>
      <c r="G384" s="1452"/>
      <c r="H384" s="1500"/>
      <c r="I384" s="1510"/>
      <c r="J384" s="1502"/>
      <c r="K384" s="1502"/>
      <c r="L384" s="1503"/>
      <c r="M384" s="1505"/>
      <c r="N384" s="1506"/>
      <c r="O384" s="1507"/>
      <c r="P384" s="1508"/>
      <c r="Q384" s="1506"/>
      <c r="R384" s="1509"/>
      <c r="S384" s="1454" t="str">
        <f>IFERROR(('Př9-4'!$O384+'Př9-4'!$R384)/'Př9-4'!$I384,"")</f>
        <v/>
      </c>
      <c r="T384" s="1455" t="str">
        <f>IF(J384+L384=0,"",ROUND((M384+'Př9-4'!$P384)/(L384+J384)/12,0))</f>
        <v/>
      </c>
      <c r="U384" s="1456" t="str">
        <f>IF(K384=0,"",ROUND(('Př9-4'!$N384+'Př9-4'!$Q384)/'Př9-4'!$K384,0))</f>
        <v/>
      </c>
      <c r="V384" s="1445"/>
      <c r="W384" s="1446"/>
      <c r="X384" s="1446"/>
      <c r="Y384" s="1446"/>
      <c r="Z384" s="1446"/>
      <c r="AA384" s="1446"/>
    </row>
    <row r="385" spans="1:27" s="1447" customFormat="1" ht="27.75" customHeight="1" hidden="1">
      <c r="A385" s="1496"/>
      <c r="B385" s="1497"/>
      <c r="C385" s="1498"/>
      <c r="D385" s="1431" t="str">
        <f>IFERROR(VLOOKUP(C385,'[3]NM06'!$A$2:$B$176,2,0),"")</f>
        <v/>
      </c>
      <c r="E385" s="1499"/>
      <c r="F385" s="1431" t="str">
        <f>IFERROR(VLOOKUP('Př9-4'!$E385,'[3]Číselník nástrojů'!$A$2:$D$569,4,0),"")</f>
        <v/>
      </c>
      <c r="G385" s="1452"/>
      <c r="H385" s="1500"/>
      <c r="I385" s="1510"/>
      <c r="J385" s="1502"/>
      <c r="K385" s="1502"/>
      <c r="L385" s="1503"/>
      <c r="M385" s="1505"/>
      <c r="N385" s="1506"/>
      <c r="O385" s="1507"/>
      <c r="P385" s="1508"/>
      <c r="Q385" s="1506"/>
      <c r="R385" s="1509"/>
      <c r="S385" s="1454" t="str">
        <f>IFERROR(('Př9-4'!$O385+'Př9-4'!$R385)/'Př9-4'!$I385,"")</f>
        <v/>
      </c>
      <c r="T385" s="1455" t="str">
        <f>IF(J385+L385=0,"",ROUND((M385+'Př9-4'!$P385)/(L385+J385)/12,0))</f>
        <v/>
      </c>
      <c r="U385" s="1456" t="str">
        <f>IF(K385=0,"",ROUND(('Př9-4'!$N385+'Př9-4'!$Q385)/'Př9-4'!$K385,0))</f>
        <v/>
      </c>
      <c r="V385" s="1445"/>
      <c r="W385" s="1446"/>
      <c r="X385" s="1446"/>
      <c r="Y385" s="1446"/>
      <c r="Z385" s="1446"/>
      <c r="AA385" s="1446"/>
    </row>
    <row r="386" spans="1:27" s="1447" customFormat="1" ht="27.75" customHeight="1" hidden="1">
      <c r="A386" s="1496"/>
      <c r="B386" s="1497"/>
      <c r="C386" s="1498"/>
      <c r="D386" s="1431" t="str">
        <f>IFERROR(VLOOKUP(C386,'[3]NM06'!$A$2:$B$176,2,0),"")</f>
        <v/>
      </c>
      <c r="E386" s="1499"/>
      <c r="F386" s="1431" t="str">
        <f>IFERROR(VLOOKUP('Př9-4'!$E386,'[3]Číselník nástrojů'!$A$2:$D$569,4,0),"")</f>
        <v/>
      </c>
      <c r="G386" s="1452"/>
      <c r="H386" s="1500"/>
      <c r="I386" s="1510"/>
      <c r="J386" s="1502"/>
      <c r="K386" s="1502"/>
      <c r="L386" s="1503"/>
      <c r="M386" s="1505"/>
      <c r="N386" s="1506"/>
      <c r="O386" s="1507"/>
      <c r="P386" s="1508"/>
      <c r="Q386" s="1506"/>
      <c r="R386" s="1509"/>
      <c r="S386" s="1454" t="str">
        <f>IFERROR(('Př9-4'!$O386+'Př9-4'!$R386)/'Př9-4'!$I386,"")</f>
        <v/>
      </c>
      <c r="T386" s="1455" t="str">
        <f>IF(J386+L386=0,"",ROUND((M386+'Př9-4'!$P386)/(L386+J386)/12,0))</f>
        <v/>
      </c>
      <c r="U386" s="1456" t="str">
        <f>IF(K386=0,"",ROUND(('Př9-4'!$N386+'Př9-4'!$Q386)/'Př9-4'!$K386,0))</f>
        <v/>
      </c>
      <c r="V386" s="1445"/>
      <c r="W386" s="1446"/>
      <c r="X386" s="1446"/>
      <c r="Y386" s="1446"/>
      <c r="Z386" s="1446"/>
      <c r="AA386" s="1446"/>
    </row>
    <row r="387" spans="1:27" s="1447" customFormat="1" ht="27.75" customHeight="1" hidden="1">
      <c r="A387" s="1496"/>
      <c r="B387" s="1497"/>
      <c r="C387" s="1498"/>
      <c r="D387" s="1431" t="str">
        <f>IFERROR(VLOOKUP(C387,'[3]NM06'!$A$2:$B$176,2,0),"")</f>
        <v/>
      </c>
      <c r="E387" s="1499"/>
      <c r="F387" s="1431" t="str">
        <f>IFERROR(VLOOKUP('Př9-4'!$E387,'[3]Číselník nástrojů'!$A$2:$D$569,4,0),"")</f>
        <v/>
      </c>
      <c r="G387" s="1452"/>
      <c r="H387" s="1500"/>
      <c r="I387" s="1510"/>
      <c r="J387" s="1502"/>
      <c r="K387" s="1502"/>
      <c r="L387" s="1503"/>
      <c r="M387" s="1505"/>
      <c r="N387" s="1506"/>
      <c r="O387" s="1507"/>
      <c r="P387" s="1508"/>
      <c r="Q387" s="1506"/>
      <c r="R387" s="1509"/>
      <c r="S387" s="1454" t="str">
        <f>IFERROR(('Př9-4'!$O387+'Př9-4'!$R387)/'Př9-4'!$I387,"")</f>
        <v/>
      </c>
      <c r="T387" s="1455" t="str">
        <f>IF(J387+L387=0,"",ROUND((M387+'Př9-4'!$P387)/(L387+J387)/12,0))</f>
        <v/>
      </c>
      <c r="U387" s="1456" t="str">
        <f>IF(K387=0,"",ROUND(('Př9-4'!$N387+'Př9-4'!$Q387)/'Př9-4'!$K387,0))</f>
        <v/>
      </c>
      <c r="V387" s="1445"/>
      <c r="W387" s="1446"/>
      <c r="X387" s="1446"/>
      <c r="Y387" s="1446"/>
      <c r="Z387" s="1446"/>
      <c r="AA387" s="1446"/>
    </row>
    <row r="388" spans="1:27" s="1447" customFormat="1" ht="27.75" customHeight="1" hidden="1">
      <c r="A388" s="1496"/>
      <c r="B388" s="1497"/>
      <c r="C388" s="1498"/>
      <c r="D388" s="1431" t="str">
        <f>IFERROR(VLOOKUP(C388,'[3]NM06'!$A$2:$B$176,2,0),"")</f>
        <v/>
      </c>
      <c r="E388" s="1499"/>
      <c r="F388" s="1431" t="str">
        <f>IFERROR(VLOOKUP('Př9-4'!$E388,'[3]Číselník nástrojů'!$A$2:$D$569,4,0),"")</f>
        <v/>
      </c>
      <c r="G388" s="1452"/>
      <c r="H388" s="1500"/>
      <c r="I388" s="1510"/>
      <c r="J388" s="1502"/>
      <c r="K388" s="1502"/>
      <c r="L388" s="1503"/>
      <c r="M388" s="1505"/>
      <c r="N388" s="1506"/>
      <c r="O388" s="1507"/>
      <c r="P388" s="1508"/>
      <c r="Q388" s="1506"/>
      <c r="R388" s="1509"/>
      <c r="S388" s="1454" t="str">
        <f>IFERROR(('Př9-4'!$O388+'Př9-4'!$R388)/'Př9-4'!$I388,"")</f>
        <v/>
      </c>
      <c r="T388" s="1455" t="str">
        <f>IF(J388+L388=0,"",ROUND((M388+'Př9-4'!$P388)/(L388+J388)/12,0))</f>
        <v/>
      </c>
      <c r="U388" s="1456" t="str">
        <f>IF(K388=0,"",ROUND(('Př9-4'!$N388+'Př9-4'!$Q388)/'Př9-4'!$K388,0))</f>
        <v/>
      </c>
      <c r="V388" s="1445"/>
      <c r="W388" s="1446"/>
      <c r="X388" s="1446"/>
      <c r="Y388" s="1446"/>
      <c r="Z388" s="1446"/>
      <c r="AA388" s="1446"/>
    </row>
    <row r="389" spans="1:27" s="1447" customFormat="1" ht="27.75" customHeight="1" hidden="1">
      <c r="A389" s="1496"/>
      <c r="B389" s="1497"/>
      <c r="C389" s="1498"/>
      <c r="D389" s="1431" t="str">
        <f>IFERROR(VLOOKUP(C389,'[3]NM06'!$A$2:$B$176,2,0),"")</f>
        <v/>
      </c>
      <c r="E389" s="1499"/>
      <c r="F389" s="1431" t="str">
        <f>IFERROR(VLOOKUP('Př9-4'!$E389,'[3]Číselník nástrojů'!$A$2:$D$569,4,0),"")</f>
        <v/>
      </c>
      <c r="G389" s="1452"/>
      <c r="H389" s="1500"/>
      <c r="I389" s="1510"/>
      <c r="J389" s="1502"/>
      <c r="K389" s="1502"/>
      <c r="L389" s="1503"/>
      <c r="M389" s="1505"/>
      <c r="N389" s="1506"/>
      <c r="O389" s="1507"/>
      <c r="P389" s="1508"/>
      <c r="Q389" s="1506"/>
      <c r="R389" s="1509"/>
      <c r="S389" s="1454" t="str">
        <f>IFERROR(('Př9-4'!$O389+'Př9-4'!$R389)/'Př9-4'!$I389,"")</f>
        <v/>
      </c>
      <c r="T389" s="1455" t="str">
        <f>IF(J389+L389=0,"",ROUND((M389+'Př9-4'!$P389)/(L389+J389)/12,0))</f>
        <v/>
      </c>
      <c r="U389" s="1456" t="str">
        <f>IF(K389=0,"",ROUND(('Př9-4'!$N389+'Př9-4'!$Q389)/'Př9-4'!$K389,0))</f>
        <v/>
      </c>
      <c r="V389" s="1445"/>
      <c r="W389" s="1446"/>
      <c r="X389" s="1446"/>
      <c r="Y389" s="1446"/>
      <c r="Z389" s="1446"/>
      <c r="AA389" s="1446"/>
    </row>
    <row r="390" spans="1:27" s="1447" customFormat="1" ht="27.75" customHeight="1" hidden="1">
      <c r="A390" s="1496"/>
      <c r="B390" s="1497"/>
      <c r="C390" s="1498"/>
      <c r="D390" s="1431" t="str">
        <f>IFERROR(VLOOKUP(C390,'[3]NM06'!$A$2:$B$176,2,0),"")</f>
        <v/>
      </c>
      <c r="E390" s="1499"/>
      <c r="F390" s="1431" t="str">
        <f>IFERROR(VLOOKUP('Př9-4'!$E390,'[3]Číselník nástrojů'!$A$2:$D$569,4,0),"")</f>
        <v/>
      </c>
      <c r="G390" s="1452"/>
      <c r="H390" s="1500"/>
      <c r="I390" s="1510"/>
      <c r="J390" s="1502"/>
      <c r="K390" s="1502"/>
      <c r="L390" s="1503"/>
      <c r="M390" s="1505"/>
      <c r="N390" s="1506"/>
      <c r="O390" s="1507"/>
      <c r="P390" s="1508"/>
      <c r="Q390" s="1506"/>
      <c r="R390" s="1509"/>
      <c r="S390" s="1454" t="str">
        <f>IFERROR(('Př9-4'!$O390+'Př9-4'!$R390)/'Př9-4'!$I390,"")</f>
        <v/>
      </c>
      <c r="T390" s="1455" t="str">
        <f>IF(J390+L390=0,"",ROUND((M390+'Př9-4'!$P390)/(L390+J390)/12,0))</f>
        <v/>
      </c>
      <c r="U390" s="1456" t="str">
        <f>IF(K390=0,"",ROUND(('Př9-4'!$N390+'Př9-4'!$Q390)/'Př9-4'!$K390,0))</f>
        <v/>
      </c>
      <c r="V390" s="1445"/>
      <c r="W390" s="1446"/>
      <c r="X390" s="1446"/>
      <c r="Y390" s="1446"/>
      <c r="Z390" s="1446"/>
      <c r="AA390" s="1446"/>
    </row>
    <row r="391" spans="1:27" s="1447" customFormat="1" ht="27.75" customHeight="1" hidden="1">
      <c r="A391" s="1496"/>
      <c r="B391" s="1497"/>
      <c r="C391" s="1498"/>
      <c r="D391" s="1431" t="str">
        <f>IFERROR(VLOOKUP(C391,'[3]NM06'!$A$2:$B$176,2,0),"")</f>
        <v/>
      </c>
      <c r="E391" s="1499"/>
      <c r="F391" s="1431" t="str">
        <f>IFERROR(VLOOKUP('Př9-4'!$E391,'[3]Číselník nástrojů'!$A$2:$D$569,4,0),"")</f>
        <v/>
      </c>
      <c r="G391" s="1452"/>
      <c r="H391" s="1500"/>
      <c r="I391" s="1510"/>
      <c r="J391" s="1502"/>
      <c r="K391" s="1502"/>
      <c r="L391" s="1503"/>
      <c r="M391" s="1505"/>
      <c r="N391" s="1506"/>
      <c r="O391" s="1507"/>
      <c r="P391" s="1508"/>
      <c r="Q391" s="1506"/>
      <c r="R391" s="1509"/>
      <c r="S391" s="1454" t="str">
        <f>IFERROR(('Př9-4'!$O391+'Př9-4'!$R391)/'Př9-4'!$I391,"")</f>
        <v/>
      </c>
      <c r="T391" s="1455" t="str">
        <f>IF(J391+L391=0,"",ROUND((M391+'Př9-4'!$P391)/(L391+J391)/12,0))</f>
        <v/>
      </c>
      <c r="U391" s="1456" t="str">
        <f>IF(K391=0,"",ROUND(('Př9-4'!$N391+'Př9-4'!$Q391)/'Př9-4'!$K391,0))</f>
        <v/>
      </c>
      <c r="V391" s="1445"/>
      <c r="W391" s="1446"/>
      <c r="X391" s="1446"/>
      <c r="Y391" s="1446"/>
      <c r="Z391" s="1446"/>
      <c r="AA391" s="1446"/>
    </row>
    <row r="392" spans="1:27" s="1447" customFormat="1" ht="27.75" customHeight="1" hidden="1">
      <c r="A392" s="1496"/>
      <c r="B392" s="1497"/>
      <c r="C392" s="1498"/>
      <c r="D392" s="1431" t="str">
        <f>IFERROR(VLOOKUP(C392,'[3]NM06'!$A$2:$B$176,2,0),"")</f>
        <v/>
      </c>
      <c r="E392" s="1499"/>
      <c r="F392" s="1431" t="str">
        <f>IFERROR(VLOOKUP('Př9-4'!$E392,'[3]Číselník nástrojů'!$A$2:$D$569,4,0),"")</f>
        <v/>
      </c>
      <c r="G392" s="1452"/>
      <c r="H392" s="1500"/>
      <c r="I392" s="1510"/>
      <c r="J392" s="1502"/>
      <c r="K392" s="1502"/>
      <c r="L392" s="1503"/>
      <c r="M392" s="1505"/>
      <c r="N392" s="1506"/>
      <c r="O392" s="1507"/>
      <c r="P392" s="1508"/>
      <c r="Q392" s="1506"/>
      <c r="R392" s="1509"/>
      <c r="S392" s="1454" t="str">
        <f>IFERROR(('Př9-4'!$O392+'Př9-4'!$R392)/'Př9-4'!$I392,"")</f>
        <v/>
      </c>
      <c r="T392" s="1455" t="str">
        <f>IF(J392+L392=0,"",ROUND((M392+'Př9-4'!$P392)/(L392+J392)/12,0))</f>
        <v/>
      </c>
      <c r="U392" s="1456" t="str">
        <f>IF(K392=0,"",ROUND(('Př9-4'!$N392+'Př9-4'!$Q392)/'Př9-4'!$K392,0))</f>
        <v/>
      </c>
      <c r="V392" s="1445"/>
      <c r="W392" s="1446"/>
      <c r="X392" s="1446"/>
      <c r="Y392" s="1446"/>
      <c r="Z392" s="1446"/>
      <c r="AA392" s="1446"/>
    </row>
    <row r="393" spans="1:27" s="1447" customFormat="1" ht="27.75" customHeight="1" hidden="1">
      <c r="A393" s="1496"/>
      <c r="B393" s="1497"/>
      <c r="C393" s="1498"/>
      <c r="D393" s="1431" t="str">
        <f>IFERROR(VLOOKUP(C393,'[3]NM06'!$A$2:$B$176,2,0),"")</f>
        <v/>
      </c>
      <c r="E393" s="1499"/>
      <c r="F393" s="1431" t="str">
        <f>IFERROR(VLOOKUP('Př9-4'!$E393,'[3]Číselník nástrojů'!$A$2:$D$569,4,0),"")</f>
        <v/>
      </c>
      <c r="G393" s="1452"/>
      <c r="H393" s="1500"/>
      <c r="I393" s="1510"/>
      <c r="J393" s="1502"/>
      <c r="K393" s="1502"/>
      <c r="L393" s="1503"/>
      <c r="M393" s="1505"/>
      <c r="N393" s="1506"/>
      <c r="O393" s="1507"/>
      <c r="P393" s="1508"/>
      <c r="Q393" s="1506"/>
      <c r="R393" s="1509"/>
      <c r="S393" s="1454" t="str">
        <f>IFERROR(('Př9-4'!$O393+'Př9-4'!$R393)/'Př9-4'!$I393,"")</f>
        <v/>
      </c>
      <c r="T393" s="1455" t="str">
        <f>IF(J393+L393=0,"",ROUND((M393+'Př9-4'!$P393)/(L393+J393)/12,0))</f>
        <v/>
      </c>
      <c r="U393" s="1456" t="str">
        <f>IF(K393=0,"",ROUND(('Př9-4'!$N393+'Př9-4'!$Q393)/'Př9-4'!$K393,0))</f>
        <v/>
      </c>
      <c r="V393" s="1445"/>
      <c r="W393" s="1446"/>
      <c r="X393" s="1446"/>
      <c r="Y393" s="1446"/>
      <c r="Z393" s="1446"/>
      <c r="AA393" s="1446"/>
    </row>
    <row r="394" spans="1:27" s="1447" customFormat="1" ht="27.75" customHeight="1" hidden="1">
      <c r="A394" s="1496"/>
      <c r="B394" s="1497"/>
      <c r="C394" s="1498"/>
      <c r="D394" s="1431" t="str">
        <f>IFERROR(VLOOKUP(C394,'[3]NM06'!$A$2:$B$176,2,0),"")</f>
        <v/>
      </c>
      <c r="E394" s="1499"/>
      <c r="F394" s="1431" t="str">
        <f>IFERROR(VLOOKUP('Př9-4'!$E394,'[3]Číselník nástrojů'!$A$2:$D$569,4,0),"")</f>
        <v/>
      </c>
      <c r="G394" s="1452"/>
      <c r="H394" s="1500"/>
      <c r="I394" s="1510"/>
      <c r="J394" s="1502"/>
      <c r="K394" s="1502"/>
      <c r="L394" s="1503"/>
      <c r="M394" s="1505"/>
      <c r="N394" s="1506"/>
      <c r="O394" s="1507"/>
      <c r="P394" s="1508"/>
      <c r="Q394" s="1506"/>
      <c r="R394" s="1509"/>
      <c r="S394" s="1454" t="str">
        <f>IFERROR(('Př9-4'!$O394+'Př9-4'!$R394)/'Př9-4'!$I394,"")</f>
        <v/>
      </c>
      <c r="T394" s="1455" t="str">
        <f>IF(J394+L394=0,"",ROUND((M394+'Př9-4'!$P394)/(L394+J394)/12,0))</f>
        <v/>
      </c>
      <c r="U394" s="1456" t="str">
        <f>IF(K394=0,"",ROUND(('Př9-4'!$N394+'Př9-4'!$Q394)/'Př9-4'!$K394,0))</f>
        <v/>
      </c>
      <c r="V394" s="1445"/>
      <c r="W394" s="1446"/>
      <c r="X394" s="1446"/>
      <c r="Y394" s="1446"/>
      <c r="Z394" s="1446"/>
      <c r="AA394" s="1446"/>
    </row>
    <row r="395" spans="1:27" s="1447" customFormat="1" ht="27.75" customHeight="1" hidden="1">
      <c r="A395" s="1496"/>
      <c r="B395" s="1497"/>
      <c r="C395" s="1498"/>
      <c r="D395" s="1431" t="str">
        <f>IFERROR(VLOOKUP(C395,'[3]NM06'!$A$2:$B$176,2,0),"")</f>
        <v/>
      </c>
      <c r="E395" s="1499"/>
      <c r="F395" s="1431" t="str">
        <f>IFERROR(VLOOKUP('Př9-4'!$E395,'[3]Číselník nástrojů'!$A$2:$D$569,4,0),"")</f>
        <v/>
      </c>
      <c r="G395" s="1452"/>
      <c r="H395" s="1500"/>
      <c r="I395" s="1510"/>
      <c r="J395" s="1502"/>
      <c r="K395" s="1502"/>
      <c r="L395" s="1503"/>
      <c r="M395" s="1505"/>
      <c r="N395" s="1506"/>
      <c r="O395" s="1507"/>
      <c r="P395" s="1508"/>
      <c r="Q395" s="1506"/>
      <c r="R395" s="1509"/>
      <c r="S395" s="1454" t="str">
        <f>IFERROR(('Př9-4'!$O395+'Př9-4'!$R395)/'Př9-4'!$I395,"")</f>
        <v/>
      </c>
      <c r="T395" s="1455" t="str">
        <f>IF(J395+L395=0,"",ROUND((M395+'Př9-4'!$P395)/(L395+J395)/12,0))</f>
        <v/>
      </c>
      <c r="U395" s="1456" t="str">
        <f>IF(K395=0,"",ROUND(('Př9-4'!$N395+'Př9-4'!$Q395)/'Př9-4'!$K395,0))</f>
        <v/>
      </c>
      <c r="V395" s="1445"/>
      <c r="W395" s="1446"/>
      <c r="X395" s="1446"/>
      <c r="Y395" s="1446"/>
      <c r="Z395" s="1446"/>
      <c r="AA395" s="1446"/>
    </row>
    <row r="396" spans="1:27" s="1447" customFormat="1" ht="27.75" customHeight="1" hidden="1">
      <c r="A396" s="1496"/>
      <c r="B396" s="1497"/>
      <c r="C396" s="1498"/>
      <c r="D396" s="1431" t="str">
        <f>IFERROR(VLOOKUP(C396,'[3]NM06'!$A$2:$B$176,2,0),"")</f>
        <v/>
      </c>
      <c r="E396" s="1499"/>
      <c r="F396" s="1431" t="str">
        <f>IFERROR(VLOOKUP('Př9-4'!$E396,'[3]Číselník nástrojů'!$A$2:$D$569,4,0),"")</f>
        <v/>
      </c>
      <c r="G396" s="1452"/>
      <c r="H396" s="1500"/>
      <c r="I396" s="1510"/>
      <c r="J396" s="1502"/>
      <c r="K396" s="1502"/>
      <c r="L396" s="1503"/>
      <c r="M396" s="1505"/>
      <c r="N396" s="1506"/>
      <c r="O396" s="1507"/>
      <c r="P396" s="1508"/>
      <c r="Q396" s="1506"/>
      <c r="R396" s="1509"/>
      <c r="S396" s="1454" t="str">
        <f>IFERROR(('Př9-4'!$O396+'Př9-4'!$R396)/'Př9-4'!$I396,"")</f>
        <v/>
      </c>
      <c r="T396" s="1455" t="str">
        <f>IF(J396+L396=0,"",ROUND((M396+'Př9-4'!$P396)/(L396+J396)/12,0))</f>
        <v/>
      </c>
      <c r="U396" s="1456" t="str">
        <f>IF(K396=0,"",ROUND(('Př9-4'!$N396+'Př9-4'!$Q396)/'Př9-4'!$K396,0))</f>
        <v/>
      </c>
      <c r="V396" s="1445"/>
      <c r="W396" s="1446"/>
      <c r="X396" s="1446"/>
      <c r="Y396" s="1446"/>
      <c r="Z396" s="1446"/>
      <c r="AA396" s="1446"/>
    </row>
    <row r="397" spans="1:27" s="1447" customFormat="1" ht="27.75" customHeight="1" hidden="1">
      <c r="A397" s="1496"/>
      <c r="B397" s="1497"/>
      <c r="C397" s="1498"/>
      <c r="D397" s="1431" t="str">
        <f>IFERROR(VLOOKUP(C397,'[3]NM06'!$A$2:$B$176,2,0),"")</f>
        <v/>
      </c>
      <c r="E397" s="1499"/>
      <c r="F397" s="1431" t="str">
        <f>IFERROR(VLOOKUP('Př9-4'!$E397,'[3]Číselník nástrojů'!$A$2:$D$569,4,0),"")</f>
        <v/>
      </c>
      <c r="G397" s="1452"/>
      <c r="H397" s="1500"/>
      <c r="I397" s="1510"/>
      <c r="J397" s="1502"/>
      <c r="K397" s="1502"/>
      <c r="L397" s="1503"/>
      <c r="M397" s="1505"/>
      <c r="N397" s="1506"/>
      <c r="O397" s="1507"/>
      <c r="P397" s="1508"/>
      <c r="Q397" s="1506"/>
      <c r="R397" s="1509"/>
      <c r="S397" s="1454" t="str">
        <f>IFERROR(('Př9-4'!$O397+'Př9-4'!$R397)/'Př9-4'!$I397,"")</f>
        <v/>
      </c>
      <c r="T397" s="1455" t="str">
        <f>IF(J397+L397=0,"",ROUND((M397+'Př9-4'!$P397)/(L397+J397)/12,0))</f>
        <v/>
      </c>
      <c r="U397" s="1456" t="str">
        <f>IF(K397=0,"",ROUND(('Př9-4'!$N397+'Př9-4'!$Q397)/'Př9-4'!$K397,0))</f>
        <v/>
      </c>
      <c r="V397" s="1445"/>
      <c r="W397" s="1446"/>
      <c r="X397" s="1446"/>
      <c r="Y397" s="1446"/>
      <c r="Z397" s="1446"/>
      <c r="AA397" s="1446"/>
    </row>
    <row r="398" spans="1:27" s="1447" customFormat="1" ht="27.75" customHeight="1" hidden="1">
      <c r="A398" s="1496"/>
      <c r="B398" s="1497"/>
      <c r="C398" s="1498"/>
      <c r="D398" s="1431" t="str">
        <f>IFERROR(VLOOKUP(C398,'[3]NM06'!$A$2:$B$176,2,0),"")</f>
        <v/>
      </c>
      <c r="E398" s="1499"/>
      <c r="F398" s="1431" t="str">
        <f>IFERROR(VLOOKUP('Př9-4'!$E398,'[3]Číselník nástrojů'!$A$2:$D$569,4,0),"")</f>
        <v/>
      </c>
      <c r="G398" s="1452"/>
      <c r="H398" s="1500"/>
      <c r="I398" s="1510"/>
      <c r="J398" s="1502"/>
      <c r="K398" s="1502"/>
      <c r="L398" s="1503"/>
      <c r="M398" s="1505"/>
      <c r="N398" s="1506"/>
      <c r="O398" s="1507"/>
      <c r="P398" s="1508"/>
      <c r="Q398" s="1506"/>
      <c r="R398" s="1509"/>
      <c r="S398" s="1454" t="str">
        <f>IFERROR(('Př9-4'!$O398+'Př9-4'!$R398)/'Př9-4'!$I398,"")</f>
        <v/>
      </c>
      <c r="T398" s="1455" t="str">
        <f>IF(J398+L398=0,"",ROUND((M398+'Př9-4'!$P398)/(L398+J398)/12,0))</f>
        <v/>
      </c>
      <c r="U398" s="1456" t="str">
        <f>IF(K398=0,"",ROUND(('Př9-4'!$N398+'Př9-4'!$Q398)/'Př9-4'!$K398,0))</f>
        <v/>
      </c>
      <c r="V398" s="1445"/>
      <c r="W398" s="1446"/>
      <c r="X398" s="1446"/>
      <c r="Y398" s="1446"/>
      <c r="Z398" s="1446"/>
      <c r="AA398" s="1446"/>
    </row>
    <row r="399" spans="1:27" s="1447" customFormat="1" ht="27.75" customHeight="1" hidden="1">
      <c r="A399" s="1496"/>
      <c r="B399" s="1497"/>
      <c r="C399" s="1498"/>
      <c r="D399" s="1431" t="str">
        <f>IFERROR(VLOOKUP(C399,'[3]NM06'!$A$2:$B$176,2,0),"")</f>
        <v/>
      </c>
      <c r="E399" s="1499"/>
      <c r="F399" s="1431" t="str">
        <f>IFERROR(VLOOKUP('Př9-4'!$E399,'[3]Číselník nástrojů'!$A$2:$D$569,4,0),"")</f>
        <v/>
      </c>
      <c r="G399" s="1452"/>
      <c r="H399" s="1500"/>
      <c r="I399" s="1510"/>
      <c r="J399" s="1502"/>
      <c r="K399" s="1502"/>
      <c r="L399" s="1503"/>
      <c r="M399" s="1505"/>
      <c r="N399" s="1506"/>
      <c r="O399" s="1507"/>
      <c r="P399" s="1508"/>
      <c r="Q399" s="1506"/>
      <c r="R399" s="1509"/>
      <c r="S399" s="1454" t="str">
        <f>IFERROR(('Př9-4'!$O399+'Př9-4'!$R399)/'Př9-4'!$I399,"")</f>
        <v/>
      </c>
      <c r="T399" s="1455" t="str">
        <f>IF(J399+L399=0,"",ROUND((M399+'Př9-4'!$P399)/(L399+J399)/12,0))</f>
        <v/>
      </c>
      <c r="U399" s="1456" t="str">
        <f>IF(K399=0,"",ROUND(('Př9-4'!$N399+'Př9-4'!$Q399)/'Př9-4'!$K399,0))</f>
        <v/>
      </c>
      <c r="V399" s="1445"/>
      <c r="W399" s="1446"/>
      <c r="X399" s="1446"/>
      <c r="Y399" s="1446"/>
      <c r="Z399" s="1446"/>
      <c r="AA399" s="1446"/>
    </row>
    <row r="400" spans="1:27" s="1447" customFormat="1" ht="27.75" customHeight="1" hidden="1">
      <c r="A400" s="1496"/>
      <c r="B400" s="1497"/>
      <c r="C400" s="1498"/>
      <c r="D400" s="1431" t="str">
        <f>IFERROR(VLOOKUP(C400,'[3]NM06'!$A$2:$B$176,2,0),"")</f>
        <v/>
      </c>
      <c r="E400" s="1499"/>
      <c r="F400" s="1431" t="str">
        <f>IFERROR(VLOOKUP('Př9-4'!$E400,'[3]Číselník nástrojů'!$A$2:$D$569,4,0),"")</f>
        <v/>
      </c>
      <c r="G400" s="1452"/>
      <c r="H400" s="1500"/>
      <c r="I400" s="1510"/>
      <c r="J400" s="1502"/>
      <c r="K400" s="1502"/>
      <c r="L400" s="1503"/>
      <c r="M400" s="1505"/>
      <c r="N400" s="1506"/>
      <c r="O400" s="1507"/>
      <c r="P400" s="1508"/>
      <c r="Q400" s="1506"/>
      <c r="R400" s="1509"/>
      <c r="S400" s="1454" t="str">
        <f>IFERROR(('Př9-4'!$O400+'Př9-4'!$R400)/'Př9-4'!$I400,"")</f>
        <v/>
      </c>
      <c r="T400" s="1455" t="str">
        <f>IF(J400+L400=0,"",ROUND((M400+'Př9-4'!$P400)/(L400+J400)/12,0))</f>
        <v/>
      </c>
      <c r="U400" s="1456" t="str">
        <f>IF(K400=0,"",ROUND(('Př9-4'!$N400+'Př9-4'!$Q400)/'Př9-4'!$K400,0))</f>
        <v/>
      </c>
      <c r="V400" s="1445"/>
      <c r="W400" s="1446"/>
      <c r="X400" s="1446"/>
      <c r="Y400" s="1446"/>
      <c r="Z400" s="1446"/>
      <c r="AA400" s="1446"/>
    </row>
    <row r="401" spans="1:27" s="1447" customFormat="1" ht="27.75" customHeight="1" hidden="1">
      <c r="A401" s="1496"/>
      <c r="B401" s="1497"/>
      <c r="C401" s="1498"/>
      <c r="D401" s="1431" t="str">
        <f>IFERROR(VLOOKUP(C401,'[3]NM06'!$A$2:$B$176,2,0),"")</f>
        <v/>
      </c>
      <c r="E401" s="1499"/>
      <c r="F401" s="1431" t="str">
        <f>IFERROR(VLOOKUP('Př9-4'!$E401,'[3]Číselník nástrojů'!$A$2:$D$569,4,0),"")</f>
        <v/>
      </c>
      <c r="G401" s="1452"/>
      <c r="H401" s="1500"/>
      <c r="I401" s="1510"/>
      <c r="J401" s="1502"/>
      <c r="K401" s="1502"/>
      <c r="L401" s="1503"/>
      <c r="M401" s="1505"/>
      <c r="N401" s="1506"/>
      <c r="O401" s="1507"/>
      <c r="P401" s="1508"/>
      <c r="Q401" s="1506"/>
      <c r="R401" s="1509"/>
      <c r="S401" s="1454" t="str">
        <f>IFERROR(('Př9-4'!$O401+'Př9-4'!$R401)/'Př9-4'!$I401,"")</f>
        <v/>
      </c>
      <c r="T401" s="1455" t="str">
        <f>IF(J401+L401=0,"",ROUND((M401+'Př9-4'!$P401)/(L401+J401)/12,0))</f>
        <v/>
      </c>
      <c r="U401" s="1456" t="str">
        <f>IF(K401=0,"",ROUND(('Př9-4'!$N401+'Př9-4'!$Q401)/'Př9-4'!$K401,0))</f>
        <v/>
      </c>
      <c r="V401" s="1445"/>
      <c r="W401" s="1446"/>
      <c r="X401" s="1446"/>
      <c r="Y401" s="1446"/>
      <c r="Z401" s="1446"/>
      <c r="AA401" s="1446"/>
    </row>
    <row r="402" spans="1:27" s="1447" customFormat="1" ht="27.75" customHeight="1" hidden="1">
      <c r="A402" s="1496"/>
      <c r="B402" s="1497"/>
      <c r="C402" s="1498"/>
      <c r="D402" s="1431" t="str">
        <f>IFERROR(VLOOKUP(C402,'[3]NM06'!$A$2:$B$176,2,0),"")</f>
        <v/>
      </c>
      <c r="E402" s="1499"/>
      <c r="F402" s="1431" t="str">
        <f>IFERROR(VLOOKUP('Př9-4'!$E402,'[3]Číselník nástrojů'!$A$2:$D$569,4,0),"")</f>
        <v/>
      </c>
      <c r="G402" s="1452"/>
      <c r="H402" s="1500"/>
      <c r="I402" s="1510"/>
      <c r="J402" s="1502"/>
      <c r="K402" s="1502"/>
      <c r="L402" s="1503"/>
      <c r="M402" s="1505"/>
      <c r="N402" s="1506"/>
      <c r="O402" s="1507"/>
      <c r="P402" s="1508"/>
      <c r="Q402" s="1506"/>
      <c r="R402" s="1509"/>
      <c r="S402" s="1454" t="str">
        <f>IFERROR(('Př9-4'!$O402+'Př9-4'!$R402)/'Př9-4'!$I402,"")</f>
        <v/>
      </c>
      <c r="T402" s="1455" t="str">
        <f>IF(J402+L402=0,"",ROUND((M402+'Př9-4'!$P402)/(L402+J402)/12,0))</f>
        <v/>
      </c>
      <c r="U402" s="1456" t="str">
        <f>IF(K402=0,"",ROUND(('Př9-4'!$N402+'Př9-4'!$Q402)/'Př9-4'!$K402,0))</f>
        <v/>
      </c>
      <c r="V402" s="1445"/>
      <c r="W402" s="1446"/>
      <c r="X402" s="1446"/>
      <c r="Y402" s="1446"/>
      <c r="Z402" s="1446"/>
      <c r="AA402" s="1446"/>
    </row>
    <row r="403" spans="1:27" s="1447" customFormat="1" ht="27.75" customHeight="1" hidden="1">
      <c r="A403" s="1496"/>
      <c r="B403" s="1497"/>
      <c r="C403" s="1498"/>
      <c r="D403" s="1431" t="str">
        <f>IFERROR(VLOOKUP(C403,'[3]NM06'!$A$2:$B$176,2,0),"")</f>
        <v/>
      </c>
      <c r="E403" s="1499"/>
      <c r="F403" s="1431" t="str">
        <f>IFERROR(VLOOKUP('Př9-4'!$E403,'[3]Číselník nástrojů'!$A$2:$D$569,4,0),"")</f>
        <v/>
      </c>
      <c r="G403" s="1452"/>
      <c r="H403" s="1500"/>
      <c r="I403" s="1510"/>
      <c r="J403" s="1502"/>
      <c r="K403" s="1502"/>
      <c r="L403" s="1503"/>
      <c r="M403" s="1505"/>
      <c r="N403" s="1506"/>
      <c r="O403" s="1507"/>
      <c r="P403" s="1508"/>
      <c r="Q403" s="1506"/>
      <c r="R403" s="1509"/>
      <c r="S403" s="1454" t="str">
        <f>IFERROR(('Př9-4'!$O403+'Př9-4'!$R403)/'Př9-4'!$I403,"")</f>
        <v/>
      </c>
      <c r="T403" s="1455" t="str">
        <f>IF(J403+L403=0,"",ROUND((M403+'Př9-4'!$P403)/(L403+J403)/12,0))</f>
        <v/>
      </c>
      <c r="U403" s="1456" t="str">
        <f>IF(K403=0,"",ROUND(('Př9-4'!$N403+'Př9-4'!$Q403)/'Př9-4'!$K403,0))</f>
        <v/>
      </c>
      <c r="V403" s="1445"/>
      <c r="W403" s="1446"/>
      <c r="X403" s="1446"/>
      <c r="Y403" s="1446"/>
      <c r="Z403" s="1446"/>
      <c r="AA403" s="1446"/>
    </row>
    <row r="404" spans="1:27" s="1447" customFormat="1" ht="27.75" customHeight="1" hidden="1">
      <c r="A404" s="1496"/>
      <c r="B404" s="1497"/>
      <c r="C404" s="1498"/>
      <c r="D404" s="1431" t="str">
        <f>IFERROR(VLOOKUP(C404,'[3]NM06'!$A$2:$B$176,2,0),"")</f>
        <v/>
      </c>
      <c r="E404" s="1499"/>
      <c r="F404" s="1431" t="str">
        <f>IFERROR(VLOOKUP('Př9-4'!$E404,'[3]Číselník nástrojů'!$A$2:$D$569,4,0),"")</f>
        <v/>
      </c>
      <c r="G404" s="1452"/>
      <c r="H404" s="1500"/>
      <c r="I404" s="1510"/>
      <c r="J404" s="1502"/>
      <c r="K404" s="1502"/>
      <c r="L404" s="1503"/>
      <c r="M404" s="1505"/>
      <c r="N404" s="1506"/>
      <c r="O404" s="1507"/>
      <c r="P404" s="1508"/>
      <c r="Q404" s="1506"/>
      <c r="R404" s="1509"/>
      <c r="S404" s="1454" t="str">
        <f>IFERROR(('Př9-4'!$O404+'Př9-4'!$R404)/'Př9-4'!$I404,"")</f>
        <v/>
      </c>
      <c r="T404" s="1455" t="str">
        <f>IF(J404+L404=0,"",ROUND((M404+'Př9-4'!$P404)/(L404+J404)/12,0))</f>
        <v/>
      </c>
      <c r="U404" s="1456" t="str">
        <f>IF(K404=0,"",ROUND(('Př9-4'!$N404+'Př9-4'!$Q404)/'Př9-4'!$K404,0))</f>
        <v/>
      </c>
      <c r="V404" s="1445"/>
      <c r="W404" s="1446"/>
      <c r="X404" s="1446"/>
      <c r="Y404" s="1446"/>
      <c r="Z404" s="1446"/>
      <c r="AA404" s="1446"/>
    </row>
    <row r="405" spans="1:27" s="1447" customFormat="1" ht="27.75" customHeight="1" hidden="1">
      <c r="A405" s="1496"/>
      <c r="B405" s="1497"/>
      <c r="C405" s="1498"/>
      <c r="D405" s="1431" t="str">
        <f>IFERROR(VLOOKUP(C405,'[3]NM06'!$A$2:$B$176,2,0),"")</f>
        <v/>
      </c>
      <c r="E405" s="1499"/>
      <c r="F405" s="1431" t="str">
        <f>IFERROR(VLOOKUP('Př9-4'!$E405,'[3]Číselník nástrojů'!$A$2:$D$569,4,0),"")</f>
        <v/>
      </c>
      <c r="G405" s="1452"/>
      <c r="H405" s="1500"/>
      <c r="I405" s="1510"/>
      <c r="J405" s="1502"/>
      <c r="K405" s="1502"/>
      <c r="L405" s="1503"/>
      <c r="M405" s="1505"/>
      <c r="N405" s="1506"/>
      <c r="O405" s="1507"/>
      <c r="P405" s="1508"/>
      <c r="Q405" s="1506"/>
      <c r="R405" s="1509"/>
      <c r="S405" s="1454" t="str">
        <f>IFERROR(('Př9-4'!$O405+'Př9-4'!$R405)/'Př9-4'!$I405,"")</f>
        <v/>
      </c>
      <c r="T405" s="1455" t="str">
        <f>IF(J405+L405=0,"",ROUND((M405+'Př9-4'!$P405)/(L405+J405)/12,0))</f>
        <v/>
      </c>
      <c r="U405" s="1456" t="str">
        <f>IF(K405=0,"",ROUND(('Př9-4'!$N405+'Př9-4'!$Q405)/'Př9-4'!$K405,0))</f>
        <v/>
      </c>
      <c r="V405" s="1445"/>
      <c r="W405" s="1446"/>
      <c r="X405" s="1446"/>
      <c r="Y405" s="1446"/>
      <c r="Z405" s="1446"/>
      <c r="AA405" s="1446"/>
    </row>
    <row r="406" spans="1:27" s="1447" customFormat="1" ht="27.75" customHeight="1" hidden="1">
      <c r="A406" s="1496"/>
      <c r="B406" s="1497"/>
      <c r="C406" s="1498"/>
      <c r="D406" s="1431" t="str">
        <f>IFERROR(VLOOKUP(C406,'[3]NM06'!$A$2:$B$176,2,0),"")</f>
        <v/>
      </c>
      <c r="E406" s="1499"/>
      <c r="F406" s="1431" t="str">
        <f>IFERROR(VLOOKUP('Př9-4'!$E406,'[3]Číselník nástrojů'!$A$2:$D$569,4,0),"")</f>
        <v/>
      </c>
      <c r="G406" s="1452"/>
      <c r="H406" s="1500"/>
      <c r="I406" s="1510"/>
      <c r="J406" s="1502"/>
      <c r="K406" s="1502"/>
      <c r="L406" s="1503"/>
      <c r="M406" s="1505"/>
      <c r="N406" s="1506"/>
      <c r="O406" s="1507"/>
      <c r="P406" s="1508"/>
      <c r="Q406" s="1506"/>
      <c r="R406" s="1509"/>
      <c r="S406" s="1454" t="str">
        <f>IFERROR(('Př9-4'!$O406+'Př9-4'!$R406)/'Př9-4'!$I406,"")</f>
        <v/>
      </c>
      <c r="T406" s="1455" t="str">
        <f>IF(J406+L406=0,"",ROUND((M406+'Př9-4'!$P406)/(L406+J406)/12,0))</f>
        <v/>
      </c>
      <c r="U406" s="1456" t="str">
        <f>IF(K406=0,"",ROUND(('Př9-4'!$N406+'Př9-4'!$Q406)/'Př9-4'!$K406,0))</f>
        <v/>
      </c>
      <c r="V406" s="1445"/>
      <c r="W406" s="1446"/>
      <c r="X406" s="1446"/>
      <c r="Y406" s="1446"/>
      <c r="Z406" s="1446"/>
      <c r="AA406" s="1446"/>
    </row>
    <row r="407" spans="1:27" s="1447" customFormat="1" ht="27.75" customHeight="1" hidden="1">
      <c r="A407" s="1496"/>
      <c r="B407" s="1497"/>
      <c r="C407" s="1498"/>
      <c r="D407" s="1431" t="str">
        <f>IFERROR(VLOOKUP(C407,'[3]NM06'!$A$2:$B$176,2,0),"")</f>
        <v/>
      </c>
      <c r="E407" s="1499"/>
      <c r="F407" s="1431" t="str">
        <f>IFERROR(VLOOKUP('Př9-4'!$E407,'[3]Číselník nástrojů'!$A$2:$D$569,4,0),"")</f>
        <v/>
      </c>
      <c r="G407" s="1452"/>
      <c r="H407" s="1500"/>
      <c r="I407" s="1510"/>
      <c r="J407" s="1502"/>
      <c r="K407" s="1502"/>
      <c r="L407" s="1503"/>
      <c r="M407" s="1505"/>
      <c r="N407" s="1506"/>
      <c r="O407" s="1507"/>
      <c r="P407" s="1508"/>
      <c r="Q407" s="1506"/>
      <c r="R407" s="1509"/>
      <c r="S407" s="1454" t="str">
        <f>IFERROR(('Př9-4'!$O407+'Př9-4'!$R407)/'Př9-4'!$I407,"")</f>
        <v/>
      </c>
      <c r="T407" s="1455" t="str">
        <f>IF(J407+L407=0,"",ROUND((M407+'Př9-4'!$P407)/(L407+J407)/12,0))</f>
        <v/>
      </c>
      <c r="U407" s="1456" t="str">
        <f>IF(K407=0,"",ROUND(('Př9-4'!$N407+'Př9-4'!$Q407)/'Př9-4'!$K407,0))</f>
        <v/>
      </c>
      <c r="V407" s="1445"/>
      <c r="W407" s="1446"/>
      <c r="X407" s="1446"/>
      <c r="Y407" s="1446"/>
      <c r="Z407" s="1446"/>
      <c r="AA407" s="1446"/>
    </row>
    <row r="408" spans="1:27" s="1447" customFormat="1" ht="27.75" customHeight="1" hidden="1">
      <c r="A408" s="1496"/>
      <c r="B408" s="1497"/>
      <c r="C408" s="1498"/>
      <c r="D408" s="1431" t="str">
        <f>IFERROR(VLOOKUP(C408,'[3]NM06'!$A$2:$B$176,2,0),"")</f>
        <v/>
      </c>
      <c r="E408" s="1499"/>
      <c r="F408" s="1431" t="str">
        <f>IFERROR(VLOOKUP('Př9-4'!$E408,'[3]Číselník nástrojů'!$A$2:$D$569,4,0),"")</f>
        <v/>
      </c>
      <c r="G408" s="1452"/>
      <c r="H408" s="1500"/>
      <c r="I408" s="1510"/>
      <c r="J408" s="1502"/>
      <c r="K408" s="1502"/>
      <c r="L408" s="1503"/>
      <c r="M408" s="1505"/>
      <c r="N408" s="1506"/>
      <c r="O408" s="1507"/>
      <c r="P408" s="1508"/>
      <c r="Q408" s="1506"/>
      <c r="R408" s="1509"/>
      <c r="S408" s="1454" t="str">
        <f>IFERROR(('Př9-4'!$O408+'Př9-4'!$R408)/'Př9-4'!$I408,"")</f>
        <v/>
      </c>
      <c r="T408" s="1455" t="str">
        <f>IF(J408+L408=0,"",ROUND((M408+'Př9-4'!$P408)/(L408+J408)/12,0))</f>
        <v/>
      </c>
      <c r="U408" s="1456" t="str">
        <f>IF(K408=0,"",ROUND(('Př9-4'!$N408+'Př9-4'!$Q408)/'Př9-4'!$K408,0))</f>
        <v/>
      </c>
      <c r="V408" s="1445"/>
      <c r="W408" s="1446"/>
      <c r="X408" s="1446"/>
      <c r="Y408" s="1446"/>
      <c r="Z408" s="1446"/>
      <c r="AA408" s="1446"/>
    </row>
    <row r="409" spans="1:27" s="1447" customFormat="1" ht="27.75" customHeight="1" hidden="1">
      <c r="A409" s="1496"/>
      <c r="B409" s="1497"/>
      <c r="C409" s="1498"/>
      <c r="D409" s="1431" t="str">
        <f>IFERROR(VLOOKUP(C409,'[3]NM06'!$A$2:$B$176,2,0),"")</f>
        <v/>
      </c>
      <c r="E409" s="1499"/>
      <c r="F409" s="1431" t="str">
        <f>IFERROR(VLOOKUP('Př9-4'!$E409,'[3]Číselník nástrojů'!$A$2:$D$569,4,0),"")</f>
        <v/>
      </c>
      <c r="G409" s="1452"/>
      <c r="H409" s="1500"/>
      <c r="I409" s="1510"/>
      <c r="J409" s="1502"/>
      <c r="K409" s="1502"/>
      <c r="L409" s="1503"/>
      <c r="M409" s="1505"/>
      <c r="N409" s="1506"/>
      <c r="O409" s="1507"/>
      <c r="P409" s="1508"/>
      <c r="Q409" s="1506"/>
      <c r="R409" s="1509"/>
      <c r="S409" s="1454" t="str">
        <f>IFERROR(('Př9-4'!$O409+'Př9-4'!$R409)/'Př9-4'!$I409,"")</f>
        <v/>
      </c>
      <c r="T409" s="1455" t="str">
        <f>IF(J409+L409=0,"",ROUND((M409+'Př9-4'!$P409)/(L409+J409)/12,0))</f>
        <v/>
      </c>
      <c r="U409" s="1456" t="str">
        <f>IF(K409=0,"",ROUND(('Př9-4'!$N409+'Př9-4'!$Q409)/'Př9-4'!$K409,0))</f>
        <v/>
      </c>
      <c r="V409" s="1445"/>
      <c r="W409" s="1446"/>
      <c r="X409" s="1446"/>
      <c r="Y409" s="1446"/>
      <c r="Z409" s="1446"/>
      <c r="AA409" s="1446"/>
    </row>
    <row r="410" spans="1:27" s="1447" customFormat="1" ht="27.75" customHeight="1" hidden="1">
      <c r="A410" s="1496"/>
      <c r="B410" s="1497"/>
      <c r="C410" s="1498"/>
      <c r="D410" s="1431" t="str">
        <f>IFERROR(VLOOKUP(C410,'[3]NM06'!$A$2:$B$176,2,0),"")</f>
        <v/>
      </c>
      <c r="E410" s="1499"/>
      <c r="F410" s="1431" t="str">
        <f>IFERROR(VLOOKUP('Př9-4'!$E410,'[3]Číselník nástrojů'!$A$2:$D$569,4,0),"")</f>
        <v/>
      </c>
      <c r="G410" s="1452"/>
      <c r="H410" s="1500"/>
      <c r="I410" s="1510"/>
      <c r="J410" s="1502"/>
      <c r="K410" s="1502"/>
      <c r="L410" s="1503"/>
      <c r="M410" s="1505"/>
      <c r="N410" s="1506"/>
      <c r="O410" s="1507"/>
      <c r="P410" s="1508"/>
      <c r="Q410" s="1506"/>
      <c r="R410" s="1509"/>
      <c r="S410" s="1454" t="str">
        <f>IFERROR(('Př9-4'!$O410+'Př9-4'!$R410)/'Př9-4'!$I410,"")</f>
        <v/>
      </c>
      <c r="T410" s="1455" t="str">
        <f>IF(J410+L410=0,"",ROUND((M410+'Př9-4'!$P410)/(L410+J410)/12,0))</f>
        <v/>
      </c>
      <c r="U410" s="1456" t="str">
        <f>IF(K410=0,"",ROUND(('Př9-4'!$N410+'Př9-4'!$Q410)/'Př9-4'!$K410,0))</f>
        <v/>
      </c>
      <c r="V410" s="1445"/>
      <c r="W410" s="1446"/>
      <c r="X410" s="1446"/>
      <c r="Y410" s="1446"/>
      <c r="Z410" s="1446"/>
      <c r="AA410" s="1446"/>
    </row>
    <row r="411" spans="1:27" s="1447" customFormat="1" ht="27.75" customHeight="1" hidden="1">
      <c r="A411" s="1496"/>
      <c r="B411" s="1497"/>
      <c r="C411" s="1498"/>
      <c r="D411" s="1431" t="str">
        <f>IFERROR(VLOOKUP(C411,'[3]NM06'!$A$2:$B$176,2,0),"")</f>
        <v/>
      </c>
      <c r="E411" s="1499"/>
      <c r="F411" s="1431" t="str">
        <f>IFERROR(VLOOKUP('Př9-4'!$E411,'[3]Číselník nástrojů'!$A$2:$D$569,4,0),"")</f>
        <v/>
      </c>
      <c r="G411" s="1452"/>
      <c r="H411" s="1500"/>
      <c r="I411" s="1510"/>
      <c r="J411" s="1502"/>
      <c r="K411" s="1502"/>
      <c r="L411" s="1503"/>
      <c r="M411" s="1505"/>
      <c r="N411" s="1506"/>
      <c r="O411" s="1507"/>
      <c r="P411" s="1508"/>
      <c r="Q411" s="1506"/>
      <c r="R411" s="1509"/>
      <c r="S411" s="1454" t="str">
        <f>IFERROR(('Př9-4'!$O411+'Př9-4'!$R411)/'Př9-4'!$I411,"")</f>
        <v/>
      </c>
      <c r="T411" s="1455" t="str">
        <f>IF(J411+L411=0,"",ROUND((M411+'Př9-4'!$P411)/(L411+J411)/12,0))</f>
        <v/>
      </c>
      <c r="U411" s="1456" t="str">
        <f>IF(K411=0,"",ROUND(('Př9-4'!$N411+'Př9-4'!$Q411)/'Př9-4'!$K411,0))</f>
        <v/>
      </c>
      <c r="V411" s="1445"/>
      <c r="W411" s="1446"/>
      <c r="X411" s="1446"/>
      <c r="Y411" s="1446"/>
      <c r="Z411" s="1446"/>
      <c r="AA411" s="1446"/>
    </row>
    <row r="412" spans="1:27" s="1447" customFormat="1" ht="27.75" customHeight="1" hidden="1">
      <c r="A412" s="1496"/>
      <c r="B412" s="1497"/>
      <c r="C412" s="1498"/>
      <c r="D412" s="1431" t="str">
        <f>IFERROR(VLOOKUP(C412,'[3]NM06'!$A$2:$B$176,2,0),"")</f>
        <v/>
      </c>
      <c r="E412" s="1499"/>
      <c r="F412" s="1431" t="str">
        <f>IFERROR(VLOOKUP('Př9-4'!$E412,'[3]Číselník nástrojů'!$A$2:$D$569,4,0),"")</f>
        <v/>
      </c>
      <c r="G412" s="1452"/>
      <c r="H412" s="1500"/>
      <c r="I412" s="1510"/>
      <c r="J412" s="1502"/>
      <c r="K412" s="1502"/>
      <c r="L412" s="1503"/>
      <c r="M412" s="1505"/>
      <c r="N412" s="1506"/>
      <c r="O412" s="1507"/>
      <c r="P412" s="1508"/>
      <c r="Q412" s="1506"/>
      <c r="R412" s="1509"/>
      <c r="S412" s="1454" t="str">
        <f>IFERROR(('Př9-4'!$O412+'Př9-4'!$R412)/'Př9-4'!$I412,"")</f>
        <v/>
      </c>
      <c r="T412" s="1455" t="str">
        <f>IF(J412+L412=0,"",ROUND((M412+'Př9-4'!$P412)/(L412+J412)/12,0))</f>
        <v/>
      </c>
      <c r="U412" s="1456" t="str">
        <f>IF(K412=0,"",ROUND(('Př9-4'!$N412+'Př9-4'!$Q412)/'Př9-4'!$K412,0))</f>
        <v/>
      </c>
      <c r="V412" s="1445"/>
      <c r="W412" s="1446"/>
      <c r="X412" s="1446"/>
      <c r="Y412" s="1446"/>
      <c r="Z412" s="1446"/>
      <c r="AA412" s="1446"/>
    </row>
    <row r="413" spans="1:27" s="1447" customFormat="1" ht="27.75" customHeight="1" hidden="1">
      <c r="A413" s="1496"/>
      <c r="B413" s="1497"/>
      <c r="C413" s="1498"/>
      <c r="D413" s="1431" t="str">
        <f>IFERROR(VLOOKUP(C413,'[3]NM06'!$A$2:$B$176,2,0),"")</f>
        <v/>
      </c>
      <c r="E413" s="1499"/>
      <c r="F413" s="1431" t="str">
        <f>IFERROR(VLOOKUP('Př9-4'!$E413,'[3]Číselník nástrojů'!$A$2:$D$569,4,0),"")</f>
        <v/>
      </c>
      <c r="G413" s="1452"/>
      <c r="H413" s="1500"/>
      <c r="I413" s="1510"/>
      <c r="J413" s="1502"/>
      <c r="K413" s="1502"/>
      <c r="L413" s="1503"/>
      <c r="M413" s="1505"/>
      <c r="N413" s="1506"/>
      <c r="O413" s="1507"/>
      <c r="P413" s="1508"/>
      <c r="Q413" s="1506"/>
      <c r="R413" s="1509"/>
      <c r="S413" s="1454" t="str">
        <f>IFERROR(('Př9-4'!$O413+'Př9-4'!$R413)/'Př9-4'!$I413,"")</f>
        <v/>
      </c>
      <c r="T413" s="1455" t="str">
        <f>IF(J413+L413=0,"",ROUND((M413+'Př9-4'!$P413)/(L413+J413)/12,0))</f>
        <v/>
      </c>
      <c r="U413" s="1456" t="str">
        <f>IF(K413=0,"",ROUND(('Př9-4'!$N413+'Př9-4'!$Q413)/'Př9-4'!$K413,0))</f>
        <v/>
      </c>
      <c r="V413" s="1445"/>
      <c r="W413" s="1446"/>
      <c r="X413" s="1446"/>
      <c r="Y413" s="1446"/>
      <c r="Z413" s="1446"/>
      <c r="AA413" s="1446"/>
    </row>
    <row r="414" spans="1:27" s="1447" customFormat="1" ht="27.75" customHeight="1" hidden="1">
      <c r="A414" s="1496"/>
      <c r="B414" s="1497"/>
      <c r="C414" s="1498"/>
      <c r="D414" s="1431" t="str">
        <f>IFERROR(VLOOKUP(C414,'[3]NM06'!$A$2:$B$176,2,0),"")</f>
        <v/>
      </c>
      <c r="E414" s="1499"/>
      <c r="F414" s="1431" t="str">
        <f>IFERROR(VLOOKUP('Př9-4'!$E414,'[3]Číselník nástrojů'!$A$2:$D$569,4,0),"")</f>
        <v/>
      </c>
      <c r="G414" s="1452"/>
      <c r="H414" s="1500"/>
      <c r="I414" s="1510"/>
      <c r="J414" s="1502"/>
      <c r="K414" s="1502"/>
      <c r="L414" s="1503"/>
      <c r="M414" s="1505"/>
      <c r="N414" s="1506"/>
      <c r="O414" s="1507"/>
      <c r="P414" s="1508"/>
      <c r="Q414" s="1506"/>
      <c r="R414" s="1509"/>
      <c r="S414" s="1454" t="str">
        <f>IFERROR(('Př9-4'!$O414+'Př9-4'!$R414)/'Př9-4'!$I414,"")</f>
        <v/>
      </c>
      <c r="T414" s="1455" t="str">
        <f>IF(J414+L414=0,"",ROUND((M414+'Př9-4'!$P414)/(L414+J414)/12,0))</f>
        <v/>
      </c>
      <c r="U414" s="1456" t="str">
        <f>IF(K414=0,"",ROUND(('Př9-4'!$N414+'Př9-4'!$Q414)/'Př9-4'!$K414,0))</f>
        <v/>
      </c>
      <c r="V414" s="1445"/>
      <c r="W414" s="1446"/>
      <c r="X414" s="1446"/>
      <c r="Y414" s="1446"/>
      <c r="Z414" s="1446"/>
      <c r="AA414" s="1446"/>
    </row>
    <row r="415" spans="1:27" s="1447" customFormat="1" ht="27.75" customHeight="1" hidden="1">
      <c r="A415" s="1496"/>
      <c r="B415" s="1497"/>
      <c r="C415" s="1498"/>
      <c r="D415" s="1431" t="str">
        <f>IFERROR(VLOOKUP(C415,'[3]NM06'!$A$2:$B$176,2,0),"")</f>
        <v/>
      </c>
      <c r="E415" s="1499"/>
      <c r="F415" s="1431" t="str">
        <f>IFERROR(VLOOKUP('Př9-4'!$E415,'[3]Číselník nástrojů'!$A$2:$D$569,4,0),"")</f>
        <v/>
      </c>
      <c r="G415" s="1452"/>
      <c r="H415" s="1500"/>
      <c r="I415" s="1510"/>
      <c r="J415" s="1502"/>
      <c r="K415" s="1502"/>
      <c r="L415" s="1503"/>
      <c r="M415" s="1505"/>
      <c r="N415" s="1506"/>
      <c r="O415" s="1507"/>
      <c r="P415" s="1508"/>
      <c r="Q415" s="1506"/>
      <c r="R415" s="1509"/>
      <c r="S415" s="1454" t="str">
        <f>IFERROR(('Př9-4'!$O415+'Př9-4'!$R415)/'Př9-4'!$I415,"")</f>
        <v/>
      </c>
      <c r="T415" s="1455" t="str">
        <f>IF(J415+L415=0,"",ROUND((M415+'Př9-4'!$P415)/(L415+J415)/12,0))</f>
        <v/>
      </c>
      <c r="U415" s="1456" t="str">
        <f>IF(K415=0,"",ROUND(('Př9-4'!$N415+'Př9-4'!$Q415)/'Př9-4'!$K415,0))</f>
        <v/>
      </c>
      <c r="V415" s="1445"/>
      <c r="W415" s="1446"/>
      <c r="X415" s="1446"/>
      <c r="Y415" s="1446"/>
      <c r="Z415" s="1446"/>
      <c r="AA415" s="1446"/>
    </row>
    <row r="416" spans="1:27" s="1447" customFormat="1" ht="27.75" customHeight="1" hidden="1">
      <c r="A416" s="1496"/>
      <c r="B416" s="1497"/>
      <c r="C416" s="1498"/>
      <c r="D416" s="1431" t="str">
        <f>IFERROR(VLOOKUP(C416,'[3]NM06'!$A$2:$B$176,2,0),"")</f>
        <v/>
      </c>
      <c r="E416" s="1499"/>
      <c r="F416" s="1431" t="str">
        <f>IFERROR(VLOOKUP('Př9-4'!$E416,'[3]Číselník nástrojů'!$A$2:$D$569,4,0),"")</f>
        <v/>
      </c>
      <c r="G416" s="1452"/>
      <c r="H416" s="1500"/>
      <c r="I416" s="1510"/>
      <c r="J416" s="1502"/>
      <c r="K416" s="1502"/>
      <c r="L416" s="1503"/>
      <c r="M416" s="1505"/>
      <c r="N416" s="1506"/>
      <c r="O416" s="1507"/>
      <c r="P416" s="1508"/>
      <c r="Q416" s="1506"/>
      <c r="R416" s="1509"/>
      <c r="S416" s="1454" t="str">
        <f>IFERROR(('Př9-4'!$O416+'Př9-4'!$R416)/'Př9-4'!$I416,"")</f>
        <v/>
      </c>
      <c r="T416" s="1455" t="str">
        <f>IF(J416+L416=0,"",ROUND((M416+'Př9-4'!$P416)/(L416+J416)/12,0))</f>
        <v/>
      </c>
      <c r="U416" s="1456" t="str">
        <f>IF(K416=0,"",ROUND(('Př9-4'!$N416+'Př9-4'!$Q416)/'Př9-4'!$K416,0))</f>
        <v/>
      </c>
      <c r="V416" s="1445"/>
      <c r="W416" s="1446"/>
      <c r="X416" s="1446"/>
      <c r="Y416" s="1446"/>
      <c r="Z416" s="1446"/>
      <c r="AA416" s="1446"/>
    </row>
    <row r="417" spans="1:27" s="1447" customFormat="1" ht="27.75" customHeight="1" hidden="1">
      <c r="A417" s="1496"/>
      <c r="B417" s="1497"/>
      <c r="C417" s="1498"/>
      <c r="D417" s="1431" t="str">
        <f>IFERROR(VLOOKUP(C417,'[3]NM06'!$A$2:$B$176,2,0),"")</f>
        <v/>
      </c>
      <c r="E417" s="1499"/>
      <c r="F417" s="1431" t="str">
        <f>IFERROR(VLOOKUP('Př9-4'!$E417,'[3]Číselník nástrojů'!$A$2:$D$569,4,0),"")</f>
        <v/>
      </c>
      <c r="G417" s="1452"/>
      <c r="H417" s="1500"/>
      <c r="I417" s="1510"/>
      <c r="J417" s="1502"/>
      <c r="K417" s="1502"/>
      <c r="L417" s="1503"/>
      <c r="M417" s="1505"/>
      <c r="N417" s="1506"/>
      <c r="O417" s="1507"/>
      <c r="P417" s="1508"/>
      <c r="Q417" s="1506"/>
      <c r="R417" s="1509"/>
      <c r="S417" s="1454" t="str">
        <f>IFERROR(('Př9-4'!$O417+'Př9-4'!$R417)/'Př9-4'!$I417,"")</f>
        <v/>
      </c>
      <c r="T417" s="1455" t="str">
        <f>IF(J417+L417=0,"",ROUND((M417+'Př9-4'!$P417)/(L417+J417)/12,0))</f>
        <v/>
      </c>
      <c r="U417" s="1456" t="str">
        <f>IF(K417=0,"",ROUND(('Př9-4'!$N417+'Př9-4'!$Q417)/'Př9-4'!$K417,0))</f>
        <v/>
      </c>
      <c r="V417" s="1445"/>
      <c r="W417" s="1446"/>
      <c r="X417" s="1446"/>
      <c r="Y417" s="1446"/>
      <c r="Z417" s="1446"/>
      <c r="AA417" s="1446"/>
    </row>
    <row r="418" spans="1:27" s="1447" customFormat="1" ht="27.75" customHeight="1" hidden="1">
      <c r="A418" s="1496"/>
      <c r="B418" s="1497"/>
      <c r="C418" s="1498"/>
      <c r="D418" s="1431" t="str">
        <f>IFERROR(VLOOKUP(C418,'[3]NM06'!$A$2:$B$176,2,0),"")</f>
        <v/>
      </c>
      <c r="E418" s="1499"/>
      <c r="F418" s="1431" t="str">
        <f>IFERROR(VLOOKUP('Př9-4'!$E418,'[3]Číselník nástrojů'!$A$2:$D$569,4,0),"")</f>
        <v/>
      </c>
      <c r="G418" s="1452"/>
      <c r="H418" s="1500"/>
      <c r="I418" s="1510"/>
      <c r="J418" s="1502"/>
      <c r="K418" s="1502"/>
      <c r="L418" s="1503"/>
      <c r="M418" s="1505"/>
      <c r="N418" s="1506"/>
      <c r="O418" s="1507"/>
      <c r="P418" s="1508"/>
      <c r="Q418" s="1506"/>
      <c r="R418" s="1509"/>
      <c r="S418" s="1454" t="str">
        <f>IFERROR(('Př9-4'!$O418+'Př9-4'!$R418)/'Př9-4'!$I418,"")</f>
        <v/>
      </c>
      <c r="T418" s="1455" t="str">
        <f>IF(J418+L418=0,"",ROUND((M418+'Př9-4'!$P418)/(L418+J418)/12,0))</f>
        <v/>
      </c>
      <c r="U418" s="1456" t="str">
        <f>IF(K418=0,"",ROUND(('Př9-4'!$N418+'Př9-4'!$Q418)/'Př9-4'!$K418,0))</f>
        <v/>
      </c>
      <c r="V418" s="1445"/>
      <c r="W418" s="1446"/>
      <c r="X418" s="1446"/>
      <c r="Y418" s="1446"/>
      <c r="Z418" s="1446"/>
      <c r="AA418" s="1446"/>
    </row>
    <row r="419" spans="1:27" s="1447" customFormat="1" ht="27.75" customHeight="1" hidden="1">
      <c r="A419" s="1496"/>
      <c r="B419" s="1497"/>
      <c r="C419" s="1498"/>
      <c r="D419" s="1431" t="str">
        <f>IFERROR(VLOOKUP(C419,'[3]NM06'!$A$2:$B$176,2,0),"")</f>
        <v/>
      </c>
      <c r="E419" s="1499"/>
      <c r="F419" s="1431" t="str">
        <f>IFERROR(VLOOKUP('Př9-4'!$E419,'[3]Číselník nástrojů'!$A$2:$D$569,4,0),"")</f>
        <v/>
      </c>
      <c r="G419" s="1452"/>
      <c r="H419" s="1500"/>
      <c r="I419" s="1510"/>
      <c r="J419" s="1502"/>
      <c r="K419" s="1502"/>
      <c r="L419" s="1503"/>
      <c r="M419" s="1505"/>
      <c r="N419" s="1506"/>
      <c r="O419" s="1507"/>
      <c r="P419" s="1508"/>
      <c r="Q419" s="1506"/>
      <c r="R419" s="1509"/>
      <c r="S419" s="1454" t="str">
        <f>IFERROR(('Př9-4'!$O419+'Př9-4'!$R419)/'Př9-4'!$I419,"")</f>
        <v/>
      </c>
      <c r="T419" s="1455" t="str">
        <f>IF(J419+L419=0,"",ROUND((M419+'Př9-4'!$P419)/(L419+J419)/12,0))</f>
        <v/>
      </c>
      <c r="U419" s="1456" t="str">
        <f>IF(K419=0,"",ROUND(('Př9-4'!$N419+'Př9-4'!$Q419)/'Př9-4'!$K419,0))</f>
        <v/>
      </c>
      <c r="V419" s="1445"/>
      <c r="W419" s="1446"/>
      <c r="X419" s="1446"/>
      <c r="Y419" s="1446"/>
      <c r="Z419" s="1446"/>
      <c r="AA419" s="1446"/>
    </row>
    <row r="420" spans="1:27" s="1447" customFormat="1" ht="27.75" customHeight="1" hidden="1">
      <c r="A420" s="1496"/>
      <c r="B420" s="1497"/>
      <c r="C420" s="1498"/>
      <c r="D420" s="1431" t="str">
        <f>IFERROR(VLOOKUP(C420,'[3]NM06'!$A$2:$B$176,2,0),"")</f>
        <v/>
      </c>
      <c r="E420" s="1499"/>
      <c r="F420" s="1431" t="str">
        <f>IFERROR(VLOOKUP('Př9-4'!$E420,'[3]Číselník nástrojů'!$A$2:$D$569,4,0),"")</f>
        <v/>
      </c>
      <c r="G420" s="1452"/>
      <c r="H420" s="1500"/>
      <c r="I420" s="1510"/>
      <c r="J420" s="1502"/>
      <c r="K420" s="1502"/>
      <c r="L420" s="1503"/>
      <c r="M420" s="1505"/>
      <c r="N420" s="1506"/>
      <c r="O420" s="1507"/>
      <c r="P420" s="1508"/>
      <c r="Q420" s="1506"/>
      <c r="R420" s="1509"/>
      <c r="S420" s="1454" t="str">
        <f>IFERROR(('Př9-4'!$O420+'Př9-4'!$R420)/'Př9-4'!$I420,"")</f>
        <v/>
      </c>
      <c r="T420" s="1455" t="str">
        <f>IF(J420+L420=0,"",ROUND((M420+'Př9-4'!$P420)/(L420+J420)/12,0))</f>
        <v/>
      </c>
      <c r="U420" s="1456" t="str">
        <f>IF(K420=0,"",ROUND(('Př9-4'!$N420+'Př9-4'!$Q420)/'Př9-4'!$K420,0))</f>
        <v/>
      </c>
      <c r="V420" s="1445"/>
      <c r="W420" s="1446"/>
      <c r="X420" s="1446"/>
      <c r="Y420" s="1446"/>
      <c r="Z420" s="1446"/>
      <c r="AA420" s="1446"/>
    </row>
    <row r="421" spans="1:27" s="1447" customFormat="1" ht="27.75" customHeight="1" hidden="1">
      <c r="A421" s="1496"/>
      <c r="B421" s="1497"/>
      <c r="C421" s="1498"/>
      <c r="D421" s="1431" t="str">
        <f>IFERROR(VLOOKUP(C421,'[3]NM06'!$A$2:$B$176,2,0),"")</f>
        <v/>
      </c>
      <c r="E421" s="1499"/>
      <c r="F421" s="1431" t="str">
        <f>IFERROR(VLOOKUP('Př9-4'!$E421,'[3]Číselník nástrojů'!$A$2:$D$569,4,0),"")</f>
        <v/>
      </c>
      <c r="G421" s="1452"/>
      <c r="H421" s="1500"/>
      <c r="I421" s="1510"/>
      <c r="J421" s="1502"/>
      <c r="K421" s="1502"/>
      <c r="L421" s="1503"/>
      <c r="M421" s="1505"/>
      <c r="N421" s="1506"/>
      <c r="O421" s="1507"/>
      <c r="P421" s="1508"/>
      <c r="Q421" s="1506"/>
      <c r="R421" s="1509"/>
      <c r="S421" s="1454" t="str">
        <f>IFERROR(('Př9-4'!$O421+'Př9-4'!$R421)/'Př9-4'!$I421,"")</f>
        <v/>
      </c>
      <c r="T421" s="1455" t="str">
        <f>IF(J421+L421=0,"",ROUND((M421+'Př9-4'!$P421)/(L421+J421)/12,0))</f>
        <v/>
      </c>
      <c r="U421" s="1456" t="str">
        <f>IF(K421=0,"",ROUND(('Př9-4'!$N421+'Př9-4'!$Q421)/'Př9-4'!$K421,0))</f>
        <v/>
      </c>
      <c r="V421" s="1445"/>
      <c r="W421" s="1446"/>
      <c r="X421" s="1446"/>
      <c r="Y421" s="1446"/>
      <c r="Z421" s="1446"/>
      <c r="AA421" s="1446"/>
    </row>
    <row r="422" spans="1:27" s="1447" customFormat="1" ht="27.75" customHeight="1" hidden="1">
      <c r="A422" s="1496"/>
      <c r="B422" s="1497"/>
      <c r="C422" s="1498"/>
      <c r="D422" s="1431" t="str">
        <f>IFERROR(VLOOKUP(C422,'[3]NM06'!$A$2:$B$176,2,0),"")</f>
        <v/>
      </c>
      <c r="E422" s="1499"/>
      <c r="F422" s="1431" t="str">
        <f>IFERROR(VLOOKUP('Př9-4'!$E422,'[3]Číselník nástrojů'!$A$2:$D$569,4,0),"")</f>
        <v/>
      </c>
      <c r="G422" s="1452"/>
      <c r="H422" s="1500"/>
      <c r="I422" s="1510"/>
      <c r="J422" s="1502"/>
      <c r="K422" s="1502"/>
      <c r="L422" s="1503"/>
      <c r="M422" s="1505"/>
      <c r="N422" s="1506"/>
      <c r="O422" s="1507"/>
      <c r="P422" s="1508"/>
      <c r="Q422" s="1506"/>
      <c r="R422" s="1509"/>
      <c r="S422" s="1454" t="str">
        <f>IFERROR(('Př9-4'!$O422+'Př9-4'!$R422)/'Př9-4'!$I422,"")</f>
        <v/>
      </c>
      <c r="T422" s="1455" t="str">
        <f>IF(J422+L422=0,"",ROUND((M422+'Př9-4'!$P422)/(L422+J422)/12,0))</f>
        <v/>
      </c>
      <c r="U422" s="1456" t="str">
        <f>IF(K422=0,"",ROUND(('Př9-4'!$N422+'Př9-4'!$Q422)/'Př9-4'!$K422,0))</f>
        <v/>
      </c>
      <c r="V422" s="1445"/>
      <c r="W422" s="1446"/>
      <c r="X422" s="1446"/>
      <c r="Y422" s="1446"/>
      <c r="Z422" s="1446"/>
      <c r="AA422" s="1446"/>
    </row>
    <row r="423" spans="1:27" s="1447" customFormat="1" ht="27.75" customHeight="1" hidden="1">
      <c r="A423" s="1496"/>
      <c r="B423" s="1497"/>
      <c r="C423" s="1498"/>
      <c r="D423" s="1431" t="str">
        <f>IFERROR(VLOOKUP(C423,'[3]NM06'!$A$2:$B$176,2,0),"")</f>
        <v/>
      </c>
      <c r="E423" s="1499"/>
      <c r="F423" s="1431" t="str">
        <f>IFERROR(VLOOKUP('Př9-4'!$E423,'[3]Číselník nástrojů'!$A$2:$D$569,4,0),"")</f>
        <v/>
      </c>
      <c r="G423" s="1452"/>
      <c r="H423" s="1500"/>
      <c r="I423" s="1510"/>
      <c r="J423" s="1502"/>
      <c r="K423" s="1502"/>
      <c r="L423" s="1503"/>
      <c r="M423" s="1505"/>
      <c r="N423" s="1506"/>
      <c r="O423" s="1507"/>
      <c r="P423" s="1508"/>
      <c r="Q423" s="1506"/>
      <c r="R423" s="1509"/>
      <c r="S423" s="1454" t="str">
        <f>IFERROR(('Př9-4'!$O423+'Př9-4'!$R423)/'Př9-4'!$I423,"")</f>
        <v/>
      </c>
      <c r="T423" s="1455" t="str">
        <f>IF(J423+L423=0,"",ROUND((M423+'Př9-4'!$P423)/(L423+J423)/12,0))</f>
        <v/>
      </c>
      <c r="U423" s="1456" t="str">
        <f>IF(K423=0,"",ROUND(('Př9-4'!$N423+'Př9-4'!$Q423)/'Př9-4'!$K423,0))</f>
        <v/>
      </c>
      <c r="V423" s="1445"/>
      <c r="W423" s="1446"/>
      <c r="X423" s="1446"/>
      <c r="Y423" s="1446"/>
      <c r="Z423" s="1446"/>
      <c r="AA423" s="1446"/>
    </row>
    <row r="424" spans="1:27" s="1447" customFormat="1" ht="27.75" customHeight="1" hidden="1">
      <c r="A424" s="1496"/>
      <c r="B424" s="1497"/>
      <c r="C424" s="1498"/>
      <c r="D424" s="1431" t="str">
        <f>IFERROR(VLOOKUP(C424,'[3]NM06'!$A$2:$B$176,2,0),"")</f>
        <v/>
      </c>
      <c r="E424" s="1499"/>
      <c r="F424" s="1431" t="str">
        <f>IFERROR(VLOOKUP('Př9-4'!$E424,'[3]Číselník nástrojů'!$A$2:$D$569,4,0),"")</f>
        <v/>
      </c>
      <c r="G424" s="1452"/>
      <c r="H424" s="1500"/>
      <c r="I424" s="1510"/>
      <c r="J424" s="1502"/>
      <c r="K424" s="1502"/>
      <c r="L424" s="1503"/>
      <c r="M424" s="1505"/>
      <c r="N424" s="1506"/>
      <c r="O424" s="1507"/>
      <c r="P424" s="1508"/>
      <c r="Q424" s="1506"/>
      <c r="R424" s="1509"/>
      <c r="S424" s="1454" t="str">
        <f>IFERROR(('Př9-4'!$O424+'Př9-4'!$R424)/'Př9-4'!$I424,"")</f>
        <v/>
      </c>
      <c r="T424" s="1455" t="str">
        <f>IF(J424+L424=0,"",ROUND((M424+'Př9-4'!$P424)/(L424+J424)/12,0))</f>
        <v/>
      </c>
      <c r="U424" s="1456" t="str">
        <f>IF(K424=0,"",ROUND(('Př9-4'!$N424+'Př9-4'!$Q424)/'Př9-4'!$K424,0))</f>
        <v/>
      </c>
      <c r="V424" s="1445"/>
      <c r="W424" s="1446"/>
      <c r="X424" s="1446"/>
      <c r="Y424" s="1446"/>
      <c r="Z424" s="1446"/>
      <c r="AA424" s="1446"/>
    </row>
    <row r="425" spans="1:27" s="1447" customFormat="1" ht="27.75" customHeight="1" hidden="1">
      <c r="A425" s="1496"/>
      <c r="B425" s="1497"/>
      <c r="C425" s="1498"/>
      <c r="D425" s="1431" t="str">
        <f>IFERROR(VLOOKUP(C425,'[3]NM06'!$A$2:$B$176,2,0),"")</f>
        <v/>
      </c>
      <c r="E425" s="1499"/>
      <c r="F425" s="1431" t="str">
        <f>IFERROR(VLOOKUP('Př9-4'!$E425,'[3]Číselník nástrojů'!$A$2:$D$569,4,0),"")</f>
        <v/>
      </c>
      <c r="G425" s="1452"/>
      <c r="H425" s="1500"/>
      <c r="I425" s="1510"/>
      <c r="J425" s="1502"/>
      <c r="K425" s="1502"/>
      <c r="L425" s="1503"/>
      <c r="M425" s="1505"/>
      <c r="N425" s="1506"/>
      <c r="O425" s="1507"/>
      <c r="P425" s="1508"/>
      <c r="Q425" s="1506"/>
      <c r="R425" s="1509"/>
      <c r="S425" s="1454" t="str">
        <f>IFERROR(('Př9-4'!$O425+'Př9-4'!$R425)/'Př9-4'!$I425,"")</f>
        <v/>
      </c>
      <c r="T425" s="1455" t="str">
        <f>IF(J425+L425=0,"",ROUND((M425+'Př9-4'!$P425)/(L425+J425)/12,0))</f>
        <v/>
      </c>
      <c r="U425" s="1456" t="str">
        <f>IF(K425=0,"",ROUND(('Př9-4'!$N425+'Př9-4'!$Q425)/'Př9-4'!$K425,0))</f>
        <v/>
      </c>
      <c r="V425" s="1445"/>
      <c r="W425" s="1446"/>
      <c r="X425" s="1446"/>
      <c r="Y425" s="1446"/>
      <c r="Z425" s="1446"/>
      <c r="AA425" s="1446"/>
    </row>
    <row r="426" spans="1:27" s="1447" customFormat="1" ht="27.75" customHeight="1" hidden="1">
      <c r="A426" s="1496"/>
      <c r="B426" s="1497"/>
      <c r="C426" s="1498"/>
      <c r="D426" s="1431" t="str">
        <f>IFERROR(VLOOKUP(C426,'[3]NM06'!$A$2:$B$176,2,0),"")</f>
        <v/>
      </c>
      <c r="E426" s="1499"/>
      <c r="F426" s="1431" t="str">
        <f>IFERROR(VLOOKUP('Př9-4'!$E426,'[3]Číselník nástrojů'!$A$2:$D$569,4,0),"")</f>
        <v/>
      </c>
      <c r="G426" s="1452"/>
      <c r="H426" s="1500"/>
      <c r="I426" s="1510"/>
      <c r="J426" s="1502"/>
      <c r="K426" s="1502"/>
      <c r="L426" s="1503"/>
      <c r="M426" s="1505"/>
      <c r="N426" s="1506"/>
      <c r="O426" s="1507"/>
      <c r="P426" s="1508"/>
      <c r="Q426" s="1506"/>
      <c r="R426" s="1509"/>
      <c r="S426" s="1454" t="str">
        <f>IFERROR(('Př9-4'!$O426+'Př9-4'!$R426)/'Př9-4'!$I426,"")</f>
        <v/>
      </c>
      <c r="T426" s="1455" t="str">
        <f>IF(J426+L426=0,"",ROUND((M426+'Př9-4'!$P426)/(L426+J426)/12,0))</f>
        <v/>
      </c>
      <c r="U426" s="1456" t="str">
        <f>IF(K426=0,"",ROUND(('Př9-4'!$N426+'Př9-4'!$Q426)/'Př9-4'!$K426,0))</f>
        <v/>
      </c>
      <c r="V426" s="1445"/>
      <c r="W426" s="1446"/>
      <c r="X426" s="1446"/>
      <c r="Y426" s="1446"/>
      <c r="Z426" s="1446"/>
      <c r="AA426" s="1446"/>
    </row>
    <row r="427" spans="1:27" s="1447" customFormat="1" ht="27.75" customHeight="1" hidden="1">
      <c r="A427" s="1496"/>
      <c r="B427" s="1497"/>
      <c r="C427" s="1498"/>
      <c r="D427" s="1431" t="str">
        <f>IFERROR(VLOOKUP(C427,'[3]NM06'!$A$2:$B$176,2,0),"")</f>
        <v/>
      </c>
      <c r="E427" s="1499"/>
      <c r="F427" s="1431" t="str">
        <f>IFERROR(VLOOKUP('Př9-4'!$E427,'[3]Číselník nástrojů'!$A$2:$D$569,4,0),"")</f>
        <v/>
      </c>
      <c r="G427" s="1452"/>
      <c r="H427" s="1500"/>
      <c r="I427" s="1510"/>
      <c r="J427" s="1502"/>
      <c r="K427" s="1502"/>
      <c r="L427" s="1503"/>
      <c r="M427" s="1505"/>
      <c r="N427" s="1506"/>
      <c r="O427" s="1507"/>
      <c r="P427" s="1508"/>
      <c r="Q427" s="1506"/>
      <c r="R427" s="1509"/>
      <c r="S427" s="1454" t="str">
        <f>IFERROR(('Př9-4'!$O427+'Př9-4'!$R427)/'Př9-4'!$I427,"")</f>
        <v/>
      </c>
      <c r="T427" s="1455" t="str">
        <f>IF(J427+L427=0,"",ROUND((M427+'Př9-4'!$P427)/(L427+J427)/12,0))</f>
        <v/>
      </c>
      <c r="U427" s="1456" t="str">
        <f>IF(K427=0,"",ROUND(('Př9-4'!$N427+'Př9-4'!$Q427)/'Př9-4'!$K427,0))</f>
        <v/>
      </c>
      <c r="V427" s="1445"/>
      <c r="W427" s="1446"/>
      <c r="X427" s="1446"/>
      <c r="Y427" s="1446"/>
      <c r="Z427" s="1446"/>
      <c r="AA427" s="1446"/>
    </row>
    <row r="428" spans="1:27" s="1447" customFormat="1" ht="27.75" customHeight="1" hidden="1">
      <c r="A428" s="1496"/>
      <c r="B428" s="1497"/>
      <c r="C428" s="1498"/>
      <c r="D428" s="1431" t="str">
        <f>IFERROR(VLOOKUP(C428,'[3]NM06'!$A$2:$B$176,2,0),"")</f>
        <v/>
      </c>
      <c r="E428" s="1499"/>
      <c r="F428" s="1431" t="str">
        <f>IFERROR(VLOOKUP('Př9-4'!$E428,'[3]Číselník nástrojů'!$A$2:$D$569,4,0),"")</f>
        <v/>
      </c>
      <c r="G428" s="1452"/>
      <c r="H428" s="1500"/>
      <c r="I428" s="1510"/>
      <c r="J428" s="1502"/>
      <c r="K428" s="1502"/>
      <c r="L428" s="1503"/>
      <c r="M428" s="1505"/>
      <c r="N428" s="1506"/>
      <c r="O428" s="1507"/>
      <c r="P428" s="1508"/>
      <c r="Q428" s="1506"/>
      <c r="R428" s="1509"/>
      <c r="S428" s="1454" t="str">
        <f>IFERROR(('Př9-4'!$O428+'Př9-4'!$R428)/'Př9-4'!$I428,"")</f>
        <v/>
      </c>
      <c r="T428" s="1455" t="str">
        <f>IF(J428+L428=0,"",ROUND((M428+'Př9-4'!$P428)/(L428+J428)/12,0))</f>
        <v/>
      </c>
      <c r="U428" s="1456" t="str">
        <f>IF(K428=0,"",ROUND(('Př9-4'!$N428+'Př9-4'!$Q428)/'Př9-4'!$K428,0))</f>
        <v/>
      </c>
      <c r="V428" s="1445"/>
      <c r="W428" s="1446"/>
      <c r="X428" s="1446"/>
      <c r="Y428" s="1446"/>
      <c r="Z428" s="1446"/>
      <c r="AA428" s="1446"/>
    </row>
    <row r="429" spans="1:27" s="1447" customFormat="1" ht="27.75" customHeight="1" hidden="1">
      <c r="A429" s="1496"/>
      <c r="B429" s="1497"/>
      <c r="C429" s="1498"/>
      <c r="D429" s="1431" t="str">
        <f>IFERROR(VLOOKUP(C429,'[3]NM06'!$A$2:$B$176,2,0),"")</f>
        <v/>
      </c>
      <c r="E429" s="1499"/>
      <c r="F429" s="1431" t="str">
        <f>IFERROR(VLOOKUP('Př9-4'!$E429,'[3]Číselník nástrojů'!$A$2:$D$569,4,0),"")</f>
        <v/>
      </c>
      <c r="G429" s="1452"/>
      <c r="H429" s="1500"/>
      <c r="I429" s="1510"/>
      <c r="J429" s="1502"/>
      <c r="K429" s="1502"/>
      <c r="L429" s="1503"/>
      <c r="M429" s="1505"/>
      <c r="N429" s="1506"/>
      <c r="O429" s="1507"/>
      <c r="P429" s="1508"/>
      <c r="Q429" s="1506"/>
      <c r="R429" s="1509"/>
      <c r="S429" s="1454" t="str">
        <f>IFERROR(('Př9-4'!$O429+'Př9-4'!$R429)/'Př9-4'!$I429,"")</f>
        <v/>
      </c>
      <c r="T429" s="1455" t="str">
        <f>IF(J429+L429=0,"",ROUND((M429+'Př9-4'!$P429)/(L429+J429)/12,0))</f>
        <v/>
      </c>
      <c r="U429" s="1456" t="str">
        <f>IF(K429=0,"",ROUND(('Př9-4'!$N429+'Př9-4'!$Q429)/'Př9-4'!$K429,0))</f>
        <v/>
      </c>
      <c r="V429" s="1445"/>
      <c r="W429" s="1446"/>
      <c r="X429" s="1446"/>
      <c r="Y429" s="1446"/>
      <c r="Z429" s="1446"/>
      <c r="AA429" s="1446"/>
    </row>
    <row r="430" spans="1:27" s="1447" customFormat="1" ht="27.75" customHeight="1" hidden="1">
      <c r="A430" s="1496"/>
      <c r="B430" s="1497"/>
      <c r="C430" s="1498"/>
      <c r="D430" s="1431" t="str">
        <f>IFERROR(VLOOKUP(C430,'[3]NM06'!$A$2:$B$176,2,0),"")</f>
        <v/>
      </c>
      <c r="E430" s="1499"/>
      <c r="F430" s="1431" t="str">
        <f>IFERROR(VLOOKUP('Př9-4'!$E430,'[3]Číselník nástrojů'!$A$2:$D$569,4,0),"")</f>
        <v/>
      </c>
      <c r="G430" s="1452"/>
      <c r="H430" s="1500"/>
      <c r="I430" s="1510"/>
      <c r="J430" s="1502"/>
      <c r="K430" s="1502"/>
      <c r="L430" s="1503"/>
      <c r="M430" s="1505"/>
      <c r="N430" s="1506"/>
      <c r="O430" s="1507"/>
      <c r="P430" s="1508"/>
      <c r="Q430" s="1506"/>
      <c r="R430" s="1509"/>
      <c r="S430" s="1454" t="str">
        <f>IFERROR(('Př9-4'!$O430+'Př9-4'!$R430)/'Př9-4'!$I430,"")</f>
        <v/>
      </c>
      <c r="T430" s="1455" t="str">
        <f>IF(J430+L430=0,"",ROUND((M430+'Př9-4'!$P430)/(L430+J430)/12,0))</f>
        <v/>
      </c>
      <c r="U430" s="1456" t="str">
        <f>IF(K430=0,"",ROUND(('Př9-4'!$N430+'Př9-4'!$Q430)/'Př9-4'!$K430,0))</f>
        <v/>
      </c>
      <c r="V430" s="1445"/>
      <c r="W430" s="1446"/>
      <c r="X430" s="1446"/>
      <c r="Y430" s="1446"/>
      <c r="Z430" s="1446"/>
      <c r="AA430" s="1446"/>
    </row>
    <row r="431" spans="1:27" s="1447" customFormat="1" ht="27.75" customHeight="1" hidden="1">
      <c r="A431" s="1496"/>
      <c r="B431" s="1497"/>
      <c r="C431" s="1498"/>
      <c r="D431" s="1431" t="str">
        <f>IFERROR(VLOOKUP(C431,'[3]NM06'!$A$2:$B$176,2,0),"")</f>
        <v/>
      </c>
      <c r="E431" s="1499"/>
      <c r="F431" s="1431" t="str">
        <f>IFERROR(VLOOKUP('Př9-4'!$E431,'[3]Číselník nástrojů'!$A$2:$D$569,4,0),"")</f>
        <v/>
      </c>
      <c r="G431" s="1452"/>
      <c r="H431" s="1500"/>
      <c r="I431" s="1510"/>
      <c r="J431" s="1502"/>
      <c r="K431" s="1502"/>
      <c r="L431" s="1503"/>
      <c r="M431" s="1505"/>
      <c r="N431" s="1506"/>
      <c r="O431" s="1507"/>
      <c r="P431" s="1508"/>
      <c r="Q431" s="1506"/>
      <c r="R431" s="1509"/>
      <c r="S431" s="1454" t="str">
        <f>IFERROR(('Př9-4'!$O431+'Př9-4'!$R431)/'Př9-4'!$I431,"")</f>
        <v/>
      </c>
      <c r="T431" s="1455" t="str">
        <f>IF(J431+L431=0,"",ROUND((M431+'Př9-4'!$P431)/(L431+J431)/12,0))</f>
        <v/>
      </c>
      <c r="U431" s="1456" t="str">
        <f>IF(K431=0,"",ROUND(('Př9-4'!$N431+'Př9-4'!$Q431)/'Př9-4'!$K431,0))</f>
        <v/>
      </c>
      <c r="V431" s="1445"/>
      <c r="W431" s="1446"/>
      <c r="X431" s="1446"/>
      <c r="Y431" s="1446"/>
      <c r="Z431" s="1446"/>
      <c r="AA431" s="1446"/>
    </row>
    <row r="432" spans="1:27" s="1447" customFormat="1" ht="27.75" customHeight="1" hidden="1">
      <c r="A432" s="1496"/>
      <c r="B432" s="1497"/>
      <c r="C432" s="1498"/>
      <c r="D432" s="1431" t="str">
        <f>IFERROR(VLOOKUP(C432,'[3]NM06'!$A$2:$B$176,2,0),"")</f>
        <v/>
      </c>
      <c r="E432" s="1499"/>
      <c r="F432" s="1431" t="str">
        <f>IFERROR(VLOOKUP('Př9-4'!$E432,'[3]Číselník nástrojů'!$A$2:$D$569,4,0),"")</f>
        <v/>
      </c>
      <c r="G432" s="1452"/>
      <c r="H432" s="1500"/>
      <c r="I432" s="1510"/>
      <c r="J432" s="1502"/>
      <c r="K432" s="1502"/>
      <c r="L432" s="1503"/>
      <c r="M432" s="1505"/>
      <c r="N432" s="1506"/>
      <c r="O432" s="1507"/>
      <c r="P432" s="1508"/>
      <c r="Q432" s="1506"/>
      <c r="R432" s="1509"/>
      <c r="S432" s="1454" t="str">
        <f>IFERROR(('Př9-4'!$O432+'Př9-4'!$R432)/'Př9-4'!$I432,"")</f>
        <v/>
      </c>
      <c r="T432" s="1455" t="str">
        <f>IF(J432+L432=0,"",ROUND((M432+'Př9-4'!$P432)/(L432+J432)/12,0))</f>
        <v/>
      </c>
      <c r="U432" s="1456" t="str">
        <f>IF(K432=0,"",ROUND(('Př9-4'!$N432+'Př9-4'!$Q432)/'Př9-4'!$K432,0))</f>
        <v/>
      </c>
      <c r="V432" s="1445"/>
      <c r="W432" s="1446"/>
      <c r="X432" s="1446"/>
      <c r="Y432" s="1446"/>
      <c r="Z432" s="1446"/>
      <c r="AA432" s="1446"/>
    </row>
    <row r="433" spans="1:27" s="1447" customFormat="1" ht="27.75" customHeight="1" hidden="1">
      <c r="A433" s="1496"/>
      <c r="B433" s="1497"/>
      <c r="C433" s="1498"/>
      <c r="D433" s="1431" t="str">
        <f>IFERROR(VLOOKUP(C433,'[3]NM06'!$A$2:$B$176,2,0),"")</f>
        <v/>
      </c>
      <c r="E433" s="1499"/>
      <c r="F433" s="1431" t="str">
        <f>IFERROR(VLOOKUP('Př9-4'!$E433,'[3]Číselník nástrojů'!$A$2:$D$569,4,0),"")</f>
        <v/>
      </c>
      <c r="G433" s="1452"/>
      <c r="H433" s="1500"/>
      <c r="I433" s="1510"/>
      <c r="J433" s="1502"/>
      <c r="K433" s="1502"/>
      <c r="L433" s="1503"/>
      <c r="M433" s="1505"/>
      <c r="N433" s="1506"/>
      <c r="O433" s="1507"/>
      <c r="P433" s="1508"/>
      <c r="Q433" s="1506"/>
      <c r="R433" s="1509"/>
      <c r="S433" s="1454" t="str">
        <f>IFERROR(('Př9-4'!$O433+'Př9-4'!$R433)/'Př9-4'!$I433,"")</f>
        <v/>
      </c>
      <c r="T433" s="1455" t="str">
        <f>IF(J433+L433=0,"",ROUND((M433+'Př9-4'!$P433)/(L433+J433)/12,0))</f>
        <v/>
      </c>
      <c r="U433" s="1456" t="str">
        <f>IF(K433=0,"",ROUND(('Př9-4'!$N433+'Př9-4'!$Q433)/'Př9-4'!$K433,0))</f>
        <v/>
      </c>
      <c r="V433" s="1445"/>
      <c r="W433" s="1446"/>
      <c r="X433" s="1446"/>
      <c r="Y433" s="1446"/>
      <c r="Z433" s="1446"/>
      <c r="AA433" s="1446"/>
    </row>
    <row r="434" spans="1:27" s="1447" customFormat="1" ht="27.75" customHeight="1" hidden="1">
      <c r="A434" s="1496"/>
      <c r="B434" s="1497"/>
      <c r="C434" s="1498"/>
      <c r="D434" s="1431" t="str">
        <f>IFERROR(VLOOKUP(C434,'[3]NM06'!$A$2:$B$176,2,0),"")</f>
        <v/>
      </c>
      <c r="E434" s="1499"/>
      <c r="F434" s="1431" t="str">
        <f>IFERROR(VLOOKUP('Př9-4'!$E434,'[3]Číselník nástrojů'!$A$2:$D$569,4,0),"")</f>
        <v/>
      </c>
      <c r="G434" s="1452"/>
      <c r="H434" s="1500"/>
      <c r="I434" s="1510"/>
      <c r="J434" s="1502"/>
      <c r="K434" s="1502"/>
      <c r="L434" s="1503"/>
      <c r="M434" s="1505"/>
      <c r="N434" s="1506"/>
      <c r="O434" s="1507"/>
      <c r="P434" s="1508"/>
      <c r="Q434" s="1506"/>
      <c r="R434" s="1509"/>
      <c r="S434" s="1454" t="str">
        <f>IFERROR(('Př9-4'!$O434+'Př9-4'!$R434)/'Př9-4'!$I434,"")</f>
        <v/>
      </c>
      <c r="T434" s="1455" t="str">
        <f>IF(J434+L434=0,"",ROUND((M434+'Př9-4'!$P434)/(L434+J434)/12,0))</f>
        <v/>
      </c>
      <c r="U434" s="1456" t="str">
        <f>IF(K434=0,"",ROUND(('Př9-4'!$N434+'Př9-4'!$Q434)/'Př9-4'!$K434,0))</f>
        <v/>
      </c>
      <c r="V434" s="1445"/>
      <c r="W434" s="1446"/>
      <c r="X434" s="1446"/>
      <c r="Y434" s="1446"/>
      <c r="Z434" s="1446"/>
      <c r="AA434" s="1446"/>
    </row>
    <row r="435" spans="1:27" s="1447" customFormat="1" ht="27.75" customHeight="1" hidden="1">
      <c r="A435" s="1496"/>
      <c r="B435" s="1497"/>
      <c r="C435" s="1498"/>
      <c r="D435" s="1431" t="str">
        <f>IFERROR(VLOOKUP(C435,'[3]NM06'!$A$2:$B$176,2,0),"")</f>
        <v/>
      </c>
      <c r="E435" s="1499"/>
      <c r="F435" s="1431" t="str">
        <f>IFERROR(VLOOKUP('Př9-4'!$E435,'[3]Číselník nástrojů'!$A$2:$D$569,4,0),"")</f>
        <v/>
      </c>
      <c r="G435" s="1452"/>
      <c r="H435" s="1500"/>
      <c r="I435" s="1510"/>
      <c r="J435" s="1502"/>
      <c r="K435" s="1502"/>
      <c r="L435" s="1503"/>
      <c r="M435" s="1505"/>
      <c r="N435" s="1506"/>
      <c r="O435" s="1507"/>
      <c r="P435" s="1508"/>
      <c r="Q435" s="1506"/>
      <c r="R435" s="1509"/>
      <c r="S435" s="1454" t="str">
        <f>IFERROR(('Př9-4'!$O435+'Př9-4'!$R435)/'Př9-4'!$I435,"")</f>
        <v/>
      </c>
      <c r="T435" s="1455" t="str">
        <f>IF(J435+L435=0,"",ROUND((M435+'Př9-4'!$P435)/(L435+J435)/12,0))</f>
        <v/>
      </c>
      <c r="U435" s="1456" t="str">
        <f>IF(K435=0,"",ROUND(('Př9-4'!$N435+'Př9-4'!$Q435)/'Př9-4'!$K435,0))</f>
        <v/>
      </c>
      <c r="V435" s="1445"/>
      <c r="W435" s="1446"/>
      <c r="X435" s="1446"/>
      <c r="Y435" s="1446"/>
      <c r="Z435" s="1446"/>
      <c r="AA435" s="1446"/>
    </row>
    <row r="436" spans="1:27" s="1447" customFormat="1" ht="27.75" customHeight="1" hidden="1">
      <c r="A436" s="1496"/>
      <c r="B436" s="1497"/>
      <c r="C436" s="1498"/>
      <c r="D436" s="1431" t="str">
        <f>IFERROR(VLOOKUP(C436,'[3]NM06'!$A$2:$B$176,2,0),"")</f>
        <v/>
      </c>
      <c r="E436" s="1499"/>
      <c r="F436" s="1431" t="str">
        <f>IFERROR(VLOOKUP('Př9-4'!$E436,'[3]Číselník nástrojů'!$A$2:$D$569,4,0),"")</f>
        <v/>
      </c>
      <c r="G436" s="1452"/>
      <c r="H436" s="1500"/>
      <c r="I436" s="1510"/>
      <c r="J436" s="1502"/>
      <c r="K436" s="1502"/>
      <c r="L436" s="1503"/>
      <c r="M436" s="1505"/>
      <c r="N436" s="1506"/>
      <c r="O436" s="1507"/>
      <c r="P436" s="1508"/>
      <c r="Q436" s="1506"/>
      <c r="R436" s="1509"/>
      <c r="S436" s="1454" t="str">
        <f>IFERROR(('Př9-4'!$O436+'Př9-4'!$R436)/'Př9-4'!$I436,"")</f>
        <v/>
      </c>
      <c r="T436" s="1455" t="str">
        <f>IF(J436+L436=0,"",ROUND((M436+'Př9-4'!$P436)/(L436+J436)/12,0))</f>
        <v/>
      </c>
      <c r="U436" s="1456" t="str">
        <f>IF(K436=0,"",ROUND(('Př9-4'!$N436+'Př9-4'!$Q436)/'Př9-4'!$K436,0))</f>
        <v/>
      </c>
      <c r="V436" s="1445"/>
      <c r="W436" s="1446"/>
      <c r="X436" s="1446"/>
      <c r="Y436" s="1446"/>
      <c r="Z436" s="1446"/>
      <c r="AA436" s="1446"/>
    </row>
    <row r="437" spans="1:27" s="1447" customFormat="1" ht="27.75" customHeight="1" hidden="1">
      <c r="A437" s="1496"/>
      <c r="B437" s="1497"/>
      <c r="C437" s="1498"/>
      <c r="D437" s="1431" t="str">
        <f>IFERROR(VLOOKUP(C437,'[3]NM06'!$A$2:$B$176,2,0),"")</f>
        <v/>
      </c>
      <c r="E437" s="1499"/>
      <c r="F437" s="1431" t="str">
        <f>IFERROR(VLOOKUP('Př9-4'!$E437,'[3]Číselník nástrojů'!$A$2:$D$569,4,0),"")</f>
        <v/>
      </c>
      <c r="G437" s="1452"/>
      <c r="H437" s="1500"/>
      <c r="I437" s="1510"/>
      <c r="J437" s="1502"/>
      <c r="K437" s="1502"/>
      <c r="L437" s="1503"/>
      <c r="M437" s="1505"/>
      <c r="N437" s="1506"/>
      <c r="O437" s="1507"/>
      <c r="P437" s="1508"/>
      <c r="Q437" s="1506"/>
      <c r="R437" s="1509"/>
      <c r="S437" s="1454" t="str">
        <f>IFERROR(('Př9-4'!$O437+'Př9-4'!$R437)/'Př9-4'!$I437,"")</f>
        <v/>
      </c>
      <c r="T437" s="1455" t="str">
        <f>IF(J437+L437=0,"",ROUND((M437+'Př9-4'!$P437)/(L437+J437)/12,0))</f>
        <v/>
      </c>
      <c r="U437" s="1456" t="str">
        <f>IF(K437=0,"",ROUND(('Př9-4'!$N437+'Př9-4'!$Q437)/'Př9-4'!$K437,0))</f>
        <v/>
      </c>
      <c r="V437" s="1445"/>
      <c r="W437" s="1446"/>
      <c r="X437" s="1446"/>
      <c r="Y437" s="1446"/>
      <c r="Z437" s="1446"/>
      <c r="AA437" s="1446"/>
    </row>
    <row r="438" spans="1:27" s="1447" customFormat="1" ht="27.75" customHeight="1" hidden="1">
      <c r="A438" s="1496"/>
      <c r="B438" s="1497"/>
      <c r="C438" s="1498"/>
      <c r="D438" s="1431" t="str">
        <f>IFERROR(VLOOKUP(C438,'[3]NM06'!$A$2:$B$176,2,0),"")</f>
        <v/>
      </c>
      <c r="E438" s="1499"/>
      <c r="F438" s="1431" t="str">
        <f>IFERROR(VLOOKUP('Př9-4'!$E438,'[3]Číselník nástrojů'!$A$2:$D$569,4,0),"")</f>
        <v/>
      </c>
      <c r="G438" s="1452"/>
      <c r="H438" s="1500"/>
      <c r="I438" s="1510"/>
      <c r="J438" s="1502"/>
      <c r="K438" s="1502"/>
      <c r="L438" s="1503"/>
      <c r="M438" s="1505"/>
      <c r="N438" s="1506"/>
      <c r="O438" s="1507"/>
      <c r="P438" s="1508"/>
      <c r="Q438" s="1506"/>
      <c r="R438" s="1509"/>
      <c r="S438" s="1454" t="str">
        <f>IFERROR(('Př9-4'!$O438+'Př9-4'!$R438)/'Př9-4'!$I438,"")</f>
        <v/>
      </c>
      <c r="T438" s="1455" t="str">
        <f>IF(J438+L438=0,"",ROUND((M438+'Př9-4'!$P438)/(L438+J438)/12,0))</f>
        <v/>
      </c>
      <c r="U438" s="1456" t="str">
        <f>IF(K438=0,"",ROUND(('Př9-4'!$N438+'Př9-4'!$Q438)/'Př9-4'!$K438,0))</f>
        <v/>
      </c>
      <c r="V438" s="1445"/>
      <c r="W438" s="1446"/>
      <c r="X438" s="1446"/>
      <c r="Y438" s="1446"/>
      <c r="Z438" s="1446"/>
      <c r="AA438" s="1446"/>
    </row>
    <row r="439" spans="1:27" s="1447" customFormat="1" ht="27.75" customHeight="1" hidden="1">
      <c r="A439" s="1496"/>
      <c r="B439" s="1497"/>
      <c r="C439" s="1498"/>
      <c r="D439" s="1431" t="str">
        <f>IFERROR(VLOOKUP(C439,'[3]NM06'!$A$2:$B$176,2,0),"")</f>
        <v/>
      </c>
      <c r="E439" s="1499"/>
      <c r="F439" s="1431" t="str">
        <f>IFERROR(VLOOKUP('Př9-4'!$E439,'[3]Číselník nástrojů'!$A$2:$D$569,4,0),"")</f>
        <v/>
      </c>
      <c r="G439" s="1452"/>
      <c r="H439" s="1500"/>
      <c r="I439" s="1510"/>
      <c r="J439" s="1502"/>
      <c r="K439" s="1502"/>
      <c r="L439" s="1503"/>
      <c r="M439" s="1505"/>
      <c r="N439" s="1506"/>
      <c r="O439" s="1507"/>
      <c r="P439" s="1508"/>
      <c r="Q439" s="1506"/>
      <c r="R439" s="1509"/>
      <c r="S439" s="1454" t="str">
        <f>IFERROR(('Př9-4'!$O439+'Př9-4'!$R439)/'Př9-4'!$I439,"")</f>
        <v/>
      </c>
      <c r="T439" s="1455" t="str">
        <f>IF(J439+L439=0,"",ROUND((M439+'Př9-4'!$P439)/(L439+J439)/12,0))</f>
        <v/>
      </c>
      <c r="U439" s="1456" t="str">
        <f>IF(K439=0,"",ROUND(('Př9-4'!$N439+'Př9-4'!$Q439)/'Př9-4'!$K439,0))</f>
        <v/>
      </c>
      <c r="V439" s="1445"/>
      <c r="W439" s="1446"/>
      <c r="X439" s="1446"/>
      <c r="Y439" s="1446"/>
      <c r="Z439" s="1446"/>
      <c r="AA439" s="1446"/>
    </row>
    <row r="440" spans="1:27" s="1447" customFormat="1" ht="27.75" customHeight="1" hidden="1">
      <c r="A440" s="1496"/>
      <c r="B440" s="1497"/>
      <c r="C440" s="1498"/>
      <c r="D440" s="1431" t="str">
        <f>IFERROR(VLOOKUP(C440,'[3]NM06'!$A$2:$B$176,2,0),"")</f>
        <v/>
      </c>
      <c r="E440" s="1499"/>
      <c r="F440" s="1431" t="str">
        <f>IFERROR(VLOOKUP('Př9-4'!$E440,'[3]Číselník nástrojů'!$A$2:$D$569,4,0),"")</f>
        <v/>
      </c>
      <c r="G440" s="1452"/>
      <c r="H440" s="1500"/>
      <c r="I440" s="1510"/>
      <c r="J440" s="1502"/>
      <c r="K440" s="1502"/>
      <c r="L440" s="1503"/>
      <c r="M440" s="1505"/>
      <c r="N440" s="1506"/>
      <c r="O440" s="1507"/>
      <c r="P440" s="1508"/>
      <c r="Q440" s="1506"/>
      <c r="R440" s="1509"/>
      <c r="S440" s="1454" t="str">
        <f>IFERROR(('Př9-4'!$O440+'Př9-4'!$R440)/'Př9-4'!$I440,"")</f>
        <v/>
      </c>
      <c r="T440" s="1455" t="str">
        <f>IF(J440+L440=0,"",ROUND((M440+'Př9-4'!$P440)/(L440+J440)/12,0))</f>
        <v/>
      </c>
      <c r="U440" s="1456" t="str">
        <f>IF(K440=0,"",ROUND(('Př9-4'!$N440+'Př9-4'!$Q440)/'Př9-4'!$K440,0))</f>
        <v/>
      </c>
      <c r="V440" s="1445"/>
      <c r="W440" s="1446"/>
      <c r="X440" s="1446"/>
      <c r="Y440" s="1446"/>
      <c r="Z440" s="1446"/>
      <c r="AA440" s="1446"/>
    </row>
    <row r="441" spans="1:27" s="1447" customFormat="1" ht="27.75" customHeight="1" hidden="1">
      <c r="A441" s="1496"/>
      <c r="B441" s="1497"/>
      <c r="C441" s="1498"/>
      <c r="D441" s="1431" t="str">
        <f>IFERROR(VLOOKUP(C441,'[3]NM06'!$A$2:$B$176,2,0),"")</f>
        <v/>
      </c>
      <c r="E441" s="1499"/>
      <c r="F441" s="1431" t="str">
        <f>IFERROR(VLOOKUP('Př9-4'!$E441,'[3]Číselník nástrojů'!$A$2:$D$569,4,0),"")</f>
        <v/>
      </c>
      <c r="G441" s="1452"/>
      <c r="H441" s="1500"/>
      <c r="I441" s="1510"/>
      <c r="J441" s="1502"/>
      <c r="K441" s="1502"/>
      <c r="L441" s="1503"/>
      <c r="M441" s="1505"/>
      <c r="N441" s="1506"/>
      <c r="O441" s="1507"/>
      <c r="P441" s="1508"/>
      <c r="Q441" s="1506"/>
      <c r="R441" s="1509"/>
      <c r="S441" s="1454" t="str">
        <f>IFERROR(('Př9-4'!$O441+'Př9-4'!$R441)/'Př9-4'!$I441,"")</f>
        <v/>
      </c>
      <c r="T441" s="1455" t="str">
        <f>IF(J441+L441=0,"",ROUND((M441+'Př9-4'!$P441)/(L441+J441)/12,0))</f>
        <v/>
      </c>
      <c r="U441" s="1456" t="str">
        <f>IF(K441=0,"",ROUND(('Př9-4'!$N441+'Př9-4'!$Q441)/'Př9-4'!$K441,0))</f>
        <v/>
      </c>
      <c r="V441" s="1445"/>
      <c r="W441" s="1446"/>
      <c r="X441" s="1446"/>
      <c r="Y441" s="1446"/>
      <c r="Z441" s="1446"/>
      <c r="AA441" s="1446"/>
    </row>
    <row r="442" spans="1:27" s="1447" customFormat="1" ht="27.75" customHeight="1" hidden="1">
      <c r="A442" s="1496"/>
      <c r="B442" s="1497"/>
      <c r="C442" s="1498"/>
      <c r="D442" s="1431" t="str">
        <f>IFERROR(VLOOKUP(C442,'[3]NM06'!$A$2:$B$176,2,0),"")</f>
        <v/>
      </c>
      <c r="E442" s="1499"/>
      <c r="F442" s="1431" t="str">
        <f>IFERROR(VLOOKUP('Př9-4'!$E442,'[3]Číselník nástrojů'!$A$2:$D$569,4,0),"")</f>
        <v/>
      </c>
      <c r="G442" s="1452"/>
      <c r="H442" s="1500"/>
      <c r="I442" s="1510"/>
      <c r="J442" s="1502"/>
      <c r="K442" s="1502"/>
      <c r="L442" s="1503"/>
      <c r="M442" s="1505"/>
      <c r="N442" s="1506"/>
      <c r="O442" s="1507"/>
      <c r="P442" s="1508"/>
      <c r="Q442" s="1506"/>
      <c r="R442" s="1509"/>
      <c r="S442" s="1454" t="str">
        <f>IFERROR(('Př9-4'!$O442+'Př9-4'!$R442)/'Př9-4'!$I442,"")</f>
        <v/>
      </c>
      <c r="T442" s="1455" t="str">
        <f>IF(J442+L442=0,"",ROUND((M442+'Př9-4'!$P442)/(L442+J442)/12,0))</f>
        <v/>
      </c>
      <c r="U442" s="1456" t="str">
        <f>IF(K442=0,"",ROUND(('Př9-4'!$N442+'Př9-4'!$Q442)/'Př9-4'!$K442,0))</f>
        <v/>
      </c>
      <c r="V442" s="1445"/>
      <c r="W442" s="1446"/>
      <c r="X442" s="1446"/>
      <c r="Y442" s="1446"/>
      <c r="Z442" s="1446"/>
      <c r="AA442" s="1446"/>
    </row>
    <row r="443" spans="1:27" s="1447" customFormat="1" ht="27.75" customHeight="1" hidden="1">
      <c r="A443" s="1496"/>
      <c r="B443" s="1497"/>
      <c r="C443" s="1498"/>
      <c r="D443" s="1431" t="str">
        <f>IFERROR(VLOOKUP(C443,'[3]NM06'!$A$2:$B$176,2,0),"")</f>
        <v/>
      </c>
      <c r="E443" s="1499"/>
      <c r="F443" s="1431" t="str">
        <f>IFERROR(VLOOKUP('Př9-4'!$E443,'[3]Číselník nástrojů'!$A$2:$D$569,4,0),"")</f>
        <v/>
      </c>
      <c r="G443" s="1452"/>
      <c r="H443" s="1500"/>
      <c r="I443" s="1510"/>
      <c r="J443" s="1502"/>
      <c r="K443" s="1502"/>
      <c r="L443" s="1503"/>
      <c r="M443" s="1505"/>
      <c r="N443" s="1506"/>
      <c r="O443" s="1507"/>
      <c r="P443" s="1508"/>
      <c r="Q443" s="1506"/>
      <c r="R443" s="1509"/>
      <c r="S443" s="1454" t="str">
        <f>IFERROR(('Př9-4'!$O443+'Př9-4'!$R443)/'Př9-4'!$I443,"")</f>
        <v/>
      </c>
      <c r="T443" s="1455" t="str">
        <f>IF(J443+L443=0,"",ROUND((M443+'Př9-4'!$P443)/(L443+J443)/12,0))</f>
        <v/>
      </c>
      <c r="U443" s="1456" t="str">
        <f>IF(K443=0,"",ROUND(('Př9-4'!$N443+'Př9-4'!$Q443)/'Př9-4'!$K443,0))</f>
        <v/>
      </c>
      <c r="V443" s="1445"/>
      <c r="W443" s="1446"/>
      <c r="X443" s="1446"/>
      <c r="Y443" s="1446"/>
      <c r="Z443" s="1446"/>
      <c r="AA443" s="1446"/>
    </row>
    <row r="444" spans="1:27" s="1447" customFormat="1" ht="27.75" customHeight="1" hidden="1">
      <c r="A444" s="1496"/>
      <c r="B444" s="1497"/>
      <c r="C444" s="1498"/>
      <c r="D444" s="1431" t="str">
        <f>IFERROR(VLOOKUP(C444,'[3]NM06'!$A$2:$B$176,2,0),"")</f>
        <v/>
      </c>
      <c r="E444" s="1499"/>
      <c r="F444" s="1431" t="str">
        <f>IFERROR(VLOOKUP('Př9-4'!$E444,'[3]Číselník nástrojů'!$A$2:$D$569,4,0),"")</f>
        <v/>
      </c>
      <c r="G444" s="1452"/>
      <c r="H444" s="1500"/>
      <c r="I444" s="1510"/>
      <c r="J444" s="1502"/>
      <c r="K444" s="1502"/>
      <c r="L444" s="1503"/>
      <c r="M444" s="1505"/>
      <c r="N444" s="1506"/>
      <c r="O444" s="1507"/>
      <c r="P444" s="1508"/>
      <c r="Q444" s="1506"/>
      <c r="R444" s="1509"/>
      <c r="S444" s="1454" t="str">
        <f>IFERROR(('Př9-4'!$O444+'Př9-4'!$R444)/'Př9-4'!$I444,"")</f>
        <v/>
      </c>
      <c r="T444" s="1455" t="str">
        <f>IF(J444+L444=0,"",ROUND((M444+'Př9-4'!$P444)/(L444+J444)/12,0))</f>
        <v/>
      </c>
      <c r="U444" s="1456" t="str">
        <f>IF(K444=0,"",ROUND(('Př9-4'!$N444+'Př9-4'!$Q444)/'Př9-4'!$K444,0))</f>
        <v/>
      </c>
      <c r="V444" s="1445"/>
      <c r="W444" s="1446"/>
      <c r="X444" s="1446"/>
      <c r="Y444" s="1446"/>
      <c r="Z444" s="1446"/>
      <c r="AA444" s="1446"/>
    </row>
    <row r="445" spans="1:27" s="1447" customFormat="1" ht="27.75" customHeight="1" hidden="1">
      <c r="A445" s="1496"/>
      <c r="B445" s="1497"/>
      <c r="C445" s="1498"/>
      <c r="D445" s="1431" t="str">
        <f>IFERROR(VLOOKUP(C445,'[3]NM06'!$A$2:$B$176,2,0),"")</f>
        <v/>
      </c>
      <c r="E445" s="1499"/>
      <c r="F445" s="1431" t="str">
        <f>IFERROR(VLOOKUP('Př9-4'!$E445,'[3]Číselník nástrojů'!$A$2:$D$569,4,0),"")</f>
        <v/>
      </c>
      <c r="G445" s="1452"/>
      <c r="H445" s="1500"/>
      <c r="I445" s="1510"/>
      <c r="J445" s="1502"/>
      <c r="K445" s="1502"/>
      <c r="L445" s="1503"/>
      <c r="M445" s="1505"/>
      <c r="N445" s="1506"/>
      <c r="O445" s="1507"/>
      <c r="P445" s="1508"/>
      <c r="Q445" s="1506"/>
      <c r="R445" s="1509"/>
      <c r="S445" s="1454" t="str">
        <f>IFERROR(('Př9-4'!$O445+'Př9-4'!$R445)/'Př9-4'!$I445,"")</f>
        <v/>
      </c>
      <c r="T445" s="1455" t="str">
        <f>IF(J445+L445=0,"",ROUND((M445+'Př9-4'!$P445)/(L445+J445)/12,0))</f>
        <v/>
      </c>
      <c r="U445" s="1456" t="str">
        <f>IF(K445=0,"",ROUND(('Př9-4'!$N445+'Př9-4'!$Q445)/'Př9-4'!$K445,0))</f>
        <v/>
      </c>
      <c r="V445" s="1445"/>
      <c r="W445" s="1446"/>
      <c r="X445" s="1446"/>
      <c r="Y445" s="1446"/>
      <c r="Z445" s="1446"/>
      <c r="AA445" s="1446"/>
    </row>
    <row r="446" spans="1:27" s="1447" customFormat="1" ht="27.75" customHeight="1" hidden="1">
      <c r="A446" s="1496"/>
      <c r="B446" s="1497"/>
      <c r="C446" s="1498"/>
      <c r="D446" s="1431" t="str">
        <f>IFERROR(VLOOKUP(C446,'[3]NM06'!$A$2:$B$176,2,0),"")</f>
        <v/>
      </c>
      <c r="E446" s="1499"/>
      <c r="F446" s="1431" t="str">
        <f>IFERROR(VLOOKUP('Př9-4'!$E446,'[3]Číselník nástrojů'!$A$2:$D$569,4,0),"")</f>
        <v/>
      </c>
      <c r="G446" s="1452"/>
      <c r="H446" s="1500"/>
      <c r="I446" s="1510"/>
      <c r="J446" s="1502"/>
      <c r="K446" s="1502"/>
      <c r="L446" s="1503"/>
      <c r="M446" s="1505"/>
      <c r="N446" s="1506"/>
      <c r="O446" s="1507"/>
      <c r="P446" s="1508"/>
      <c r="Q446" s="1506"/>
      <c r="R446" s="1509"/>
      <c r="S446" s="1454" t="str">
        <f>IFERROR(('Př9-4'!$O446+'Př9-4'!$R446)/'Př9-4'!$I446,"")</f>
        <v/>
      </c>
      <c r="T446" s="1455" t="str">
        <f>IF(J446+L446=0,"",ROUND((M446+'Př9-4'!$P446)/(L446+J446)/12,0))</f>
        <v/>
      </c>
      <c r="U446" s="1456" t="str">
        <f>IF(K446=0,"",ROUND(('Př9-4'!$N446+'Př9-4'!$Q446)/'Př9-4'!$K446,0))</f>
        <v/>
      </c>
      <c r="V446" s="1445"/>
      <c r="W446" s="1446"/>
      <c r="X446" s="1446"/>
      <c r="Y446" s="1446"/>
      <c r="Z446" s="1446"/>
      <c r="AA446" s="1446"/>
    </row>
    <row r="447" spans="1:27" s="1447" customFormat="1" ht="27.75" customHeight="1" hidden="1">
      <c r="A447" s="1496"/>
      <c r="B447" s="1497"/>
      <c r="C447" s="1498"/>
      <c r="D447" s="1431" t="str">
        <f>IFERROR(VLOOKUP(C447,'[3]NM06'!$A$2:$B$176,2,0),"")</f>
        <v/>
      </c>
      <c r="E447" s="1499"/>
      <c r="F447" s="1431" t="str">
        <f>IFERROR(VLOOKUP('Př9-4'!$E447,'[3]Číselník nástrojů'!$A$2:$D$569,4,0),"")</f>
        <v/>
      </c>
      <c r="G447" s="1452"/>
      <c r="H447" s="1500"/>
      <c r="I447" s="1510"/>
      <c r="J447" s="1502"/>
      <c r="K447" s="1502"/>
      <c r="L447" s="1503"/>
      <c r="M447" s="1505"/>
      <c r="N447" s="1506"/>
      <c r="O447" s="1507"/>
      <c r="P447" s="1508"/>
      <c r="Q447" s="1506"/>
      <c r="R447" s="1509"/>
      <c r="S447" s="1454" t="str">
        <f>IFERROR(('Př9-4'!$O447+'Př9-4'!$R447)/'Př9-4'!$I447,"")</f>
        <v/>
      </c>
      <c r="T447" s="1455" t="str">
        <f>IF(J447+L447=0,"",ROUND((M447+'Př9-4'!$P447)/(L447+J447)/12,0))</f>
        <v/>
      </c>
      <c r="U447" s="1456" t="str">
        <f>IF(K447=0,"",ROUND(('Př9-4'!$N447+'Př9-4'!$Q447)/'Př9-4'!$K447,0))</f>
        <v/>
      </c>
      <c r="V447" s="1445"/>
      <c r="W447" s="1446"/>
      <c r="X447" s="1446"/>
      <c r="Y447" s="1446"/>
      <c r="Z447" s="1446"/>
      <c r="AA447" s="1446"/>
    </row>
    <row r="448" spans="1:27" s="1447" customFormat="1" ht="27.75" customHeight="1" hidden="1">
      <c r="A448" s="1496"/>
      <c r="B448" s="1497"/>
      <c r="C448" s="1498"/>
      <c r="D448" s="1431" t="str">
        <f>IFERROR(VLOOKUP(C448,'[3]NM06'!$A$2:$B$176,2,0),"")</f>
        <v/>
      </c>
      <c r="E448" s="1499"/>
      <c r="F448" s="1431" t="str">
        <f>IFERROR(VLOOKUP('Př9-4'!$E448,'[3]Číselník nástrojů'!$A$2:$D$569,4,0),"")</f>
        <v/>
      </c>
      <c r="G448" s="1452"/>
      <c r="H448" s="1500"/>
      <c r="I448" s="1510"/>
      <c r="J448" s="1502"/>
      <c r="K448" s="1502"/>
      <c r="L448" s="1503"/>
      <c r="M448" s="1505"/>
      <c r="N448" s="1506"/>
      <c r="O448" s="1507"/>
      <c r="P448" s="1508"/>
      <c r="Q448" s="1506"/>
      <c r="R448" s="1509"/>
      <c r="S448" s="1454" t="str">
        <f>IFERROR(('Př9-4'!$O448+'Př9-4'!$R448)/'Př9-4'!$I448,"")</f>
        <v/>
      </c>
      <c r="T448" s="1455" t="str">
        <f>IF(J448+L448=0,"",ROUND((M448+'Př9-4'!$P448)/(L448+J448)/12,0))</f>
        <v/>
      </c>
      <c r="U448" s="1456" t="str">
        <f>IF(K448=0,"",ROUND(('Př9-4'!$N448+'Př9-4'!$Q448)/'Př9-4'!$K448,0))</f>
        <v/>
      </c>
      <c r="V448" s="1445"/>
      <c r="W448" s="1446"/>
      <c r="X448" s="1446"/>
      <c r="Y448" s="1446"/>
      <c r="Z448" s="1446"/>
      <c r="AA448" s="1446"/>
    </row>
    <row r="449" spans="1:27" s="1447" customFormat="1" ht="27.75" customHeight="1" hidden="1">
      <c r="A449" s="1496"/>
      <c r="B449" s="1497"/>
      <c r="C449" s="1498"/>
      <c r="D449" s="1431" t="str">
        <f>IFERROR(VLOOKUP(C449,'[3]NM06'!$A$2:$B$176,2,0),"")</f>
        <v/>
      </c>
      <c r="E449" s="1499"/>
      <c r="F449" s="1431" t="str">
        <f>IFERROR(VLOOKUP('Př9-4'!$E449,'[3]Číselník nástrojů'!$A$2:$D$569,4,0),"")</f>
        <v/>
      </c>
      <c r="G449" s="1452"/>
      <c r="H449" s="1500"/>
      <c r="I449" s="1510"/>
      <c r="J449" s="1502"/>
      <c r="K449" s="1502"/>
      <c r="L449" s="1503"/>
      <c r="M449" s="1505"/>
      <c r="N449" s="1506"/>
      <c r="O449" s="1507"/>
      <c r="P449" s="1508"/>
      <c r="Q449" s="1506"/>
      <c r="R449" s="1509"/>
      <c r="S449" s="1454" t="str">
        <f>IFERROR(('Př9-4'!$O449+'Př9-4'!$R449)/'Př9-4'!$I449,"")</f>
        <v/>
      </c>
      <c r="T449" s="1455" t="str">
        <f>IF(J449+L449=0,"",ROUND((M449+'Př9-4'!$P449)/(L449+J449)/12,0))</f>
        <v/>
      </c>
      <c r="U449" s="1456" t="str">
        <f>IF(K449=0,"",ROUND(('Př9-4'!$N449+'Př9-4'!$Q449)/'Př9-4'!$K449,0))</f>
        <v/>
      </c>
      <c r="V449" s="1445"/>
      <c r="W449" s="1446"/>
      <c r="X449" s="1446"/>
      <c r="Y449" s="1446"/>
      <c r="Z449" s="1446"/>
      <c r="AA449" s="1446"/>
    </row>
    <row r="450" spans="1:27" s="1447" customFormat="1" ht="27.75" customHeight="1" hidden="1">
      <c r="A450" s="1496"/>
      <c r="B450" s="1497"/>
      <c r="C450" s="1498"/>
      <c r="D450" s="1431" t="str">
        <f>IFERROR(VLOOKUP(C450,'[3]NM06'!$A$2:$B$176,2,0),"")</f>
        <v/>
      </c>
      <c r="E450" s="1499"/>
      <c r="F450" s="1431" t="str">
        <f>IFERROR(VLOOKUP('Př9-4'!$E450,'[3]Číselník nástrojů'!$A$2:$D$569,4,0),"")</f>
        <v/>
      </c>
      <c r="G450" s="1452"/>
      <c r="H450" s="1500"/>
      <c r="I450" s="1510"/>
      <c r="J450" s="1502"/>
      <c r="K450" s="1502"/>
      <c r="L450" s="1503"/>
      <c r="M450" s="1505"/>
      <c r="N450" s="1506"/>
      <c r="O450" s="1507"/>
      <c r="P450" s="1508"/>
      <c r="Q450" s="1506"/>
      <c r="R450" s="1509"/>
      <c r="S450" s="1454" t="str">
        <f>IFERROR(('Př9-4'!$O450+'Př9-4'!$R450)/'Př9-4'!$I450,"")</f>
        <v/>
      </c>
      <c r="T450" s="1455" t="str">
        <f>IF(J450+L450=0,"",ROUND((M450+'Př9-4'!$P450)/(L450+J450)/12,0))</f>
        <v/>
      </c>
      <c r="U450" s="1456" t="str">
        <f>IF(K450=0,"",ROUND(('Př9-4'!$N450+'Př9-4'!$Q450)/'Př9-4'!$K450,0))</f>
        <v/>
      </c>
      <c r="V450" s="1445"/>
      <c r="W450" s="1446"/>
      <c r="X450" s="1446"/>
      <c r="Y450" s="1446"/>
      <c r="Z450" s="1446"/>
      <c r="AA450" s="1446"/>
    </row>
    <row r="451" spans="1:27" s="1447" customFormat="1" ht="27.75" customHeight="1" hidden="1">
      <c r="A451" s="1496"/>
      <c r="B451" s="1497"/>
      <c r="C451" s="1498"/>
      <c r="D451" s="1431" t="str">
        <f>IFERROR(VLOOKUP(C451,'[3]NM06'!$A$2:$B$176,2,0),"")</f>
        <v/>
      </c>
      <c r="E451" s="1499"/>
      <c r="F451" s="1431" t="str">
        <f>IFERROR(VLOOKUP('Př9-4'!$E451,'[3]Číselník nástrojů'!$A$2:$D$569,4,0),"")</f>
        <v/>
      </c>
      <c r="G451" s="1452"/>
      <c r="H451" s="1500"/>
      <c r="I451" s="1510"/>
      <c r="J451" s="1502"/>
      <c r="K451" s="1502"/>
      <c r="L451" s="1503"/>
      <c r="M451" s="1505"/>
      <c r="N451" s="1506"/>
      <c r="O451" s="1507"/>
      <c r="P451" s="1508"/>
      <c r="Q451" s="1506"/>
      <c r="R451" s="1509"/>
      <c r="S451" s="1454" t="str">
        <f>IFERROR(('Př9-4'!$O451+'Př9-4'!$R451)/'Př9-4'!$I451,"")</f>
        <v/>
      </c>
      <c r="T451" s="1455" t="str">
        <f>IF(J451+L451=0,"",ROUND((M451+'Př9-4'!$P451)/(L451+J451)/12,0))</f>
        <v/>
      </c>
      <c r="U451" s="1456" t="str">
        <f>IF(K451=0,"",ROUND(('Př9-4'!$N451+'Př9-4'!$Q451)/'Př9-4'!$K451,0))</f>
        <v/>
      </c>
      <c r="V451" s="1445"/>
      <c r="W451" s="1446"/>
      <c r="X451" s="1446"/>
      <c r="Y451" s="1446"/>
      <c r="Z451" s="1446"/>
      <c r="AA451" s="1446"/>
    </row>
    <row r="452" spans="1:27" s="1447" customFormat="1" ht="27.75" customHeight="1" hidden="1">
      <c r="A452" s="1496"/>
      <c r="B452" s="1497"/>
      <c r="C452" s="1498"/>
      <c r="D452" s="1431" t="str">
        <f>IFERROR(VLOOKUP(C452,'[3]NM06'!$A$2:$B$176,2,0),"")</f>
        <v/>
      </c>
      <c r="E452" s="1499"/>
      <c r="F452" s="1431" t="str">
        <f>IFERROR(VLOOKUP('Př9-4'!$E452,'[3]Číselník nástrojů'!$A$2:$D$569,4,0),"")</f>
        <v/>
      </c>
      <c r="G452" s="1452"/>
      <c r="H452" s="1500"/>
      <c r="I452" s="1510"/>
      <c r="J452" s="1502"/>
      <c r="K452" s="1502"/>
      <c r="L452" s="1503"/>
      <c r="M452" s="1505"/>
      <c r="N452" s="1506"/>
      <c r="O452" s="1507"/>
      <c r="P452" s="1508"/>
      <c r="Q452" s="1506"/>
      <c r="R452" s="1509"/>
      <c r="S452" s="1454" t="str">
        <f>IFERROR(('Př9-4'!$O452+'Př9-4'!$R452)/'Př9-4'!$I452,"")</f>
        <v/>
      </c>
      <c r="T452" s="1455" t="str">
        <f>IF(J452+L452=0,"",ROUND((M452+'Př9-4'!$P452)/(L452+J452)/12,0))</f>
        <v/>
      </c>
      <c r="U452" s="1456" t="str">
        <f>IF(K452=0,"",ROUND(('Př9-4'!$N452+'Př9-4'!$Q452)/'Př9-4'!$K452,0))</f>
        <v/>
      </c>
      <c r="V452" s="1445"/>
      <c r="W452" s="1446"/>
      <c r="X452" s="1446"/>
      <c r="Y452" s="1446"/>
      <c r="Z452" s="1446"/>
      <c r="AA452" s="1446"/>
    </row>
    <row r="453" spans="1:27" s="1447" customFormat="1" ht="27.75" customHeight="1" hidden="1">
      <c r="A453" s="1496"/>
      <c r="B453" s="1497"/>
      <c r="C453" s="1498"/>
      <c r="D453" s="1431" t="str">
        <f>IFERROR(VLOOKUP(C453,'[3]NM06'!$A$2:$B$176,2,0),"")</f>
        <v/>
      </c>
      <c r="E453" s="1499"/>
      <c r="F453" s="1431" t="str">
        <f>IFERROR(VLOOKUP('Př9-4'!$E453,'[3]Číselník nástrojů'!$A$2:$D$569,4,0),"")</f>
        <v/>
      </c>
      <c r="G453" s="1452"/>
      <c r="H453" s="1500"/>
      <c r="I453" s="1510"/>
      <c r="J453" s="1502"/>
      <c r="K453" s="1502"/>
      <c r="L453" s="1503"/>
      <c r="M453" s="1505"/>
      <c r="N453" s="1506"/>
      <c r="O453" s="1507"/>
      <c r="P453" s="1508"/>
      <c r="Q453" s="1506"/>
      <c r="R453" s="1509"/>
      <c r="S453" s="1454" t="str">
        <f>IFERROR(('Př9-4'!$O453+'Př9-4'!$R453)/'Př9-4'!$I453,"")</f>
        <v/>
      </c>
      <c r="T453" s="1455" t="str">
        <f>IF(J453+L453=0,"",ROUND((M453+'Př9-4'!$P453)/(L453+J453)/12,0))</f>
        <v/>
      </c>
      <c r="U453" s="1456" t="str">
        <f>IF(K453=0,"",ROUND(('Př9-4'!$N453+'Př9-4'!$Q453)/'Př9-4'!$K453,0))</f>
        <v/>
      </c>
      <c r="V453" s="1445"/>
      <c r="W453" s="1446"/>
      <c r="X453" s="1446"/>
      <c r="Y453" s="1446"/>
      <c r="Z453" s="1446"/>
      <c r="AA453" s="1446"/>
    </row>
    <row r="454" spans="1:27" s="1447" customFormat="1" ht="27.75" customHeight="1" hidden="1">
      <c r="A454" s="1496"/>
      <c r="B454" s="1497"/>
      <c r="C454" s="1498"/>
      <c r="D454" s="1431" t="str">
        <f>IFERROR(VLOOKUP(C454,'[3]NM06'!$A$2:$B$176,2,0),"")</f>
        <v/>
      </c>
      <c r="E454" s="1499"/>
      <c r="F454" s="1431" t="str">
        <f>IFERROR(VLOOKUP('Př9-4'!$E454,'[3]Číselník nástrojů'!$A$2:$D$569,4,0),"")</f>
        <v/>
      </c>
      <c r="G454" s="1452"/>
      <c r="H454" s="1500"/>
      <c r="I454" s="1510"/>
      <c r="J454" s="1502"/>
      <c r="K454" s="1502"/>
      <c r="L454" s="1503"/>
      <c r="M454" s="1505"/>
      <c r="N454" s="1506"/>
      <c r="O454" s="1507"/>
      <c r="P454" s="1508"/>
      <c r="Q454" s="1506"/>
      <c r="R454" s="1509"/>
      <c r="S454" s="1454" t="str">
        <f>IFERROR(('Př9-4'!$O454+'Př9-4'!$R454)/'Př9-4'!$I454,"")</f>
        <v/>
      </c>
      <c r="T454" s="1455" t="str">
        <f>IF(J454+L454=0,"",ROUND((M454+'Př9-4'!$P454)/(L454+J454)/12,0))</f>
        <v/>
      </c>
      <c r="U454" s="1456" t="str">
        <f>IF(K454=0,"",ROUND(('Př9-4'!$N454+'Př9-4'!$Q454)/'Př9-4'!$K454,0))</f>
        <v/>
      </c>
      <c r="V454" s="1445"/>
      <c r="W454" s="1446"/>
      <c r="X454" s="1446"/>
      <c r="Y454" s="1446"/>
      <c r="Z454" s="1446"/>
      <c r="AA454" s="1446"/>
    </row>
    <row r="455" spans="1:27" s="1447" customFormat="1" ht="27.75" customHeight="1" hidden="1">
      <c r="A455" s="1496"/>
      <c r="B455" s="1497"/>
      <c r="C455" s="1498"/>
      <c r="D455" s="1431" t="str">
        <f>IFERROR(VLOOKUP(C455,'[3]NM06'!$A$2:$B$176,2,0),"")</f>
        <v/>
      </c>
      <c r="E455" s="1499"/>
      <c r="F455" s="1431" t="str">
        <f>IFERROR(VLOOKUP('Př9-4'!$E455,'[3]Číselník nástrojů'!$A$2:$D$569,4,0),"")</f>
        <v/>
      </c>
      <c r="G455" s="1452"/>
      <c r="H455" s="1500"/>
      <c r="I455" s="1510"/>
      <c r="J455" s="1502"/>
      <c r="K455" s="1502"/>
      <c r="L455" s="1503"/>
      <c r="M455" s="1505"/>
      <c r="N455" s="1506"/>
      <c r="O455" s="1507"/>
      <c r="P455" s="1508"/>
      <c r="Q455" s="1506"/>
      <c r="R455" s="1509"/>
      <c r="S455" s="1454" t="str">
        <f>IFERROR(('Př9-4'!$O455+'Př9-4'!$R455)/'Př9-4'!$I455,"")</f>
        <v/>
      </c>
      <c r="T455" s="1455" t="str">
        <f>IF(J455+L455=0,"",ROUND((M455+'Př9-4'!$P455)/(L455+J455)/12,0))</f>
        <v/>
      </c>
      <c r="U455" s="1456" t="str">
        <f>IF(K455=0,"",ROUND(('Př9-4'!$N455+'Př9-4'!$Q455)/'Př9-4'!$K455,0))</f>
        <v/>
      </c>
      <c r="V455" s="1445"/>
      <c r="W455" s="1446"/>
      <c r="X455" s="1446"/>
      <c r="Y455" s="1446"/>
      <c r="Z455" s="1446"/>
      <c r="AA455" s="1446"/>
    </row>
    <row r="456" spans="1:27" s="1447" customFormat="1" ht="27.75" customHeight="1" hidden="1">
      <c r="A456" s="1496"/>
      <c r="B456" s="1497"/>
      <c r="C456" s="1498"/>
      <c r="D456" s="1431" t="str">
        <f>IFERROR(VLOOKUP(C456,'[3]NM06'!$A$2:$B$176,2,0),"")</f>
        <v/>
      </c>
      <c r="E456" s="1499"/>
      <c r="F456" s="1431" t="str">
        <f>IFERROR(VLOOKUP('Př9-4'!$E456,'[3]Číselník nástrojů'!$A$2:$D$569,4,0),"")</f>
        <v/>
      </c>
      <c r="G456" s="1452"/>
      <c r="H456" s="1500"/>
      <c r="I456" s="1510"/>
      <c r="J456" s="1502"/>
      <c r="K456" s="1502"/>
      <c r="L456" s="1503"/>
      <c r="M456" s="1505"/>
      <c r="N456" s="1506"/>
      <c r="O456" s="1507"/>
      <c r="P456" s="1508"/>
      <c r="Q456" s="1506"/>
      <c r="R456" s="1509"/>
      <c r="S456" s="1454" t="str">
        <f>IFERROR(('Př9-4'!$O456+'Př9-4'!$R456)/'Př9-4'!$I456,"")</f>
        <v/>
      </c>
      <c r="T456" s="1455" t="str">
        <f>IF(J456+L456=0,"",ROUND((M456+'Př9-4'!$P456)/(L456+J456)/12,0))</f>
        <v/>
      </c>
      <c r="U456" s="1456" t="str">
        <f>IF(K456=0,"",ROUND(('Př9-4'!$N456+'Př9-4'!$Q456)/'Př9-4'!$K456,0))</f>
        <v/>
      </c>
      <c r="V456" s="1445"/>
      <c r="W456" s="1446"/>
      <c r="X456" s="1446"/>
      <c r="Y456" s="1446"/>
      <c r="Z456" s="1446"/>
      <c r="AA456" s="1446"/>
    </row>
    <row r="457" spans="1:27" s="1447" customFormat="1" ht="27.75" customHeight="1" hidden="1">
      <c r="A457" s="1496"/>
      <c r="B457" s="1497"/>
      <c r="C457" s="1498"/>
      <c r="D457" s="1431" t="str">
        <f>IFERROR(VLOOKUP(C457,'[3]NM06'!$A$2:$B$176,2,0),"")</f>
        <v/>
      </c>
      <c r="E457" s="1499"/>
      <c r="F457" s="1431" t="str">
        <f>IFERROR(VLOOKUP('Př9-4'!$E457,'[3]Číselník nástrojů'!$A$2:$D$569,4,0),"")</f>
        <v/>
      </c>
      <c r="G457" s="1452"/>
      <c r="H457" s="1500"/>
      <c r="I457" s="1510"/>
      <c r="J457" s="1502"/>
      <c r="K457" s="1502"/>
      <c r="L457" s="1503"/>
      <c r="M457" s="1505"/>
      <c r="N457" s="1506"/>
      <c r="O457" s="1507"/>
      <c r="P457" s="1508"/>
      <c r="Q457" s="1506"/>
      <c r="R457" s="1509"/>
      <c r="S457" s="1454" t="str">
        <f>IFERROR(('Př9-4'!$O457+'Př9-4'!$R457)/'Př9-4'!$I457,"")</f>
        <v/>
      </c>
      <c r="T457" s="1455" t="str">
        <f>IF(J457+L457=0,"",ROUND((M457+'Př9-4'!$P457)/(L457+J457)/12,0))</f>
        <v/>
      </c>
      <c r="U457" s="1456" t="str">
        <f>IF(K457=0,"",ROUND(('Př9-4'!$N457+'Př9-4'!$Q457)/'Př9-4'!$K457,0))</f>
        <v/>
      </c>
      <c r="V457" s="1445"/>
      <c r="W457" s="1446"/>
      <c r="X457" s="1446"/>
      <c r="Y457" s="1446"/>
      <c r="Z457" s="1446"/>
      <c r="AA457" s="1446"/>
    </row>
    <row r="458" spans="1:27" s="1447" customFormat="1" ht="27.75" customHeight="1" hidden="1">
      <c r="A458" s="1496"/>
      <c r="B458" s="1497"/>
      <c r="C458" s="1498"/>
      <c r="D458" s="1431" t="str">
        <f>IFERROR(VLOOKUP(C458,'[3]NM06'!$A$2:$B$176,2,0),"")</f>
        <v/>
      </c>
      <c r="E458" s="1499"/>
      <c r="F458" s="1431" t="str">
        <f>IFERROR(VLOOKUP('Př9-4'!$E458,'[3]Číselník nástrojů'!$A$2:$D$569,4,0),"")</f>
        <v/>
      </c>
      <c r="G458" s="1452"/>
      <c r="H458" s="1500"/>
      <c r="I458" s="1510"/>
      <c r="J458" s="1502"/>
      <c r="K458" s="1502"/>
      <c r="L458" s="1503"/>
      <c r="M458" s="1505"/>
      <c r="N458" s="1506"/>
      <c r="O458" s="1507"/>
      <c r="P458" s="1508"/>
      <c r="Q458" s="1506"/>
      <c r="R458" s="1509"/>
      <c r="S458" s="1454" t="str">
        <f>IFERROR(('Př9-4'!$O458+'Př9-4'!$R458)/'Př9-4'!$I458,"")</f>
        <v/>
      </c>
      <c r="T458" s="1455" t="str">
        <f>IF(J458+L458=0,"",ROUND((M458+'Př9-4'!$P458)/(L458+J458)/12,0))</f>
        <v/>
      </c>
      <c r="U458" s="1456" t="str">
        <f>IF(K458=0,"",ROUND(('Př9-4'!$N458+'Př9-4'!$Q458)/'Př9-4'!$K458,0))</f>
        <v/>
      </c>
      <c r="V458" s="1445"/>
      <c r="W458" s="1446"/>
      <c r="X458" s="1446"/>
      <c r="Y458" s="1446"/>
      <c r="Z458" s="1446"/>
      <c r="AA458" s="1446"/>
    </row>
    <row r="459" spans="1:27" s="1447" customFormat="1" ht="27.75" customHeight="1" hidden="1">
      <c r="A459" s="1496"/>
      <c r="B459" s="1497"/>
      <c r="C459" s="1498"/>
      <c r="D459" s="1431" t="str">
        <f>IFERROR(VLOOKUP(C459,'[3]NM06'!$A$2:$B$176,2,0),"")</f>
        <v/>
      </c>
      <c r="E459" s="1499"/>
      <c r="F459" s="1431" t="str">
        <f>IFERROR(VLOOKUP('Př9-4'!$E459,'[3]Číselník nástrojů'!$A$2:$D$569,4,0),"")</f>
        <v/>
      </c>
      <c r="G459" s="1452"/>
      <c r="H459" s="1500"/>
      <c r="I459" s="1510"/>
      <c r="J459" s="1502"/>
      <c r="K459" s="1502"/>
      <c r="L459" s="1503"/>
      <c r="M459" s="1505"/>
      <c r="N459" s="1506"/>
      <c r="O459" s="1507"/>
      <c r="P459" s="1508"/>
      <c r="Q459" s="1506"/>
      <c r="R459" s="1509"/>
      <c r="S459" s="1454" t="str">
        <f>IFERROR(('Př9-4'!$O459+'Př9-4'!$R459)/'Př9-4'!$I459,"")</f>
        <v/>
      </c>
      <c r="T459" s="1455" t="str">
        <f>IF(J459+L459=0,"",ROUND((M459+'Př9-4'!$P459)/(L459+J459)/12,0))</f>
        <v/>
      </c>
      <c r="U459" s="1456" t="str">
        <f>IF(K459=0,"",ROUND(('Př9-4'!$N459+'Př9-4'!$Q459)/'Př9-4'!$K459,0))</f>
        <v/>
      </c>
      <c r="V459" s="1445"/>
      <c r="W459" s="1446"/>
      <c r="X459" s="1446"/>
      <c r="Y459" s="1446"/>
      <c r="Z459" s="1446"/>
      <c r="AA459" s="1446"/>
    </row>
    <row r="460" spans="1:27" s="1447" customFormat="1" ht="27.75" customHeight="1" hidden="1">
      <c r="A460" s="1496"/>
      <c r="B460" s="1497"/>
      <c r="C460" s="1498"/>
      <c r="D460" s="1431" t="str">
        <f>IFERROR(VLOOKUP(C460,'[3]NM06'!$A$2:$B$176,2,0),"")</f>
        <v/>
      </c>
      <c r="E460" s="1499"/>
      <c r="F460" s="1431" t="str">
        <f>IFERROR(VLOOKUP('Př9-4'!$E460,'[3]Číselník nástrojů'!$A$2:$D$569,4,0),"")</f>
        <v/>
      </c>
      <c r="G460" s="1452"/>
      <c r="H460" s="1500"/>
      <c r="I460" s="1510"/>
      <c r="J460" s="1502"/>
      <c r="K460" s="1502"/>
      <c r="L460" s="1503"/>
      <c r="M460" s="1505"/>
      <c r="N460" s="1506"/>
      <c r="O460" s="1507"/>
      <c r="P460" s="1508"/>
      <c r="Q460" s="1506"/>
      <c r="R460" s="1509"/>
      <c r="S460" s="1454" t="str">
        <f>IFERROR(('Př9-4'!$O460+'Př9-4'!$R460)/'Př9-4'!$I460,"")</f>
        <v/>
      </c>
      <c r="T460" s="1455" t="str">
        <f>IF(J460+L460=0,"",ROUND((M460+'Př9-4'!$P460)/(L460+J460)/12,0))</f>
        <v/>
      </c>
      <c r="U460" s="1456" t="str">
        <f>IF(K460=0,"",ROUND(('Př9-4'!$N460+'Př9-4'!$Q460)/'Př9-4'!$K460,0))</f>
        <v/>
      </c>
      <c r="V460" s="1445"/>
      <c r="W460" s="1446"/>
      <c r="X460" s="1446"/>
      <c r="Y460" s="1446"/>
      <c r="Z460" s="1446"/>
      <c r="AA460" s="1446"/>
    </row>
    <row r="461" spans="1:27" s="1447" customFormat="1" ht="27.75" customHeight="1" hidden="1">
      <c r="A461" s="1496"/>
      <c r="B461" s="1497"/>
      <c r="C461" s="1498"/>
      <c r="D461" s="1431" t="str">
        <f>IFERROR(VLOOKUP(C461,'[3]NM06'!$A$2:$B$176,2,0),"")</f>
        <v/>
      </c>
      <c r="E461" s="1499"/>
      <c r="F461" s="1431" t="str">
        <f>IFERROR(VLOOKUP('Př9-4'!$E461,'[3]Číselník nástrojů'!$A$2:$D$569,4,0),"")</f>
        <v/>
      </c>
      <c r="G461" s="1452"/>
      <c r="H461" s="1500"/>
      <c r="I461" s="1510"/>
      <c r="J461" s="1502"/>
      <c r="K461" s="1502"/>
      <c r="L461" s="1503"/>
      <c r="M461" s="1505"/>
      <c r="N461" s="1506"/>
      <c r="O461" s="1507"/>
      <c r="P461" s="1508"/>
      <c r="Q461" s="1506"/>
      <c r="R461" s="1509"/>
      <c r="S461" s="1454" t="str">
        <f>IFERROR(('Př9-4'!$O461+'Př9-4'!$R461)/'Př9-4'!$I461,"")</f>
        <v/>
      </c>
      <c r="T461" s="1455" t="str">
        <f>IF(J461+L461=0,"",ROUND((M461+'Př9-4'!$P461)/(L461+J461)/12,0))</f>
        <v/>
      </c>
      <c r="U461" s="1456" t="str">
        <f>IF(K461=0,"",ROUND(('Př9-4'!$N461+'Př9-4'!$Q461)/'Př9-4'!$K461,0))</f>
        <v/>
      </c>
      <c r="V461" s="1445"/>
      <c r="W461" s="1446"/>
      <c r="X461" s="1446"/>
      <c r="Y461" s="1446"/>
      <c r="Z461" s="1446"/>
      <c r="AA461" s="1446"/>
    </row>
    <row r="462" spans="1:27" s="1447" customFormat="1" ht="27.75" customHeight="1" hidden="1">
      <c r="A462" s="1496"/>
      <c r="B462" s="1497"/>
      <c r="C462" s="1498"/>
      <c r="D462" s="1431" t="str">
        <f>IFERROR(VLOOKUP(C462,'[3]NM06'!$A$2:$B$176,2,0),"")</f>
        <v/>
      </c>
      <c r="E462" s="1499"/>
      <c r="F462" s="1431" t="str">
        <f>IFERROR(VLOOKUP('Př9-4'!$E462,'[3]Číselník nástrojů'!$A$2:$D$569,4,0),"")</f>
        <v/>
      </c>
      <c r="G462" s="1452"/>
      <c r="H462" s="1500"/>
      <c r="I462" s="1510"/>
      <c r="J462" s="1502"/>
      <c r="K462" s="1502"/>
      <c r="L462" s="1503"/>
      <c r="M462" s="1505"/>
      <c r="N462" s="1506"/>
      <c r="O462" s="1507"/>
      <c r="P462" s="1508"/>
      <c r="Q462" s="1506"/>
      <c r="R462" s="1509"/>
      <c r="S462" s="1454" t="str">
        <f>IFERROR(('Př9-4'!$O462+'Př9-4'!$R462)/'Př9-4'!$I462,"")</f>
        <v/>
      </c>
      <c r="T462" s="1455" t="str">
        <f>IF(J462+L462=0,"",ROUND((M462+'Př9-4'!$P462)/(L462+J462)/12,0))</f>
        <v/>
      </c>
      <c r="U462" s="1456" t="str">
        <f>IF(K462=0,"",ROUND(('Př9-4'!$N462+'Př9-4'!$Q462)/'Př9-4'!$K462,0))</f>
        <v/>
      </c>
      <c r="V462" s="1445"/>
      <c r="W462" s="1446"/>
      <c r="X462" s="1446"/>
      <c r="Y462" s="1446"/>
      <c r="Z462" s="1446"/>
      <c r="AA462" s="1446"/>
    </row>
    <row r="463" spans="1:27" s="1447" customFormat="1" ht="27.75" customHeight="1" hidden="1">
      <c r="A463" s="1496"/>
      <c r="B463" s="1497"/>
      <c r="C463" s="1498"/>
      <c r="D463" s="1431" t="str">
        <f>IFERROR(VLOOKUP(C463,'[3]NM06'!$A$2:$B$176,2,0),"")</f>
        <v/>
      </c>
      <c r="E463" s="1499"/>
      <c r="F463" s="1431" t="str">
        <f>IFERROR(VLOOKUP('Př9-4'!$E463,'[3]Číselník nástrojů'!$A$2:$D$569,4,0),"")</f>
        <v/>
      </c>
      <c r="G463" s="1452"/>
      <c r="H463" s="1500"/>
      <c r="I463" s="1510"/>
      <c r="J463" s="1502"/>
      <c r="K463" s="1502"/>
      <c r="L463" s="1503"/>
      <c r="M463" s="1505"/>
      <c r="N463" s="1506"/>
      <c r="O463" s="1507"/>
      <c r="P463" s="1508"/>
      <c r="Q463" s="1506"/>
      <c r="R463" s="1509"/>
      <c r="S463" s="1454" t="str">
        <f>IFERROR(('Př9-4'!$O463+'Př9-4'!$R463)/'Př9-4'!$I463,"")</f>
        <v/>
      </c>
      <c r="T463" s="1455" t="str">
        <f>IF(J463+L463=0,"",ROUND((M463+'Př9-4'!$P463)/(L463+J463)/12,0))</f>
        <v/>
      </c>
      <c r="U463" s="1456" t="str">
        <f>IF(K463=0,"",ROUND(('Př9-4'!$N463+'Př9-4'!$Q463)/'Př9-4'!$K463,0))</f>
        <v/>
      </c>
      <c r="V463" s="1445"/>
      <c r="W463" s="1446"/>
      <c r="X463" s="1446"/>
      <c r="Y463" s="1446"/>
      <c r="Z463" s="1446"/>
      <c r="AA463" s="1446"/>
    </row>
    <row r="464" spans="1:27" s="1447" customFormat="1" ht="27.75" customHeight="1" hidden="1">
      <c r="A464" s="1496"/>
      <c r="B464" s="1497"/>
      <c r="C464" s="1498"/>
      <c r="D464" s="1431" t="str">
        <f>IFERROR(VLOOKUP(C464,'[3]NM06'!$A$2:$B$176,2,0),"")</f>
        <v/>
      </c>
      <c r="E464" s="1499"/>
      <c r="F464" s="1431" t="str">
        <f>IFERROR(VLOOKUP('Př9-4'!$E464,'[3]Číselník nástrojů'!$A$2:$D$569,4,0),"")</f>
        <v/>
      </c>
      <c r="G464" s="1452"/>
      <c r="H464" s="1500"/>
      <c r="I464" s="1510"/>
      <c r="J464" s="1502"/>
      <c r="K464" s="1502"/>
      <c r="L464" s="1503"/>
      <c r="M464" s="1505"/>
      <c r="N464" s="1506"/>
      <c r="O464" s="1507"/>
      <c r="P464" s="1508"/>
      <c r="Q464" s="1506"/>
      <c r="R464" s="1509"/>
      <c r="S464" s="1454" t="str">
        <f>IFERROR(('Př9-4'!$O464+'Př9-4'!$R464)/'Př9-4'!$I464,"")</f>
        <v/>
      </c>
      <c r="T464" s="1455" t="str">
        <f>IF(J464+L464=0,"",ROUND((M464+'Př9-4'!$P464)/(L464+J464)/12,0))</f>
        <v/>
      </c>
      <c r="U464" s="1456" t="str">
        <f>IF(K464=0,"",ROUND(('Př9-4'!$N464+'Př9-4'!$Q464)/'Př9-4'!$K464,0))</f>
        <v/>
      </c>
      <c r="V464" s="1445"/>
      <c r="W464" s="1446"/>
      <c r="X464" s="1446"/>
      <c r="Y464" s="1446"/>
      <c r="Z464" s="1446"/>
      <c r="AA464" s="1446"/>
    </row>
    <row r="465" spans="1:27" s="1447" customFormat="1" ht="27.75" customHeight="1" hidden="1">
      <c r="A465" s="1496"/>
      <c r="B465" s="1497"/>
      <c r="C465" s="1498"/>
      <c r="D465" s="1431" t="str">
        <f>IFERROR(VLOOKUP(C465,'[3]NM06'!$A$2:$B$176,2,0),"")</f>
        <v/>
      </c>
      <c r="E465" s="1499"/>
      <c r="F465" s="1431" t="str">
        <f>IFERROR(VLOOKUP('Př9-4'!$E465,'[3]Číselník nástrojů'!$A$2:$D$569,4,0),"")</f>
        <v/>
      </c>
      <c r="G465" s="1452"/>
      <c r="H465" s="1500"/>
      <c r="I465" s="1510"/>
      <c r="J465" s="1502"/>
      <c r="K465" s="1502"/>
      <c r="L465" s="1503"/>
      <c r="M465" s="1505"/>
      <c r="N465" s="1506"/>
      <c r="O465" s="1507"/>
      <c r="P465" s="1508"/>
      <c r="Q465" s="1506"/>
      <c r="R465" s="1509"/>
      <c r="S465" s="1454" t="str">
        <f>IFERROR(('Př9-4'!$O465+'Př9-4'!$R465)/'Př9-4'!$I465,"")</f>
        <v/>
      </c>
      <c r="T465" s="1455" t="str">
        <f>IF(J465+L465=0,"",ROUND((M465+'Př9-4'!$P465)/(L465+J465)/12,0))</f>
        <v/>
      </c>
      <c r="U465" s="1456" t="str">
        <f>IF(K465=0,"",ROUND(('Př9-4'!$N465+'Př9-4'!$Q465)/'Př9-4'!$K465,0))</f>
        <v/>
      </c>
      <c r="V465" s="1445"/>
      <c r="W465" s="1446"/>
      <c r="X465" s="1446"/>
      <c r="Y465" s="1446"/>
      <c r="Z465" s="1446"/>
      <c r="AA465" s="1446"/>
    </row>
    <row r="466" spans="1:27" s="1447" customFormat="1" ht="27.75" customHeight="1" hidden="1">
      <c r="A466" s="1496"/>
      <c r="B466" s="1497"/>
      <c r="C466" s="1498"/>
      <c r="D466" s="1431" t="str">
        <f>IFERROR(VLOOKUP(C466,'[3]NM06'!$A$2:$B$176,2,0),"")</f>
        <v/>
      </c>
      <c r="E466" s="1499"/>
      <c r="F466" s="1431" t="str">
        <f>IFERROR(VLOOKUP('Př9-4'!$E466,'[3]Číselník nástrojů'!$A$2:$D$569,4,0),"")</f>
        <v/>
      </c>
      <c r="G466" s="1452"/>
      <c r="H466" s="1500"/>
      <c r="I466" s="1510"/>
      <c r="J466" s="1502"/>
      <c r="K466" s="1502"/>
      <c r="L466" s="1503"/>
      <c r="M466" s="1505"/>
      <c r="N466" s="1506"/>
      <c r="O466" s="1507"/>
      <c r="P466" s="1508"/>
      <c r="Q466" s="1506"/>
      <c r="R466" s="1509"/>
      <c r="S466" s="1454" t="str">
        <f>IFERROR(('Př9-4'!$O466+'Př9-4'!$R466)/'Př9-4'!$I466,"")</f>
        <v/>
      </c>
      <c r="T466" s="1455" t="str">
        <f>IF(J466+L466=0,"",ROUND((M466+'Př9-4'!$P466)/(L466+J466)/12,0))</f>
        <v/>
      </c>
      <c r="U466" s="1456" t="str">
        <f>IF(K466=0,"",ROUND(('Př9-4'!$N466+'Př9-4'!$Q466)/'Př9-4'!$K466,0))</f>
        <v/>
      </c>
      <c r="V466" s="1445"/>
      <c r="W466" s="1446"/>
      <c r="X466" s="1446"/>
      <c r="Y466" s="1446"/>
      <c r="Z466" s="1446"/>
      <c r="AA466" s="1446"/>
    </row>
    <row r="467" spans="1:27" s="1447" customFormat="1" ht="27.75" customHeight="1" hidden="1">
      <c r="A467" s="1496"/>
      <c r="B467" s="1497"/>
      <c r="C467" s="1498"/>
      <c r="D467" s="1431" t="str">
        <f>IFERROR(VLOOKUP(C467,'[3]NM06'!$A$2:$B$176,2,0),"")</f>
        <v/>
      </c>
      <c r="E467" s="1499"/>
      <c r="F467" s="1431" t="str">
        <f>IFERROR(VLOOKUP('Př9-4'!$E467,'[3]Číselník nástrojů'!$A$2:$D$569,4,0),"")</f>
        <v/>
      </c>
      <c r="G467" s="1452"/>
      <c r="H467" s="1500"/>
      <c r="I467" s="1510"/>
      <c r="J467" s="1502"/>
      <c r="K467" s="1502"/>
      <c r="L467" s="1503"/>
      <c r="M467" s="1505"/>
      <c r="N467" s="1506"/>
      <c r="O467" s="1507"/>
      <c r="P467" s="1508"/>
      <c r="Q467" s="1506"/>
      <c r="R467" s="1509"/>
      <c r="S467" s="1454" t="str">
        <f>IFERROR(('Př9-4'!$O467+'Př9-4'!$R467)/'Př9-4'!$I467,"")</f>
        <v/>
      </c>
      <c r="T467" s="1455" t="str">
        <f>IF(J467+L467=0,"",ROUND((M467+'Př9-4'!$P467)/(L467+J467)/12,0))</f>
        <v/>
      </c>
      <c r="U467" s="1456" t="str">
        <f>IF(K467=0,"",ROUND(('Př9-4'!$N467+'Př9-4'!$Q467)/'Př9-4'!$K467,0))</f>
        <v/>
      </c>
      <c r="V467" s="1445"/>
      <c r="W467" s="1446"/>
      <c r="X467" s="1446"/>
      <c r="Y467" s="1446"/>
      <c r="Z467" s="1446"/>
      <c r="AA467" s="1446"/>
    </row>
    <row r="468" spans="1:27" s="1447" customFormat="1" ht="27.75" customHeight="1" hidden="1">
      <c r="A468" s="1496"/>
      <c r="B468" s="1497"/>
      <c r="C468" s="1498"/>
      <c r="D468" s="1431" t="str">
        <f>IFERROR(VLOOKUP(C468,'[3]NM06'!$A$2:$B$176,2,0),"")</f>
        <v/>
      </c>
      <c r="E468" s="1499"/>
      <c r="F468" s="1431" t="str">
        <f>IFERROR(VLOOKUP('Př9-4'!$E468,'[3]Číselník nástrojů'!$A$2:$D$569,4,0),"")</f>
        <v/>
      </c>
      <c r="G468" s="1452"/>
      <c r="H468" s="1500"/>
      <c r="I468" s="1510"/>
      <c r="J468" s="1502"/>
      <c r="K468" s="1502"/>
      <c r="L468" s="1503"/>
      <c r="M468" s="1505"/>
      <c r="N468" s="1506"/>
      <c r="O468" s="1507"/>
      <c r="P468" s="1508"/>
      <c r="Q468" s="1506"/>
      <c r="R468" s="1509"/>
      <c r="S468" s="1454" t="str">
        <f>IFERROR(('Př9-4'!$O468+'Př9-4'!$R468)/'Př9-4'!$I468,"")</f>
        <v/>
      </c>
      <c r="T468" s="1455" t="str">
        <f>IF(J468+L468=0,"",ROUND((M468+'Př9-4'!$P468)/(L468+J468)/12,0))</f>
        <v/>
      </c>
      <c r="U468" s="1456" t="str">
        <f>IF(K468=0,"",ROUND(('Př9-4'!$N468+'Př9-4'!$Q468)/'Př9-4'!$K468,0))</f>
        <v/>
      </c>
      <c r="V468" s="1445"/>
      <c r="W468" s="1446"/>
      <c r="X468" s="1446"/>
      <c r="Y468" s="1446"/>
      <c r="Z468" s="1446"/>
      <c r="AA468" s="1446"/>
    </row>
    <row r="469" spans="1:27" s="1447" customFormat="1" ht="27.75" customHeight="1" hidden="1">
      <c r="A469" s="1496"/>
      <c r="B469" s="1497"/>
      <c r="C469" s="1498"/>
      <c r="D469" s="1431" t="str">
        <f>IFERROR(VLOOKUP(C469,'[3]NM06'!$A$2:$B$176,2,0),"")</f>
        <v/>
      </c>
      <c r="E469" s="1499"/>
      <c r="F469" s="1431" t="str">
        <f>IFERROR(VLOOKUP('Př9-4'!$E469,'[3]Číselník nástrojů'!$A$2:$D$569,4,0),"")</f>
        <v/>
      </c>
      <c r="G469" s="1452"/>
      <c r="H469" s="1500"/>
      <c r="I469" s="1510"/>
      <c r="J469" s="1502"/>
      <c r="K469" s="1502"/>
      <c r="L469" s="1503"/>
      <c r="M469" s="1505"/>
      <c r="N469" s="1506"/>
      <c r="O469" s="1507"/>
      <c r="P469" s="1508"/>
      <c r="Q469" s="1506"/>
      <c r="R469" s="1509"/>
      <c r="S469" s="1454" t="str">
        <f>IFERROR(('Př9-4'!$O469+'Př9-4'!$R469)/'Př9-4'!$I469,"")</f>
        <v/>
      </c>
      <c r="T469" s="1455" t="str">
        <f>IF(J469+L469=0,"",ROUND((M469+'Př9-4'!$P469)/(L469+J469)/12,0))</f>
        <v/>
      </c>
      <c r="U469" s="1456" t="str">
        <f>IF(K469=0,"",ROUND(('Př9-4'!$N469+'Př9-4'!$Q469)/'Př9-4'!$K469,0))</f>
        <v/>
      </c>
      <c r="V469" s="1445"/>
      <c r="W469" s="1446"/>
      <c r="X469" s="1446"/>
      <c r="Y469" s="1446"/>
      <c r="Z469" s="1446"/>
      <c r="AA469" s="1446"/>
    </row>
    <row r="470" spans="1:27" s="1447" customFormat="1" ht="27.75" customHeight="1" hidden="1">
      <c r="A470" s="1496"/>
      <c r="B470" s="1497"/>
      <c r="C470" s="1498"/>
      <c r="D470" s="1431" t="str">
        <f>IFERROR(VLOOKUP(C470,'[3]NM06'!$A$2:$B$176,2,0),"")</f>
        <v/>
      </c>
      <c r="E470" s="1499"/>
      <c r="F470" s="1431" t="str">
        <f>IFERROR(VLOOKUP('Př9-4'!$E470,'[3]Číselník nástrojů'!$A$2:$D$569,4,0),"")</f>
        <v/>
      </c>
      <c r="G470" s="1452"/>
      <c r="H470" s="1500"/>
      <c r="I470" s="1510"/>
      <c r="J470" s="1502"/>
      <c r="K470" s="1502"/>
      <c r="L470" s="1503"/>
      <c r="M470" s="1505"/>
      <c r="N470" s="1506"/>
      <c r="O470" s="1507"/>
      <c r="P470" s="1508"/>
      <c r="Q470" s="1506"/>
      <c r="R470" s="1509"/>
      <c r="S470" s="1454" t="str">
        <f>IFERROR(('Př9-4'!$O470+'Př9-4'!$R470)/'Př9-4'!$I470,"")</f>
        <v/>
      </c>
      <c r="T470" s="1455" t="str">
        <f>IF(J470+L470=0,"",ROUND((M470+'Př9-4'!$P470)/(L470+J470)/12,0))</f>
        <v/>
      </c>
      <c r="U470" s="1456" t="str">
        <f>IF(K470=0,"",ROUND(('Př9-4'!$N470+'Př9-4'!$Q470)/'Př9-4'!$K470,0))</f>
        <v/>
      </c>
      <c r="V470" s="1445"/>
      <c r="W470" s="1446"/>
      <c r="X470" s="1446"/>
      <c r="Y470" s="1446"/>
      <c r="Z470" s="1446"/>
      <c r="AA470" s="1446"/>
    </row>
    <row r="471" spans="1:27" s="1447" customFormat="1" ht="27.75" customHeight="1" hidden="1">
      <c r="A471" s="1496"/>
      <c r="B471" s="1497"/>
      <c r="C471" s="1498"/>
      <c r="D471" s="1431" t="str">
        <f>IFERROR(VLOOKUP(C471,'[3]NM06'!$A$2:$B$176,2,0),"")</f>
        <v/>
      </c>
      <c r="E471" s="1499"/>
      <c r="F471" s="1431" t="str">
        <f>IFERROR(VLOOKUP('Př9-4'!$E471,'[3]Číselník nástrojů'!$A$2:$D$569,4,0),"")</f>
        <v/>
      </c>
      <c r="G471" s="1452"/>
      <c r="H471" s="1500"/>
      <c r="I471" s="1510"/>
      <c r="J471" s="1502"/>
      <c r="K471" s="1502"/>
      <c r="L471" s="1503"/>
      <c r="M471" s="1505"/>
      <c r="N471" s="1506"/>
      <c r="O471" s="1507"/>
      <c r="P471" s="1508"/>
      <c r="Q471" s="1506"/>
      <c r="R471" s="1509"/>
      <c r="S471" s="1454" t="str">
        <f>IFERROR(('Př9-4'!$O471+'Př9-4'!$R471)/'Př9-4'!$I471,"")</f>
        <v/>
      </c>
      <c r="T471" s="1455" t="str">
        <f>IF(J471+L471=0,"",ROUND((M471+'Př9-4'!$P471)/(L471+J471)/12,0))</f>
        <v/>
      </c>
      <c r="U471" s="1456" t="str">
        <f>IF(K471=0,"",ROUND(('Př9-4'!$N471+'Př9-4'!$Q471)/'Př9-4'!$K471,0))</f>
        <v/>
      </c>
      <c r="V471" s="1445"/>
      <c r="W471" s="1446"/>
      <c r="X471" s="1446"/>
      <c r="Y471" s="1446"/>
      <c r="Z471" s="1446"/>
      <c r="AA471" s="1446"/>
    </row>
    <row r="472" spans="1:27" s="1447" customFormat="1" ht="27.75" customHeight="1" hidden="1">
      <c r="A472" s="1496"/>
      <c r="B472" s="1497"/>
      <c r="C472" s="1498"/>
      <c r="D472" s="1431" t="str">
        <f>IFERROR(VLOOKUP(C472,'[3]NM06'!$A$2:$B$176,2,0),"")</f>
        <v/>
      </c>
      <c r="E472" s="1499"/>
      <c r="F472" s="1431" t="str">
        <f>IFERROR(VLOOKUP('Př9-4'!$E472,'[3]Číselník nástrojů'!$A$2:$D$569,4,0),"")</f>
        <v/>
      </c>
      <c r="G472" s="1452"/>
      <c r="H472" s="1500"/>
      <c r="I472" s="1510"/>
      <c r="J472" s="1502"/>
      <c r="K472" s="1502"/>
      <c r="L472" s="1503"/>
      <c r="M472" s="1505"/>
      <c r="N472" s="1506"/>
      <c r="O472" s="1507"/>
      <c r="P472" s="1508"/>
      <c r="Q472" s="1506"/>
      <c r="R472" s="1509"/>
      <c r="S472" s="1454" t="str">
        <f>IFERROR(('Př9-4'!$O472+'Př9-4'!$R472)/'Př9-4'!$I472,"")</f>
        <v/>
      </c>
      <c r="T472" s="1455" t="str">
        <f>IF(J472+L472=0,"",ROUND((M472+'Př9-4'!$P472)/(L472+J472)/12,0))</f>
        <v/>
      </c>
      <c r="U472" s="1456" t="str">
        <f>IF(K472=0,"",ROUND(('Př9-4'!$N472+'Př9-4'!$Q472)/'Př9-4'!$K472,0))</f>
        <v/>
      </c>
      <c r="V472" s="1445"/>
      <c r="W472" s="1446"/>
      <c r="X472" s="1446"/>
      <c r="Y472" s="1446"/>
      <c r="Z472" s="1446"/>
      <c r="AA472" s="1446"/>
    </row>
    <row r="473" spans="1:27" s="1447" customFormat="1" ht="27.75" customHeight="1" hidden="1">
      <c r="A473" s="1496"/>
      <c r="B473" s="1497"/>
      <c r="C473" s="1498"/>
      <c r="D473" s="1431" t="str">
        <f>IFERROR(VLOOKUP(C473,'[3]NM06'!$A$2:$B$176,2,0),"")</f>
        <v/>
      </c>
      <c r="E473" s="1499"/>
      <c r="F473" s="1431" t="str">
        <f>IFERROR(VLOOKUP('Př9-4'!$E473,'[3]Číselník nástrojů'!$A$2:$D$569,4,0),"")</f>
        <v/>
      </c>
      <c r="G473" s="1452"/>
      <c r="H473" s="1500"/>
      <c r="I473" s="1510"/>
      <c r="J473" s="1502"/>
      <c r="K473" s="1502"/>
      <c r="L473" s="1503"/>
      <c r="M473" s="1505"/>
      <c r="N473" s="1506"/>
      <c r="O473" s="1507"/>
      <c r="P473" s="1508"/>
      <c r="Q473" s="1506"/>
      <c r="R473" s="1509"/>
      <c r="S473" s="1454" t="str">
        <f>IFERROR(('Př9-4'!$O473+'Př9-4'!$R473)/'Př9-4'!$I473,"")</f>
        <v/>
      </c>
      <c r="T473" s="1455" t="str">
        <f>IF(J473+L473=0,"",ROUND((M473+'Př9-4'!$P473)/(L473+J473)/12,0))</f>
        <v/>
      </c>
      <c r="U473" s="1456" t="str">
        <f>IF(K473=0,"",ROUND(('Př9-4'!$N473+'Př9-4'!$Q473)/'Př9-4'!$K473,0))</f>
        <v/>
      </c>
      <c r="V473" s="1445"/>
      <c r="W473" s="1446"/>
      <c r="X473" s="1446"/>
      <c r="Y473" s="1446"/>
      <c r="Z473" s="1446"/>
      <c r="AA473" s="1446"/>
    </row>
    <row r="474" spans="1:27" s="1447" customFormat="1" ht="27.75" customHeight="1" hidden="1">
      <c r="A474" s="1496"/>
      <c r="B474" s="1497"/>
      <c r="C474" s="1498"/>
      <c r="D474" s="1431" t="str">
        <f>IFERROR(VLOOKUP(C474,'[3]NM06'!$A$2:$B$176,2,0),"")</f>
        <v/>
      </c>
      <c r="E474" s="1499"/>
      <c r="F474" s="1431" t="str">
        <f>IFERROR(VLOOKUP('Př9-4'!$E474,'[3]Číselník nástrojů'!$A$2:$D$569,4,0),"")</f>
        <v/>
      </c>
      <c r="G474" s="1452"/>
      <c r="H474" s="1500"/>
      <c r="I474" s="1510"/>
      <c r="J474" s="1502"/>
      <c r="K474" s="1502"/>
      <c r="L474" s="1503"/>
      <c r="M474" s="1505"/>
      <c r="N474" s="1506"/>
      <c r="O474" s="1507"/>
      <c r="P474" s="1508"/>
      <c r="Q474" s="1506"/>
      <c r="R474" s="1509"/>
      <c r="S474" s="1454" t="str">
        <f>IFERROR(('Př9-4'!$O474+'Př9-4'!$R474)/'Př9-4'!$I474,"")</f>
        <v/>
      </c>
      <c r="T474" s="1455" t="str">
        <f>IF(J474+L474=0,"",ROUND((M474+'Př9-4'!$P474)/(L474+J474)/12,0))</f>
        <v/>
      </c>
      <c r="U474" s="1456" t="str">
        <f>IF(K474=0,"",ROUND(('Př9-4'!$N474+'Př9-4'!$Q474)/'Př9-4'!$K474,0))</f>
        <v/>
      </c>
      <c r="V474" s="1445"/>
      <c r="W474" s="1446"/>
      <c r="X474" s="1446"/>
      <c r="Y474" s="1446"/>
      <c r="Z474" s="1446"/>
      <c r="AA474" s="1446"/>
    </row>
    <row r="475" spans="1:27" s="1447" customFormat="1" ht="27.75" customHeight="1" hidden="1">
      <c r="A475" s="1496"/>
      <c r="B475" s="1497"/>
      <c r="C475" s="1498"/>
      <c r="D475" s="1431" t="str">
        <f>IFERROR(VLOOKUP(C475,'[3]NM06'!$A$2:$B$176,2,0),"")</f>
        <v/>
      </c>
      <c r="E475" s="1499"/>
      <c r="F475" s="1431" t="str">
        <f>IFERROR(VLOOKUP('Př9-4'!$E475,'[3]Číselník nástrojů'!$A$2:$D$569,4,0),"")</f>
        <v/>
      </c>
      <c r="G475" s="1452"/>
      <c r="H475" s="1500"/>
      <c r="I475" s="1510"/>
      <c r="J475" s="1502"/>
      <c r="K475" s="1502"/>
      <c r="L475" s="1503"/>
      <c r="M475" s="1505"/>
      <c r="N475" s="1506"/>
      <c r="O475" s="1507"/>
      <c r="P475" s="1508"/>
      <c r="Q475" s="1506"/>
      <c r="R475" s="1509"/>
      <c r="S475" s="1454" t="str">
        <f>IFERROR(('Př9-4'!$O475+'Př9-4'!$R475)/'Př9-4'!$I475,"")</f>
        <v/>
      </c>
      <c r="T475" s="1455" t="str">
        <f>IF(J475+L475=0,"",ROUND((M475+'Př9-4'!$P475)/(L475+J475)/12,0))</f>
        <v/>
      </c>
      <c r="U475" s="1456" t="str">
        <f>IF(K475=0,"",ROUND(('Př9-4'!$N475+'Př9-4'!$Q475)/'Př9-4'!$K475,0))</f>
        <v/>
      </c>
      <c r="V475" s="1445"/>
      <c r="W475" s="1446"/>
      <c r="X475" s="1446"/>
      <c r="Y475" s="1446"/>
      <c r="Z475" s="1446"/>
      <c r="AA475" s="1446"/>
    </row>
    <row r="476" spans="1:27" s="1447" customFormat="1" ht="27.75" customHeight="1" hidden="1">
      <c r="A476" s="1496"/>
      <c r="B476" s="1497"/>
      <c r="C476" s="1498"/>
      <c r="D476" s="1431" t="str">
        <f>IFERROR(VLOOKUP(C476,'[3]NM06'!$A$2:$B$176,2,0),"")</f>
        <v/>
      </c>
      <c r="E476" s="1499"/>
      <c r="F476" s="1431" t="str">
        <f>IFERROR(VLOOKUP('Př9-4'!$E476,'[3]Číselník nástrojů'!$A$2:$D$569,4,0),"")</f>
        <v/>
      </c>
      <c r="G476" s="1452"/>
      <c r="H476" s="1500"/>
      <c r="I476" s="1510"/>
      <c r="J476" s="1502"/>
      <c r="K476" s="1502"/>
      <c r="L476" s="1503"/>
      <c r="M476" s="1505"/>
      <c r="N476" s="1506"/>
      <c r="O476" s="1507"/>
      <c r="P476" s="1508"/>
      <c r="Q476" s="1506"/>
      <c r="R476" s="1509"/>
      <c r="S476" s="1454" t="str">
        <f>IFERROR(('Př9-4'!$O476+'Př9-4'!$R476)/'Př9-4'!$I476,"")</f>
        <v/>
      </c>
      <c r="T476" s="1455" t="str">
        <f>IF(J476+L476=0,"",ROUND((M476+'Př9-4'!$P476)/(L476+J476)/12,0))</f>
        <v/>
      </c>
      <c r="U476" s="1456" t="str">
        <f>IF(K476=0,"",ROUND(('Př9-4'!$N476+'Př9-4'!$Q476)/'Př9-4'!$K476,0))</f>
        <v/>
      </c>
      <c r="V476" s="1445"/>
      <c r="W476" s="1446"/>
      <c r="X476" s="1446"/>
      <c r="Y476" s="1446"/>
      <c r="Z476" s="1446"/>
      <c r="AA476" s="1446"/>
    </row>
    <row r="477" spans="1:27" s="1447" customFormat="1" ht="27.75" customHeight="1" hidden="1">
      <c r="A477" s="1496"/>
      <c r="B477" s="1497"/>
      <c r="C477" s="1498"/>
      <c r="D477" s="1431" t="str">
        <f>IFERROR(VLOOKUP(C477,'[3]NM06'!$A$2:$B$176,2,0),"")</f>
        <v/>
      </c>
      <c r="E477" s="1499"/>
      <c r="F477" s="1431" t="str">
        <f>IFERROR(VLOOKUP('Př9-4'!$E477,'[3]Číselník nástrojů'!$A$2:$D$569,4,0),"")</f>
        <v/>
      </c>
      <c r="G477" s="1452"/>
      <c r="H477" s="1500"/>
      <c r="I477" s="1510"/>
      <c r="J477" s="1502"/>
      <c r="K477" s="1502"/>
      <c r="L477" s="1503"/>
      <c r="M477" s="1505"/>
      <c r="N477" s="1506"/>
      <c r="O477" s="1507"/>
      <c r="P477" s="1508"/>
      <c r="Q477" s="1506"/>
      <c r="R477" s="1509"/>
      <c r="S477" s="1454" t="str">
        <f>IFERROR(('Př9-4'!$O477+'Př9-4'!$R477)/'Př9-4'!$I477,"")</f>
        <v/>
      </c>
      <c r="T477" s="1455" t="str">
        <f>IF(J477+L477=0,"",ROUND((M477+'Př9-4'!$P477)/(L477+J477)/12,0))</f>
        <v/>
      </c>
      <c r="U477" s="1456" t="str">
        <f>IF(K477=0,"",ROUND(('Př9-4'!$N477+'Př9-4'!$Q477)/'Př9-4'!$K477,0))</f>
        <v/>
      </c>
      <c r="V477" s="1445"/>
      <c r="W477" s="1446"/>
      <c r="X477" s="1446"/>
      <c r="Y477" s="1446"/>
      <c r="Z477" s="1446"/>
      <c r="AA477" s="1446"/>
    </row>
    <row r="478" spans="1:27" s="1447" customFormat="1" ht="27.75" customHeight="1" hidden="1">
      <c r="A478" s="1496"/>
      <c r="B478" s="1497"/>
      <c r="C478" s="1498"/>
      <c r="D478" s="1431" t="str">
        <f>IFERROR(VLOOKUP(C478,'[3]NM06'!$A$2:$B$176,2,0),"")</f>
        <v/>
      </c>
      <c r="E478" s="1499"/>
      <c r="F478" s="1431" t="str">
        <f>IFERROR(VLOOKUP('Př9-4'!$E478,'[3]Číselník nástrojů'!$A$2:$D$569,4,0),"")</f>
        <v/>
      </c>
      <c r="G478" s="1452"/>
      <c r="H478" s="1500"/>
      <c r="I478" s="1510"/>
      <c r="J478" s="1502"/>
      <c r="K478" s="1502"/>
      <c r="L478" s="1503"/>
      <c r="M478" s="1505"/>
      <c r="N478" s="1506"/>
      <c r="O478" s="1507"/>
      <c r="P478" s="1508"/>
      <c r="Q478" s="1506"/>
      <c r="R478" s="1509"/>
      <c r="S478" s="1454" t="str">
        <f>IFERROR(('Př9-4'!$O478+'Př9-4'!$R478)/'Př9-4'!$I478,"")</f>
        <v/>
      </c>
      <c r="T478" s="1455" t="str">
        <f>IF(J478+L478=0,"",ROUND((M478+'Př9-4'!$P478)/(L478+J478)/12,0))</f>
        <v/>
      </c>
      <c r="U478" s="1456" t="str">
        <f>IF(K478=0,"",ROUND(('Př9-4'!$N478+'Př9-4'!$Q478)/'Př9-4'!$K478,0))</f>
        <v/>
      </c>
      <c r="V478" s="1445"/>
      <c r="W478" s="1446"/>
      <c r="X478" s="1446"/>
      <c r="Y478" s="1446"/>
      <c r="Z478" s="1446"/>
      <c r="AA478" s="1446"/>
    </row>
    <row r="479" spans="1:27" s="1447" customFormat="1" ht="27.75" customHeight="1" hidden="1">
      <c r="A479" s="1496"/>
      <c r="B479" s="1497"/>
      <c r="C479" s="1498"/>
      <c r="D479" s="1431" t="str">
        <f>IFERROR(VLOOKUP(C479,'[3]NM06'!$A$2:$B$176,2,0),"")</f>
        <v/>
      </c>
      <c r="E479" s="1499"/>
      <c r="F479" s="1431" t="str">
        <f>IFERROR(VLOOKUP('Př9-4'!$E479,'[3]Číselník nástrojů'!$A$2:$D$569,4,0),"")</f>
        <v/>
      </c>
      <c r="G479" s="1452"/>
      <c r="H479" s="1500"/>
      <c r="I479" s="1510"/>
      <c r="J479" s="1502"/>
      <c r="K479" s="1502"/>
      <c r="L479" s="1503"/>
      <c r="M479" s="1505"/>
      <c r="N479" s="1506"/>
      <c r="O479" s="1507"/>
      <c r="P479" s="1508"/>
      <c r="Q479" s="1506"/>
      <c r="R479" s="1509"/>
      <c r="S479" s="1454" t="str">
        <f>IFERROR(('Př9-4'!$O479+'Př9-4'!$R479)/'Př9-4'!$I479,"")</f>
        <v/>
      </c>
      <c r="T479" s="1455" t="str">
        <f>IF(J479+L479=0,"",ROUND((M479+'Př9-4'!$P479)/(L479+J479)/12,0))</f>
        <v/>
      </c>
      <c r="U479" s="1456" t="str">
        <f>IF(K479=0,"",ROUND(('Př9-4'!$N479+'Př9-4'!$Q479)/'Př9-4'!$K479,0))</f>
        <v/>
      </c>
      <c r="V479" s="1445"/>
      <c r="W479" s="1446"/>
      <c r="X479" s="1446"/>
      <c r="Y479" s="1446"/>
      <c r="Z479" s="1446"/>
      <c r="AA479" s="1446"/>
    </row>
    <row r="480" spans="1:27" s="1447" customFormat="1" ht="27.75" customHeight="1" hidden="1">
      <c r="A480" s="1496"/>
      <c r="B480" s="1497"/>
      <c r="C480" s="1498"/>
      <c r="D480" s="1431" t="str">
        <f>IFERROR(VLOOKUP(C480,'[3]NM06'!$A$2:$B$176,2,0),"")</f>
        <v/>
      </c>
      <c r="E480" s="1499"/>
      <c r="F480" s="1431" t="str">
        <f>IFERROR(VLOOKUP('Př9-4'!$E480,'[3]Číselník nástrojů'!$A$2:$D$569,4,0),"")</f>
        <v/>
      </c>
      <c r="G480" s="1452"/>
      <c r="H480" s="1500"/>
      <c r="I480" s="1510"/>
      <c r="J480" s="1502"/>
      <c r="K480" s="1502"/>
      <c r="L480" s="1503"/>
      <c r="M480" s="1505"/>
      <c r="N480" s="1506"/>
      <c r="O480" s="1507"/>
      <c r="P480" s="1508"/>
      <c r="Q480" s="1506"/>
      <c r="R480" s="1509"/>
      <c r="S480" s="1454" t="str">
        <f>IFERROR(('Př9-4'!$O480+'Př9-4'!$R480)/'Př9-4'!$I480,"")</f>
        <v/>
      </c>
      <c r="T480" s="1455" t="str">
        <f>IF(J480+L480=0,"",ROUND((M480+'Př9-4'!$P480)/(L480+J480)/12,0))</f>
        <v/>
      </c>
      <c r="U480" s="1456" t="str">
        <f>IF(K480=0,"",ROUND(('Př9-4'!$N480+'Př9-4'!$Q480)/'Př9-4'!$K480,0))</f>
        <v/>
      </c>
      <c r="V480" s="1445"/>
      <c r="W480" s="1446"/>
      <c r="X480" s="1446"/>
      <c r="Y480" s="1446"/>
      <c r="Z480" s="1446"/>
      <c r="AA480" s="1446"/>
    </row>
    <row r="481" spans="1:27" s="1447" customFormat="1" ht="27.75" customHeight="1" hidden="1">
      <c r="A481" s="1496"/>
      <c r="B481" s="1497"/>
      <c r="C481" s="1498"/>
      <c r="D481" s="1431" t="str">
        <f>IFERROR(VLOOKUP(C481,'[3]NM06'!$A$2:$B$176,2,0),"")</f>
        <v/>
      </c>
      <c r="E481" s="1499"/>
      <c r="F481" s="1431" t="str">
        <f>IFERROR(VLOOKUP('Př9-4'!$E481,'[3]Číselník nástrojů'!$A$2:$D$569,4,0),"")</f>
        <v/>
      </c>
      <c r="G481" s="1452"/>
      <c r="H481" s="1500"/>
      <c r="I481" s="1510"/>
      <c r="J481" s="1502"/>
      <c r="K481" s="1502"/>
      <c r="L481" s="1503"/>
      <c r="M481" s="1505"/>
      <c r="N481" s="1506"/>
      <c r="O481" s="1507"/>
      <c r="P481" s="1508"/>
      <c r="Q481" s="1506"/>
      <c r="R481" s="1509"/>
      <c r="S481" s="1454" t="str">
        <f>IFERROR(('Př9-4'!$O481+'Př9-4'!$R481)/'Př9-4'!$I481,"")</f>
        <v/>
      </c>
      <c r="T481" s="1455" t="str">
        <f>IF(J481+L481=0,"",ROUND((M481+'Př9-4'!$P481)/(L481+J481)/12,0))</f>
        <v/>
      </c>
      <c r="U481" s="1456" t="str">
        <f>IF(K481=0,"",ROUND(('Př9-4'!$N481+'Př9-4'!$Q481)/'Př9-4'!$K481,0))</f>
        <v/>
      </c>
      <c r="V481" s="1445"/>
      <c r="W481" s="1446"/>
      <c r="X481" s="1446"/>
      <c r="Y481" s="1446"/>
      <c r="Z481" s="1446"/>
      <c r="AA481" s="1446"/>
    </row>
    <row r="482" spans="1:27" s="1447" customFormat="1" ht="27.75" customHeight="1" hidden="1">
      <c r="A482" s="1496"/>
      <c r="B482" s="1497"/>
      <c r="C482" s="1498"/>
      <c r="D482" s="1431" t="str">
        <f>IFERROR(VLOOKUP(C482,'[3]NM06'!$A$2:$B$176,2,0),"")</f>
        <v/>
      </c>
      <c r="E482" s="1499"/>
      <c r="F482" s="1431" t="str">
        <f>IFERROR(VLOOKUP('Př9-4'!$E482,'[3]Číselník nástrojů'!$A$2:$D$569,4,0),"")</f>
        <v/>
      </c>
      <c r="G482" s="1452"/>
      <c r="H482" s="1500"/>
      <c r="I482" s="1510"/>
      <c r="J482" s="1502"/>
      <c r="K482" s="1502"/>
      <c r="L482" s="1503"/>
      <c r="M482" s="1505"/>
      <c r="N482" s="1506"/>
      <c r="O482" s="1507"/>
      <c r="P482" s="1508"/>
      <c r="Q482" s="1506"/>
      <c r="R482" s="1509"/>
      <c r="S482" s="1454" t="str">
        <f>IFERROR(('Př9-4'!$O482+'Př9-4'!$R482)/'Př9-4'!$I482,"")</f>
        <v/>
      </c>
      <c r="T482" s="1455" t="str">
        <f>IF(J482+L482=0,"",ROUND((M482+'Př9-4'!$P482)/(L482+J482)/12,0))</f>
        <v/>
      </c>
      <c r="U482" s="1456" t="str">
        <f>IF(K482=0,"",ROUND(('Př9-4'!$N482+'Př9-4'!$Q482)/'Př9-4'!$K482,0))</f>
        <v/>
      </c>
      <c r="V482" s="1445"/>
      <c r="W482" s="1446"/>
      <c r="X482" s="1446"/>
      <c r="Y482" s="1446"/>
      <c r="Z482" s="1446"/>
      <c r="AA482" s="1446"/>
    </row>
    <row r="483" spans="1:27" s="1447" customFormat="1" ht="27.75" customHeight="1" hidden="1">
      <c r="A483" s="1496"/>
      <c r="B483" s="1497"/>
      <c r="C483" s="1498"/>
      <c r="D483" s="1431" t="str">
        <f>IFERROR(VLOOKUP(C483,'[3]NM06'!$A$2:$B$176,2,0),"")</f>
        <v/>
      </c>
      <c r="E483" s="1499"/>
      <c r="F483" s="1431" t="str">
        <f>IFERROR(VLOOKUP('Př9-4'!$E483,'[3]Číselník nástrojů'!$A$2:$D$569,4,0),"")</f>
        <v/>
      </c>
      <c r="G483" s="1452"/>
      <c r="H483" s="1500"/>
      <c r="I483" s="1510"/>
      <c r="J483" s="1502"/>
      <c r="K483" s="1502"/>
      <c r="L483" s="1503"/>
      <c r="M483" s="1505"/>
      <c r="N483" s="1506"/>
      <c r="O483" s="1507"/>
      <c r="P483" s="1508"/>
      <c r="Q483" s="1506"/>
      <c r="R483" s="1509"/>
      <c r="S483" s="1454" t="str">
        <f>IFERROR(('Př9-4'!$O483+'Př9-4'!$R483)/'Př9-4'!$I483,"")</f>
        <v/>
      </c>
      <c r="T483" s="1455" t="str">
        <f>IF(J483+L483=0,"",ROUND((M483+'Př9-4'!$P483)/(L483+J483)/12,0))</f>
        <v/>
      </c>
      <c r="U483" s="1456" t="str">
        <f>IF(K483=0,"",ROUND(('Př9-4'!$N483+'Př9-4'!$Q483)/'Př9-4'!$K483,0))</f>
        <v/>
      </c>
      <c r="V483" s="1445"/>
      <c r="W483" s="1446"/>
      <c r="X483" s="1446"/>
      <c r="Y483" s="1446"/>
      <c r="Z483" s="1446"/>
      <c r="AA483" s="1446"/>
    </row>
    <row r="484" spans="1:27" s="1447" customFormat="1" ht="27.75" customHeight="1" hidden="1">
      <c r="A484" s="1496"/>
      <c r="B484" s="1497"/>
      <c r="C484" s="1498"/>
      <c r="D484" s="1431" t="str">
        <f>IFERROR(VLOOKUP(C484,'[3]NM06'!$A$2:$B$176,2,0),"")</f>
        <v/>
      </c>
      <c r="E484" s="1499"/>
      <c r="F484" s="1431" t="str">
        <f>IFERROR(VLOOKUP('Př9-4'!$E484,'[3]Číselník nástrojů'!$A$2:$D$569,4,0),"")</f>
        <v/>
      </c>
      <c r="G484" s="1452"/>
      <c r="H484" s="1500"/>
      <c r="I484" s="1510"/>
      <c r="J484" s="1502"/>
      <c r="K484" s="1502"/>
      <c r="L484" s="1503"/>
      <c r="M484" s="1505"/>
      <c r="N484" s="1506"/>
      <c r="O484" s="1507"/>
      <c r="P484" s="1508"/>
      <c r="Q484" s="1506"/>
      <c r="R484" s="1509"/>
      <c r="S484" s="1454" t="str">
        <f>IFERROR(('Př9-4'!$O484+'Př9-4'!$R484)/'Př9-4'!$I484,"")</f>
        <v/>
      </c>
      <c r="T484" s="1455" t="str">
        <f>IF(J484+L484=0,"",ROUND((M484+'Př9-4'!$P484)/(L484+J484)/12,0))</f>
        <v/>
      </c>
      <c r="U484" s="1456" t="str">
        <f>IF(K484=0,"",ROUND(('Př9-4'!$N484+'Př9-4'!$Q484)/'Př9-4'!$K484,0))</f>
        <v/>
      </c>
      <c r="V484" s="1445"/>
      <c r="W484" s="1446"/>
      <c r="X484" s="1446"/>
      <c r="Y484" s="1446"/>
      <c r="Z484" s="1446"/>
      <c r="AA484" s="1446"/>
    </row>
    <row r="485" spans="1:27" s="1447" customFormat="1" ht="27.75" customHeight="1" hidden="1">
      <c r="A485" s="1496"/>
      <c r="B485" s="1497"/>
      <c r="C485" s="1498"/>
      <c r="D485" s="1431" t="str">
        <f>IFERROR(VLOOKUP(C485,'[3]NM06'!$A$2:$B$176,2,0),"")</f>
        <v/>
      </c>
      <c r="E485" s="1499"/>
      <c r="F485" s="1431" t="str">
        <f>IFERROR(VLOOKUP('Př9-4'!$E485,'[3]Číselník nástrojů'!$A$2:$D$569,4,0),"")</f>
        <v/>
      </c>
      <c r="G485" s="1452"/>
      <c r="H485" s="1500"/>
      <c r="I485" s="1510"/>
      <c r="J485" s="1502"/>
      <c r="K485" s="1502"/>
      <c r="L485" s="1503"/>
      <c r="M485" s="1505"/>
      <c r="N485" s="1506"/>
      <c r="O485" s="1507"/>
      <c r="P485" s="1508"/>
      <c r="Q485" s="1506"/>
      <c r="R485" s="1509"/>
      <c r="S485" s="1454" t="str">
        <f>IFERROR(('Př9-4'!$O485+'Př9-4'!$R485)/'Př9-4'!$I485,"")</f>
        <v/>
      </c>
      <c r="T485" s="1455" t="str">
        <f>IF(J485+L485=0,"",ROUND((M485+'Př9-4'!$P485)/(L485+J485)/12,0))</f>
        <v/>
      </c>
      <c r="U485" s="1456" t="str">
        <f>IF(K485=0,"",ROUND(('Př9-4'!$N485+'Př9-4'!$Q485)/'Př9-4'!$K485,0))</f>
        <v/>
      </c>
      <c r="V485" s="1445"/>
      <c r="W485" s="1446"/>
      <c r="X485" s="1446"/>
      <c r="Y485" s="1446"/>
      <c r="Z485" s="1446"/>
      <c r="AA485" s="1446"/>
    </row>
    <row r="486" spans="1:27" s="1447" customFormat="1" ht="27.75" customHeight="1" hidden="1">
      <c r="A486" s="1496"/>
      <c r="B486" s="1497"/>
      <c r="C486" s="1498"/>
      <c r="D486" s="1431" t="str">
        <f>IFERROR(VLOOKUP(C486,'[3]NM06'!$A$2:$B$176,2,0),"")</f>
        <v/>
      </c>
      <c r="E486" s="1499"/>
      <c r="F486" s="1431" t="str">
        <f>IFERROR(VLOOKUP('Př9-4'!$E486,'[3]Číselník nástrojů'!$A$2:$D$569,4,0),"")</f>
        <v/>
      </c>
      <c r="G486" s="1452"/>
      <c r="H486" s="1500"/>
      <c r="I486" s="1510"/>
      <c r="J486" s="1502"/>
      <c r="K486" s="1502"/>
      <c r="L486" s="1503"/>
      <c r="M486" s="1505"/>
      <c r="N486" s="1506"/>
      <c r="O486" s="1507"/>
      <c r="P486" s="1508"/>
      <c r="Q486" s="1506"/>
      <c r="R486" s="1509"/>
      <c r="S486" s="1454" t="str">
        <f>IFERROR(('Př9-4'!$O486+'Př9-4'!$R486)/'Př9-4'!$I486,"")</f>
        <v/>
      </c>
      <c r="T486" s="1455" t="str">
        <f>IF(J486+L486=0,"",ROUND((M486+'Př9-4'!$P486)/(L486+J486)/12,0))</f>
        <v/>
      </c>
      <c r="U486" s="1456" t="str">
        <f>IF(K486=0,"",ROUND(('Př9-4'!$N486+'Př9-4'!$Q486)/'Př9-4'!$K486,0))</f>
        <v/>
      </c>
      <c r="V486" s="1445"/>
      <c r="W486" s="1446"/>
      <c r="X486" s="1446"/>
      <c r="Y486" s="1446"/>
      <c r="Z486" s="1446"/>
      <c r="AA486" s="1446"/>
    </row>
    <row r="487" spans="1:27" s="1447" customFormat="1" ht="27.75" customHeight="1" hidden="1">
      <c r="A487" s="1496"/>
      <c r="B487" s="1497"/>
      <c r="C487" s="1498"/>
      <c r="D487" s="1431" t="str">
        <f>IFERROR(VLOOKUP(C487,'[3]NM06'!$A$2:$B$176,2,0),"")</f>
        <v/>
      </c>
      <c r="E487" s="1499"/>
      <c r="F487" s="1431" t="str">
        <f>IFERROR(VLOOKUP('Př9-4'!$E487,'[3]Číselník nástrojů'!$A$2:$D$569,4,0),"")</f>
        <v/>
      </c>
      <c r="G487" s="1452"/>
      <c r="H487" s="1500"/>
      <c r="I487" s="1510"/>
      <c r="J487" s="1502"/>
      <c r="K487" s="1502"/>
      <c r="L487" s="1503"/>
      <c r="M487" s="1505"/>
      <c r="N487" s="1506"/>
      <c r="O487" s="1507"/>
      <c r="P487" s="1508"/>
      <c r="Q487" s="1506"/>
      <c r="R487" s="1509"/>
      <c r="S487" s="1454" t="str">
        <f>IFERROR(('Př9-4'!$O487+'Př9-4'!$R487)/'Př9-4'!$I487,"")</f>
        <v/>
      </c>
      <c r="T487" s="1455" t="str">
        <f>IF(J487+L487=0,"",ROUND((M487+'Př9-4'!$P487)/(L487+J487)/12,0))</f>
        <v/>
      </c>
      <c r="U487" s="1456" t="str">
        <f>IF(K487=0,"",ROUND(('Př9-4'!$N487+'Př9-4'!$Q487)/'Př9-4'!$K487,0))</f>
        <v/>
      </c>
      <c r="V487" s="1445"/>
      <c r="W487" s="1446"/>
      <c r="X487" s="1446"/>
      <c r="Y487" s="1446"/>
      <c r="Z487" s="1446"/>
      <c r="AA487" s="1446"/>
    </row>
    <row r="488" spans="1:27" s="1447" customFormat="1" ht="27.75" customHeight="1" hidden="1">
      <c r="A488" s="1496"/>
      <c r="B488" s="1497"/>
      <c r="C488" s="1498"/>
      <c r="D488" s="1431" t="str">
        <f>IFERROR(VLOOKUP(C488,'[3]NM06'!$A$2:$B$176,2,0),"")</f>
        <v/>
      </c>
      <c r="E488" s="1499"/>
      <c r="F488" s="1431" t="str">
        <f>IFERROR(VLOOKUP('Př9-4'!$E488,'[3]Číselník nástrojů'!$A$2:$D$569,4,0),"")</f>
        <v/>
      </c>
      <c r="G488" s="1452"/>
      <c r="H488" s="1500"/>
      <c r="I488" s="1510"/>
      <c r="J488" s="1502"/>
      <c r="K488" s="1502"/>
      <c r="L488" s="1503"/>
      <c r="M488" s="1505"/>
      <c r="N488" s="1506"/>
      <c r="O488" s="1507"/>
      <c r="P488" s="1508"/>
      <c r="Q488" s="1506"/>
      <c r="R488" s="1509"/>
      <c r="S488" s="1454" t="str">
        <f>IFERROR(('Př9-4'!$O488+'Př9-4'!$R488)/'Př9-4'!$I488,"")</f>
        <v/>
      </c>
      <c r="T488" s="1455" t="str">
        <f>IF(J488+L488=0,"",ROUND((M488+'Př9-4'!$P488)/(L488+J488)/12,0))</f>
        <v/>
      </c>
      <c r="U488" s="1456" t="str">
        <f>IF(K488=0,"",ROUND(('Př9-4'!$N488+'Př9-4'!$Q488)/'Př9-4'!$K488,0))</f>
        <v/>
      </c>
      <c r="V488" s="1445"/>
      <c r="W488" s="1446"/>
      <c r="X488" s="1446"/>
      <c r="Y488" s="1446"/>
      <c r="Z488" s="1446"/>
      <c r="AA488" s="1446"/>
    </row>
    <row r="489" spans="1:27" s="1447" customFormat="1" ht="27.75" customHeight="1" hidden="1">
      <c r="A489" s="1496"/>
      <c r="B489" s="1497"/>
      <c r="C489" s="1498"/>
      <c r="D489" s="1431" t="str">
        <f>IFERROR(VLOOKUP(C489,'[3]NM06'!$A$2:$B$176,2,0),"")</f>
        <v/>
      </c>
      <c r="E489" s="1499"/>
      <c r="F489" s="1431" t="str">
        <f>IFERROR(VLOOKUP('Př9-4'!$E489,'[3]Číselník nástrojů'!$A$2:$D$569,4,0),"")</f>
        <v/>
      </c>
      <c r="G489" s="1452"/>
      <c r="H489" s="1500"/>
      <c r="I489" s="1510"/>
      <c r="J489" s="1502"/>
      <c r="K489" s="1502"/>
      <c r="L489" s="1503"/>
      <c r="M489" s="1505"/>
      <c r="N489" s="1506"/>
      <c r="O489" s="1507"/>
      <c r="P489" s="1508"/>
      <c r="Q489" s="1506"/>
      <c r="R489" s="1509"/>
      <c r="S489" s="1454" t="str">
        <f>IFERROR(('Př9-4'!$O489+'Př9-4'!$R489)/'Př9-4'!$I489,"")</f>
        <v/>
      </c>
      <c r="T489" s="1455" t="str">
        <f>IF(J489+L489=0,"",ROUND((M489+'Př9-4'!$P489)/(L489+J489)/12,0))</f>
        <v/>
      </c>
      <c r="U489" s="1456" t="str">
        <f>IF(K489=0,"",ROUND(('Př9-4'!$N489+'Př9-4'!$Q489)/'Př9-4'!$K489,0))</f>
        <v/>
      </c>
      <c r="V489" s="1445"/>
      <c r="W489" s="1446"/>
      <c r="X489" s="1446"/>
      <c r="Y489" s="1446"/>
      <c r="Z489" s="1446"/>
      <c r="AA489" s="1446"/>
    </row>
    <row r="490" spans="1:27" s="1447" customFormat="1" ht="27.75" customHeight="1" hidden="1">
      <c r="A490" s="1496"/>
      <c r="B490" s="1497"/>
      <c r="C490" s="1498"/>
      <c r="D490" s="1431" t="str">
        <f>IFERROR(VLOOKUP(C490,'[3]NM06'!$A$2:$B$176,2,0),"")</f>
        <v/>
      </c>
      <c r="E490" s="1499"/>
      <c r="F490" s="1431" t="str">
        <f>IFERROR(VLOOKUP('Př9-4'!$E490,'[3]Číselník nástrojů'!$A$2:$D$569,4,0),"")</f>
        <v/>
      </c>
      <c r="G490" s="1452"/>
      <c r="H490" s="1500"/>
      <c r="I490" s="1510"/>
      <c r="J490" s="1502"/>
      <c r="K490" s="1502"/>
      <c r="L490" s="1503"/>
      <c r="M490" s="1505"/>
      <c r="N490" s="1506"/>
      <c r="O490" s="1507"/>
      <c r="P490" s="1508"/>
      <c r="Q490" s="1506"/>
      <c r="R490" s="1509"/>
      <c r="S490" s="1454" t="str">
        <f>IFERROR(('Př9-4'!$O490+'Př9-4'!$R490)/'Př9-4'!$I490,"")</f>
        <v/>
      </c>
      <c r="T490" s="1455" t="str">
        <f>IF(J490+L490=0,"",ROUND((M490+'Př9-4'!$P490)/(L490+J490)/12,0))</f>
        <v/>
      </c>
      <c r="U490" s="1456" t="str">
        <f>IF(K490=0,"",ROUND(('Př9-4'!$N490+'Př9-4'!$Q490)/'Př9-4'!$K490,0))</f>
        <v/>
      </c>
      <c r="V490" s="1445"/>
      <c r="W490" s="1446"/>
      <c r="X490" s="1446"/>
      <c r="Y490" s="1446"/>
      <c r="Z490" s="1446"/>
      <c r="AA490" s="1446"/>
    </row>
    <row r="491" spans="1:27" s="1447" customFormat="1" ht="27.75" customHeight="1" hidden="1">
      <c r="A491" s="1496"/>
      <c r="B491" s="1497"/>
      <c r="C491" s="1498"/>
      <c r="D491" s="1431" t="str">
        <f>IFERROR(VLOOKUP(C491,'[3]NM06'!$A$2:$B$176,2,0),"")</f>
        <v/>
      </c>
      <c r="E491" s="1499"/>
      <c r="F491" s="1431" t="str">
        <f>IFERROR(VLOOKUP('Př9-4'!$E491,'[3]Číselník nástrojů'!$A$2:$D$569,4,0),"")</f>
        <v/>
      </c>
      <c r="G491" s="1452"/>
      <c r="H491" s="1500"/>
      <c r="I491" s="1510"/>
      <c r="J491" s="1502"/>
      <c r="K491" s="1502"/>
      <c r="L491" s="1503"/>
      <c r="M491" s="1505"/>
      <c r="N491" s="1506"/>
      <c r="O491" s="1507"/>
      <c r="P491" s="1508"/>
      <c r="Q491" s="1506"/>
      <c r="R491" s="1509"/>
      <c r="S491" s="1454" t="str">
        <f>IFERROR(('Př9-4'!$O491+'Př9-4'!$R491)/'Př9-4'!$I491,"")</f>
        <v/>
      </c>
      <c r="T491" s="1455" t="str">
        <f>IF(J491+L491=0,"",ROUND((M491+'Př9-4'!$P491)/(L491+J491)/12,0))</f>
        <v/>
      </c>
      <c r="U491" s="1456" t="str">
        <f>IF(K491=0,"",ROUND(('Př9-4'!$N491+'Př9-4'!$Q491)/'Př9-4'!$K491,0))</f>
        <v/>
      </c>
      <c r="V491" s="1445"/>
      <c r="W491" s="1446"/>
      <c r="X491" s="1446"/>
      <c r="Y491" s="1446"/>
      <c r="Z491" s="1446"/>
      <c r="AA491" s="1446"/>
    </row>
    <row r="492" spans="1:27" s="1447" customFormat="1" ht="27.75" customHeight="1" hidden="1">
      <c r="A492" s="1496"/>
      <c r="B492" s="1497"/>
      <c r="C492" s="1498"/>
      <c r="D492" s="1431" t="str">
        <f>IFERROR(VLOOKUP(C492,'[3]NM06'!$A$2:$B$176,2,0),"")</f>
        <v/>
      </c>
      <c r="E492" s="1499"/>
      <c r="F492" s="1431" t="str">
        <f>IFERROR(VLOOKUP('Př9-4'!$E492,'[3]Číselník nástrojů'!$A$2:$D$569,4,0),"")</f>
        <v/>
      </c>
      <c r="G492" s="1452"/>
      <c r="H492" s="1500"/>
      <c r="I492" s="1510"/>
      <c r="J492" s="1502"/>
      <c r="K492" s="1502"/>
      <c r="L492" s="1503"/>
      <c r="M492" s="1505"/>
      <c r="N492" s="1506"/>
      <c r="O492" s="1507"/>
      <c r="P492" s="1508"/>
      <c r="Q492" s="1506"/>
      <c r="R492" s="1509"/>
      <c r="S492" s="1454" t="str">
        <f>IFERROR(('Př9-4'!$O492+'Př9-4'!$R492)/'Př9-4'!$I492,"")</f>
        <v/>
      </c>
      <c r="T492" s="1455" t="str">
        <f>IF(J492+L492=0,"",ROUND((M492+'Př9-4'!$P492)/(L492+J492)/12,0))</f>
        <v/>
      </c>
      <c r="U492" s="1456" t="str">
        <f>IF(K492=0,"",ROUND(('Př9-4'!$N492+'Př9-4'!$Q492)/'Př9-4'!$K492,0))</f>
        <v/>
      </c>
      <c r="V492" s="1445"/>
      <c r="W492" s="1446"/>
      <c r="X492" s="1446"/>
      <c r="Y492" s="1446"/>
      <c r="Z492" s="1446"/>
      <c r="AA492" s="1446"/>
    </row>
    <row r="493" spans="1:27" s="1447" customFormat="1" ht="27.75" customHeight="1" hidden="1">
      <c r="A493" s="1496"/>
      <c r="B493" s="1497"/>
      <c r="C493" s="1498"/>
      <c r="D493" s="1431" t="str">
        <f>IFERROR(VLOOKUP(C493,'[3]NM06'!$A$2:$B$176,2,0),"")</f>
        <v/>
      </c>
      <c r="E493" s="1499"/>
      <c r="F493" s="1431" t="str">
        <f>IFERROR(VLOOKUP('Př9-4'!$E493,'[3]Číselník nástrojů'!$A$2:$D$569,4,0),"")</f>
        <v/>
      </c>
      <c r="G493" s="1452"/>
      <c r="H493" s="1500"/>
      <c r="I493" s="1510"/>
      <c r="J493" s="1502"/>
      <c r="K493" s="1502"/>
      <c r="L493" s="1503"/>
      <c r="M493" s="1505"/>
      <c r="N493" s="1506"/>
      <c r="O493" s="1507"/>
      <c r="P493" s="1508"/>
      <c r="Q493" s="1506"/>
      <c r="R493" s="1509"/>
      <c r="S493" s="1454" t="str">
        <f>IFERROR(('Př9-4'!$O493+'Př9-4'!$R493)/'Př9-4'!$I493,"")</f>
        <v/>
      </c>
      <c r="T493" s="1455" t="str">
        <f>IF(J493+L493=0,"",ROUND((M493+'Př9-4'!$P493)/(L493+J493)/12,0))</f>
        <v/>
      </c>
      <c r="U493" s="1456" t="str">
        <f>IF(K493=0,"",ROUND(('Př9-4'!$N493+'Př9-4'!$Q493)/'Př9-4'!$K493,0))</f>
        <v/>
      </c>
      <c r="V493" s="1445"/>
      <c r="W493" s="1446"/>
      <c r="X493" s="1446"/>
      <c r="Y493" s="1446"/>
      <c r="Z493" s="1446"/>
      <c r="AA493" s="1446"/>
    </row>
    <row r="494" spans="1:27" s="1447" customFormat="1" ht="27.75" customHeight="1" hidden="1">
      <c r="A494" s="1496"/>
      <c r="B494" s="1497"/>
      <c r="C494" s="1498"/>
      <c r="D494" s="1431" t="str">
        <f>IFERROR(VLOOKUP(C494,'[3]NM06'!$A$2:$B$176,2,0),"")</f>
        <v/>
      </c>
      <c r="E494" s="1499"/>
      <c r="F494" s="1431" t="str">
        <f>IFERROR(VLOOKUP('Př9-4'!$E494,'[3]Číselník nástrojů'!$A$2:$D$569,4,0),"")</f>
        <v/>
      </c>
      <c r="G494" s="1452"/>
      <c r="H494" s="1500"/>
      <c r="I494" s="1510"/>
      <c r="J494" s="1502"/>
      <c r="K494" s="1502"/>
      <c r="L494" s="1503"/>
      <c r="M494" s="1505"/>
      <c r="N494" s="1506"/>
      <c r="O494" s="1507"/>
      <c r="P494" s="1508"/>
      <c r="Q494" s="1506"/>
      <c r="R494" s="1509"/>
      <c r="S494" s="1454" t="str">
        <f>IFERROR(('Př9-4'!$O494+'Př9-4'!$R494)/'Př9-4'!$I494,"")</f>
        <v/>
      </c>
      <c r="T494" s="1455" t="str">
        <f>IF(J494+L494=0,"",ROUND((M494+'Př9-4'!$P494)/(L494+J494)/12,0))</f>
        <v/>
      </c>
      <c r="U494" s="1456" t="str">
        <f>IF(K494=0,"",ROUND(('Př9-4'!$N494+'Př9-4'!$Q494)/'Př9-4'!$K494,0))</f>
        <v/>
      </c>
      <c r="V494" s="1445"/>
      <c r="W494" s="1446"/>
      <c r="X494" s="1446"/>
      <c r="Y494" s="1446"/>
      <c r="Z494" s="1446"/>
      <c r="AA494" s="1446"/>
    </row>
    <row r="495" spans="1:27" s="1447" customFormat="1" ht="27.75" customHeight="1" hidden="1">
      <c r="A495" s="1496"/>
      <c r="B495" s="1497"/>
      <c r="C495" s="1498"/>
      <c r="D495" s="1431" t="str">
        <f>IFERROR(VLOOKUP(C495,'[3]NM06'!$A$2:$B$176,2,0),"")</f>
        <v/>
      </c>
      <c r="E495" s="1499"/>
      <c r="F495" s="1431" t="str">
        <f>IFERROR(VLOOKUP('Př9-4'!$E495,'[3]Číselník nástrojů'!$A$2:$D$569,4,0),"")</f>
        <v/>
      </c>
      <c r="G495" s="1452"/>
      <c r="H495" s="1500"/>
      <c r="I495" s="1510"/>
      <c r="J495" s="1502"/>
      <c r="K495" s="1502"/>
      <c r="L495" s="1503"/>
      <c r="M495" s="1505"/>
      <c r="N495" s="1506"/>
      <c r="O495" s="1507"/>
      <c r="P495" s="1508"/>
      <c r="Q495" s="1506"/>
      <c r="R495" s="1509"/>
      <c r="S495" s="1454" t="str">
        <f>IFERROR(('Př9-4'!$O495+'Př9-4'!$R495)/'Př9-4'!$I495,"")</f>
        <v/>
      </c>
      <c r="T495" s="1455" t="str">
        <f>IF(J495+L495=0,"",ROUND((M495+'Př9-4'!$P495)/(L495+J495)/12,0))</f>
        <v/>
      </c>
      <c r="U495" s="1456" t="str">
        <f>IF(K495=0,"",ROUND(('Př9-4'!$N495+'Př9-4'!$Q495)/'Př9-4'!$K495,0))</f>
        <v/>
      </c>
      <c r="V495" s="1445"/>
      <c r="W495" s="1446"/>
      <c r="X495" s="1446"/>
      <c r="Y495" s="1446"/>
      <c r="Z495" s="1446"/>
      <c r="AA495" s="1446"/>
    </row>
    <row r="496" spans="1:27" s="1447" customFormat="1" ht="27.75" customHeight="1" hidden="1">
      <c r="A496" s="1496"/>
      <c r="B496" s="1497"/>
      <c r="C496" s="1498"/>
      <c r="D496" s="1431" t="str">
        <f>IFERROR(VLOOKUP(C496,'[3]NM06'!$A$2:$B$176,2,0),"")</f>
        <v/>
      </c>
      <c r="E496" s="1499"/>
      <c r="F496" s="1431" t="str">
        <f>IFERROR(VLOOKUP('Př9-4'!$E496,'[3]Číselník nástrojů'!$A$2:$D$569,4,0),"")</f>
        <v/>
      </c>
      <c r="G496" s="1452"/>
      <c r="H496" s="1500"/>
      <c r="I496" s="1510"/>
      <c r="J496" s="1502"/>
      <c r="K496" s="1502"/>
      <c r="L496" s="1503"/>
      <c r="M496" s="1505"/>
      <c r="N496" s="1506"/>
      <c r="O496" s="1507"/>
      <c r="P496" s="1508"/>
      <c r="Q496" s="1506"/>
      <c r="R496" s="1509"/>
      <c r="S496" s="1454" t="str">
        <f>IFERROR(('Př9-4'!$O496+'Př9-4'!$R496)/'Př9-4'!$I496,"")</f>
        <v/>
      </c>
      <c r="T496" s="1455" t="str">
        <f>IF(J496+L496=0,"",ROUND((M496+'Př9-4'!$P496)/(L496+J496)/12,0))</f>
        <v/>
      </c>
      <c r="U496" s="1456" t="str">
        <f>IF(K496=0,"",ROUND(('Př9-4'!$N496+'Př9-4'!$Q496)/'Př9-4'!$K496,0))</f>
        <v/>
      </c>
      <c r="V496" s="1445"/>
      <c r="W496" s="1446"/>
      <c r="X496" s="1446"/>
      <c r="Y496" s="1446"/>
      <c r="Z496" s="1446"/>
      <c r="AA496" s="1446"/>
    </row>
    <row r="497" spans="1:27" s="1447" customFormat="1" ht="27.75" customHeight="1" hidden="1">
      <c r="A497" s="1496"/>
      <c r="B497" s="1497"/>
      <c r="C497" s="1498"/>
      <c r="D497" s="1431" t="str">
        <f>IFERROR(VLOOKUP(C497,'[3]NM06'!$A$2:$B$176,2,0),"")</f>
        <v/>
      </c>
      <c r="E497" s="1499"/>
      <c r="F497" s="1431" t="str">
        <f>IFERROR(VLOOKUP('Př9-4'!$E497,'[3]Číselník nástrojů'!$A$2:$D$569,4,0),"")</f>
        <v/>
      </c>
      <c r="G497" s="1452"/>
      <c r="H497" s="1500"/>
      <c r="I497" s="1510"/>
      <c r="J497" s="1502"/>
      <c r="K497" s="1502"/>
      <c r="L497" s="1503"/>
      <c r="M497" s="1505"/>
      <c r="N497" s="1506"/>
      <c r="O497" s="1507"/>
      <c r="P497" s="1508"/>
      <c r="Q497" s="1506"/>
      <c r="R497" s="1509"/>
      <c r="S497" s="1454" t="str">
        <f>IFERROR(('Př9-4'!$O497+'Př9-4'!$R497)/'Př9-4'!$I497,"")</f>
        <v/>
      </c>
      <c r="T497" s="1455" t="str">
        <f>IF(J497+L497=0,"",ROUND((M497+'Př9-4'!$P497)/(L497+J497)/12,0))</f>
        <v/>
      </c>
      <c r="U497" s="1456" t="str">
        <f>IF(K497=0,"",ROUND(('Př9-4'!$N497+'Př9-4'!$Q497)/'Př9-4'!$K497,0))</f>
        <v/>
      </c>
      <c r="V497" s="1445"/>
      <c r="W497" s="1446"/>
      <c r="X497" s="1446"/>
      <c r="Y497" s="1446"/>
      <c r="Z497" s="1446"/>
      <c r="AA497" s="1446"/>
    </row>
    <row r="498" spans="1:27" s="1447" customFormat="1" ht="27.75" customHeight="1" hidden="1">
      <c r="A498" s="1496"/>
      <c r="B498" s="1497"/>
      <c r="C498" s="1498"/>
      <c r="D498" s="1431" t="str">
        <f>IFERROR(VLOOKUP(C498,'[3]NM06'!$A$2:$B$176,2,0),"")</f>
        <v/>
      </c>
      <c r="E498" s="1499"/>
      <c r="F498" s="1431" t="str">
        <f>IFERROR(VLOOKUP('Př9-4'!$E498,'[3]Číselník nástrojů'!$A$2:$D$569,4,0),"")</f>
        <v/>
      </c>
      <c r="G498" s="1452"/>
      <c r="H498" s="1500"/>
      <c r="I498" s="1510"/>
      <c r="J498" s="1502"/>
      <c r="K498" s="1502"/>
      <c r="L498" s="1503"/>
      <c r="M498" s="1505"/>
      <c r="N498" s="1506"/>
      <c r="O498" s="1507"/>
      <c r="P498" s="1508"/>
      <c r="Q498" s="1506"/>
      <c r="R498" s="1509"/>
      <c r="S498" s="1454" t="str">
        <f>IFERROR(('Př9-4'!$O498+'Př9-4'!$R498)/'Př9-4'!$I498,"")</f>
        <v/>
      </c>
      <c r="T498" s="1455" t="str">
        <f>IF(J498+L498=0,"",ROUND((M498+'Př9-4'!$P498)/(L498+J498)/12,0))</f>
        <v/>
      </c>
      <c r="U498" s="1456" t="str">
        <f>IF(K498=0,"",ROUND(('Př9-4'!$N498+'Př9-4'!$Q498)/'Př9-4'!$K498,0))</f>
        <v/>
      </c>
      <c r="V498" s="1445"/>
      <c r="W498" s="1446"/>
      <c r="X498" s="1446"/>
      <c r="Y498" s="1446"/>
      <c r="Z498" s="1446"/>
      <c r="AA498" s="1446"/>
    </row>
    <row r="499" spans="1:27" s="1447" customFormat="1" ht="27.75" customHeight="1" hidden="1">
      <c r="A499" s="1496"/>
      <c r="B499" s="1497"/>
      <c r="C499" s="1498"/>
      <c r="D499" s="1431" t="str">
        <f>IFERROR(VLOOKUP(C499,'[3]NM06'!$A$2:$B$176,2,0),"")</f>
        <v/>
      </c>
      <c r="E499" s="1499"/>
      <c r="F499" s="1431" t="str">
        <f>IFERROR(VLOOKUP('Př9-4'!$E499,'[3]Číselník nástrojů'!$A$2:$D$569,4,0),"")</f>
        <v/>
      </c>
      <c r="G499" s="1452"/>
      <c r="H499" s="1500"/>
      <c r="I499" s="1510"/>
      <c r="J499" s="1502"/>
      <c r="K499" s="1502"/>
      <c r="L499" s="1503"/>
      <c r="M499" s="1505"/>
      <c r="N499" s="1506"/>
      <c r="O499" s="1507"/>
      <c r="P499" s="1508"/>
      <c r="Q499" s="1506"/>
      <c r="R499" s="1509"/>
      <c r="S499" s="1454" t="str">
        <f>IFERROR(('Př9-4'!$O499+'Př9-4'!$R499)/'Př9-4'!$I499,"")</f>
        <v/>
      </c>
      <c r="T499" s="1455" t="str">
        <f>IF(J499+L499=0,"",ROUND((M499+'Př9-4'!$P499)/(L499+J499)/12,0))</f>
        <v/>
      </c>
      <c r="U499" s="1456" t="str">
        <f>IF(K499=0,"",ROUND(('Př9-4'!$N499+'Př9-4'!$Q499)/'Př9-4'!$K499,0))</f>
        <v/>
      </c>
      <c r="V499" s="1445"/>
      <c r="W499" s="1446"/>
      <c r="X499" s="1446"/>
      <c r="Y499" s="1446"/>
      <c r="Z499" s="1446"/>
      <c r="AA499" s="1446"/>
    </row>
    <row r="500" spans="1:27" s="1447" customFormat="1" ht="27.75" customHeight="1" hidden="1">
      <c r="A500" s="1496"/>
      <c r="B500" s="1497"/>
      <c r="C500" s="1498"/>
      <c r="D500" s="1431" t="str">
        <f>IFERROR(VLOOKUP(C500,'[3]NM06'!$A$2:$B$176,2,0),"")</f>
        <v/>
      </c>
      <c r="E500" s="1499"/>
      <c r="F500" s="1431" t="str">
        <f>IFERROR(VLOOKUP('Př9-4'!$E500,'[3]Číselník nástrojů'!$A$2:$D$569,4,0),"")</f>
        <v/>
      </c>
      <c r="G500" s="1452"/>
      <c r="H500" s="1500"/>
      <c r="I500" s="1510"/>
      <c r="J500" s="1502"/>
      <c r="K500" s="1502"/>
      <c r="L500" s="1503"/>
      <c r="M500" s="1505"/>
      <c r="N500" s="1506"/>
      <c r="O500" s="1507"/>
      <c r="P500" s="1508"/>
      <c r="Q500" s="1506"/>
      <c r="R500" s="1509"/>
      <c r="S500" s="1454" t="str">
        <f>IFERROR(('Př9-4'!$O500+'Př9-4'!$R500)/'Př9-4'!$I500,"")</f>
        <v/>
      </c>
      <c r="T500" s="1455" t="str">
        <f>IF(J500+L500=0,"",ROUND((M500+'Př9-4'!$P500)/(L500+J500)/12,0))</f>
        <v/>
      </c>
      <c r="U500" s="1456" t="str">
        <f>IF(K500=0,"",ROUND(('Př9-4'!$N500+'Př9-4'!$Q500)/'Př9-4'!$K500,0))</f>
        <v/>
      </c>
      <c r="V500" s="1445"/>
      <c r="W500" s="1446"/>
      <c r="X500" s="1446"/>
      <c r="Y500" s="1446"/>
      <c r="Z500" s="1446"/>
      <c r="AA500" s="1446"/>
    </row>
    <row r="501" spans="1:27" s="1447" customFormat="1" ht="27.75" customHeight="1" hidden="1">
      <c r="A501" s="1496"/>
      <c r="B501" s="1497"/>
      <c r="C501" s="1498"/>
      <c r="D501" s="1431" t="str">
        <f>IFERROR(VLOOKUP(C501,'[3]NM06'!$A$2:$B$176,2,0),"")</f>
        <v/>
      </c>
      <c r="E501" s="1499"/>
      <c r="F501" s="1431" t="str">
        <f>IFERROR(VLOOKUP('Př9-4'!$E501,'[3]Číselník nástrojů'!$A$2:$D$569,4,0),"")</f>
        <v/>
      </c>
      <c r="G501" s="1452"/>
      <c r="H501" s="1500"/>
      <c r="I501" s="1510"/>
      <c r="J501" s="1502"/>
      <c r="K501" s="1502"/>
      <c r="L501" s="1503"/>
      <c r="M501" s="1505"/>
      <c r="N501" s="1506"/>
      <c r="O501" s="1507"/>
      <c r="P501" s="1508"/>
      <c r="Q501" s="1506"/>
      <c r="R501" s="1509"/>
      <c r="S501" s="1454" t="str">
        <f>IFERROR(('Př9-4'!$O501+'Př9-4'!$R501)/'Př9-4'!$I501,"")</f>
        <v/>
      </c>
      <c r="T501" s="1455" t="str">
        <f>IF(J501+L501=0,"",ROUND((M501+'Př9-4'!$P501)/(L501+J501)/12,0))</f>
        <v/>
      </c>
      <c r="U501" s="1456" t="str">
        <f>IF(K501=0,"",ROUND(('Př9-4'!$N501+'Př9-4'!$Q501)/'Př9-4'!$K501,0))</f>
        <v/>
      </c>
      <c r="V501" s="1445"/>
      <c r="W501" s="1446"/>
      <c r="X501" s="1446"/>
      <c r="Y501" s="1446"/>
      <c r="Z501" s="1446"/>
      <c r="AA501" s="1446"/>
    </row>
    <row r="502" spans="1:27" s="1447" customFormat="1" ht="27.75" customHeight="1" hidden="1">
      <c r="A502" s="1496"/>
      <c r="B502" s="1497"/>
      <c r="C502" s="1498"/>
      <c r="D502" s="1431" t="str">
        <f>IFERROR(VLOOKUP(C502,'[3]NM06'!$A$2:$B$176,2,0),"")</f>
        <v/>
      </c>
      <c r="E502" s="1499"/>
      <c r="F502" s="1431" t="str">
        <f>IFERROR(VLOOKUP('Př9-4'!$E502,'[3]Číselník nástrojů'!$A$2:$D$569,4,0),"")</f>
        <v/>
      </c>
      <c r="G502" s="1452"/>
      <c r="H502" s="1500"/>
      <c r="I502" s="1510"/>
      <c r="J502" s="1502"/>
      <c r="K502" s="1502"/>
      <c r="L502" s="1503"/>
      <c r="M502" s="1505"/>
      <c r="N502" s="1506"/>
      <c r="O502" s="1507"/>
      <c r="P502" s="1508"/>
      <c r="Q502" s="1506"/>
      <c r="R502" s="1509"/>
      <c r="S502" s="1454" t="str">
        <f>IFERROR(('Př9-4'!$O502+'Př9-4'!$R502)/'Př9-4'!$I502,"")</f>
        <v/>
      </c>
      <c r="T502" s="1455" t="str">
        <f>IF(J502+L502=0,"",ROUND((M502+'Př9-4'!$P502)/(L502+J502)/12,0))</f>
        <v/>
      </c>
      <c r="U502" s="1456" t="str">
        <f>IF(K502=0,"",ROUND(('Př9-4'!$N502+'Př9-4'!$Q502)/'Př9-4'!$K502,0))</f>
        <v/>
      </c>
      <c r="V502" s="1445"/>
      <c r="W502" s="1446"/>
      <c r="X502" s="1446"/>
      <c r="Y502" s="1446"/>
      <c r="Z502" s="1446"/>
      <c r="AA502" s="1446"/>
    </row>
    <row r="503" spans="1:27" s="1447" customFormat="1" ht="27.75" customHeight="1" hidden="1">
      <c r="A503" s="1496"/>
      <c r="B503" s="1497"/>
      <c r="C503" s="1498"/>
      <c r="D503" s="1431" t="str">
        <f>IFERROR(VLOOKUP(C503,'[3]NM06'!$A$2:$B$176,2,0),"")</f>
        <v/>
      </c>
      <c r="E503" s="1499"/>
      <c r="F503" s="1431" t="str">
        <f>IFERROR(VLOOKUP('Př9-4'!$E503,'[3]Číselník nástrojů'!$A$2:$D$569,4,0),"")</f>
        <v/>
      </c>
      <c r="G503" s="1452"/>
      <c r="H503" s="1500"/>
      <c r="I503" s="1510"/>
      <c r="J503" s="1502"/>
      <c r="K503" s="1502"/>
      <c r="L503" s="1503"/>
      <c r="M503" s="1505"/>
      <c r="N503" s="1506"/>
      <c r="O503" s="1507"/>
      <c r="P503" s="1508"/>
      <c r="Q503" s="1506"/>
      <c r="R503" s="1509"/>
      <c r="S503" s="1454" t="str">
        <f>IFERROR(('Př9-4'!$O503+'Př9-4'!$R503)/'Př9-4'!$I503,"")</f>
        <v/>
      </c>
      <c r="T503" s="1455" t="str">
        <f>IF(J503+L503=0,"",ROUND((M503+'Př9-4'!$P503)/(L503+J503)/12,0))</f>
        <v/>
      </c>
      <c r="U503" s="1456" t="str">
        <f>IF(K503=0,"",ROUND(('Př9-4'!$N503+'Př9-4'!$Q503)/'Př9-4'!$K503,0))</f>
        <v/>
      </c>
      <c r="V503" s="1445"/>
      <c r="W503" s="1446"/>
      <c r="X503" s="1446"/>
      <c r="Y503" s="1446"/>
      <c r="Z503" s="1446"/>
      <c r="AA503" s="1446"/>
    </row>
    <row r="504" spans="1:27" s="1447" customFormat="1" ht="27.75" customHeight="1" hidden="1">
      <c r="A504" s="1496"/>
      <c r="B504" s="1497"/>
      <c r="C504" s="1498"/>
      <c r="D504" s="1431" t="str">
        <f>IFERROR(VLOOKUP(C504,'[3]NM06'!$A$2:$B$176,2,0),"")</f>
        <v/>
      </c>
      <c r="E504" s="1499"/>
      <c r="F504" s="1431" t="str">
        <f>IFERROR(VLOOKUP('Př9-4'!$E504,'[3]Číselník nástrojů'!$A$2:$D$569,4,0),"")</f>
        <v/>
      </c>
      <c r="G504" s="1452"/>
      <c r="H504" s="1500"/>
      <c r="I504" s="1510"/>
      <c r="J504" s="1502"/>
      <c r="K504" s="1502"/>
      <c r="L504" s="1503"/>
      <c r="M504" s="1505"/>
      <c r="N504" s="1506"/>
      <c r="O504" s="1507"/>
      <c r="P504" s="1508"/>
      <c r="Q504" s="1506"/>
      <c r="R504" s="1509"/>
      <c r="S504" s="1454" t="str">
        <f>IFERROR(('Př9-4'!$O504+'Př9-4'!$R504)/'Př9-4'!$I504,"")</f>
        <v/>
      </c>
      <c r="T504" s="1455" t="str">
        <f>IF(J504+L504=0,"",ROUND((M504+'Př9-4'!$P504)/(L504+J504)/12,0))</f>
        <v/>
      </c>
      <c r="U504" s="1456" t="str">
        <f>IF(K504=0,"",ROUND(('Př9-4'!$N504+'Př9-4'!$Q504)/'Př9-4'!$K504,0))</f>
        <v/>
      </c>
      <c r="V504" s="1445"/>
      <c r="W504" s="1446"/>
      <c r="X504" s="1446"/>
      <c r="Y504" s="1446"/>
      <c r="Z504" s="1446"/>
      <c r="AA504" s="1446"/>
    </row>
    <row r="505" spans="1:27" s="1447" customFormat="1" ht="27.75" customHeight="1" hidden="1">
      <c r="A505" s="1496"/>
      <c r="B505" s="1497"/>
      <c r="C505" s="1498"/>
      <c r="D505" s="1431" t="str">
        <f>IFERROR(VLOOKUP(C505,'[3]NM06'!$A$2:$B$176,2,0),"")</f>
        <v/>
      </c>
      <c r="E505" s="1499"/>
      <c r="F505" s="1431" t="str">
        <f>IFERROR(VLOOKUP('Př9-4'!$E505,'[3]Číselník nástrojů'!$A$2:$D$569,4,0),"")</f>
        <v/>
      </c>
      <c r="G505" s="1452"/>
      <c r="H505" s="1500"/>
      <c r="I505" s="1510"/>
      <c r="J505" s="1502"/>
      <c r="K505" s="1502"/>
      <c r="L505" s="1503"/>
      <c r="M505" s="1505"/>
      <c r="N505" s="1506"/>
      <c r="O505" s="1507"/>
      <c r="P505" s="1508"/>
      <c r="Q505" s="1506"/>
      <c r="R505" s="1509"/>
      <c r="S505" s="1454" t="str">
        <f>IFERROR(('Př9-4'!$O505+'Př9-4'!$R505)/'Př9-4'!$I505,"")</f>
        <v/>
      </c>
      <c r="T505" s="1455" t="str">
        <f>IF(J505+L505=0,"",ROUND((M505+'Př9-4'!$P505)/(L505+J505)/12,0))</f>
        <v/>
      </c>
      <c r="U505" s="1456" t="str">
        <f>IF(K505=0,"",ROUND(('Př9-4'!$N505+'Př9-4'!$Q505)/'Př9-4'!$K505,0))</f>
        <v/>
      </c>
      <c r="V505" s="1445"/>
      <c r="W505" s="1446"/>
      <c r="X505" s="1446"/>
      <c r="Y505" s="1446"/>
      <c r="Z505" s="1446"/>
      <c r="AA505" s="1446"/>
    </row>
    <row r="506" spans="1:27" s="1447" customFormat="1" ht="27.75" customHeight="1" hidden="1">
      <c r="A506" s="1496"/>
      <c r="B506" s="1497"/>
      <c r="C506" s="1498"/>
      <c r="D506" s="1431" t="str">
        <f>IFERROR(VLOOKUP(C506,'[3]NM06'!$A$2:$B$176,2,0),"")</f>
        <v/>
      </c>
      <c r="E506" s="1499"/>
      <c r="F506" s="1431" t="str">
        <f>IFERROR(VLOOKUP('Př9-4'!$E506,'[3]Číselník nástrojů'!$A$2:$D$569,4,0),"")</f>
        <v/>
      </c>
      <c r="G506" s="1452"/>
      <c r="H506" s="1500"/>
      <c r="I506" s="1510"/>
      <c r="J506" s="1502"/>
      <c r="K506" s="1502"/>
      <c r="L506" s="1503"/>
      <c r="M506" s="1505"/>
      <c r="N506" s="1506"/>
      <c r="O506" s="1507"/>
      <c r="P506" s="1508"/>
      <c r="Q506" s="1506"/>
      <c r="R506" s="1509"/>
      <c r="S506" s="1454" t="str">
        <f>IFERROR(('Př9-4'!$O506+'Př9-4'!$R506)/'Př9-4'!$I506,"")</f>
        <v/>
      </c>
      <c r="T506" s="1455" t="str">
        <f>IF(J506+L506=0,"",ROUND((M506+'Př9-4'!$P506)/(L506+J506)/12,0))</f>
        <v/>
      </c>
      <c r="U506" s="1456" t="str">
        <f>IF(K506=0,"",ROUND(('Př9-4'!$N506+'Př9-4'!$Q506)/'Př9-4'!$K506,0))</f>
        <v/>
      </c>
      <c r="V506" s="1445"/>
      <c r="W506" s="1446"/>
      <c r="X506" s="1446"/>
      <c r="Y506" s="1446"/>
      <c r="Z506" s="1446"/>
      <c r="AA506" s="1446"/>
    </row>
    <row r="507" spans="1:27" s="1447" customFormat="1" ht="27.75" customHeight="1" hidden="1">
      <c r="A507" s="1496"/>
      <c r="B507" s="1497"/>
      <c r="C507" s="1498"/>
      <c r="D507" s="1431" t="str">
        <f>IFERROR(VLOOKUP(C507,'[3]NM06'!$A$2:$B$176,2,0),"")</f>
        <v/>
      </c>
      <c r="E507" s="1499"/>
      <c r="F507" s="1431" t="str">
        <f>IFERROR(VLOOKUP('Př9-4'!$E507,'[3]Číselník nástrojů'!$A$2:$D$569,4,0),"")</f>
        <v/>
      </c>
      <c r="G507" s="1452"/>
      <c r="H507" s="1500"/>
      <c r="I507" s="1510"/>
      <c r="J507" s="1502"/>
      <c r="K507" s="1502"/>
      <c r="L507" s="1503"/>
      <c r="M507" s="1505"/>
      <c r="N507" s="1506"/>
      <c r="O507" s="1507"/>
      <c r="P507" s="1508"/>
      <c r="Q507" s="1506"/>
      <c r="R507" s="1509"/>
      <c r="S507" s="1454" t="str">
        <f>IFERROR(('Př9-4'!$O507+'Př9-4'!$R507)/'Př9-4'!$I507,"")</f>
        <v/>
      </c>
      <c r="T507" s="1455" t="str">
        <f>IF(J507+L507=0,"",ROUND((M507+'Př9-4'!$P507)/(L507+J507)/12,0))</f>
        <v/>
      </c>
      <c r="U507" s="1456" t="str">
        <f>IF(K507=0,"",ROUND(('Př9-4'!$N507+'Př9-4'!$Q507)/'Př9-4'!$K507,0))</f>
        <v/>
      </c>
      <c r="V507" s="1445"/>
      <c r="W507" s="1446"/>
      <c r="X507" s="1446"/>
      <c r="Y507" s="1446"/>
      <c r="Z507" s="1446"/>
      <c r="AA507" s="1446"/>
    </row>
    <row r="508" spans="1:27" s="1447" customFormat="1" ht="27.75" customHeight="1" hidden="1">
      <c r="A508" s="1496"/>
      <c r="B508" s="1497"/>
      <c r="C508" s="1498"/>
      <c r="D508" s="1431" t="str">
        <f>IFERROR(VLOOKUP(C508,'[3]NM06'!$A$2:$B$176,2,0),"")</f>
        <v/>
      </c>
      <c r="E508" s="1499"/>
      <c r="F508" s="1431" t="str">
        <f>IFERROR(VLOOKUP('Př9-4'!$E508,'[3]Číselník nástrojů'!$A$2:$D$569,4,0),"")</f>
        <v/>
      </c>
      <c r="G508" s="1452"/>
      <c r="H508" s="1500"/>
      <c r="I508" s="1510"/>
      <c r="J508" s="1502"/>
      <c r="K508" s="1502"/>
      <c r="L508" s="1503"/>
      <c r="M508" s="1505"/>
      <c r="N508" s="1506"/>
      <c r="O508" s="1507"/>
      <c r="P508" s="1508"/>
      <c r="Q508" s="1506"/>
      <c r="R508" s="1509"/>
      <c r="S508" s="1454" t="str">
        <f>IFERROR(('Př9-4'!$O508+'Př9-4'!$R508)/'Př9-4'!$I508,"")</f>
        <v/>
      </c>
      <c r="T508" s="1455" t="str">
        <f>IF(J508+L508=0,"",ROUND((M508+'Př9-4'!$P508)/(L508+J508)/12,0))</f>
        <v/>
      </c>
      <c r="U508" s="1456" t="str">
        <f>IF(K508=0,"",ROUND(('Př9-4'!$N508+'Př9-4'!$Q508)/'Př9-4'!$K508,0))</f>
        <v/>
      </c>
      <c r="V508" s="1445"/>
      <c r="W508" s="1446"/>
      <c r="X508" s="1446"/>
      <c r="Y508" s="1446"/>
      <c r="Z508" s="1446"/>
      <c r="AA508" s="1446"/>
    </row>
    <row r="509" spans="1:27" s="1447" customFormat="1" ht="27.75" customHeight="1" hidden="1">
      <c r="A509" s="1496"/>
      <c r="B509" s="1497"/>
      <c r="C509" s="1498"/>
      <c r="D509" s="1431" t="str">
        <f>IFERROR(VLOOKUP(C509,'[3]NM06'!$A$2:$B$176,2,0),"")</f>
        <v/>
      </c>
      <c r="E509" s="1499"/>
      <c r="F509" s="1431" t="str">
        <f>IFERROR(VLOOKUP('Př9-4'!$E509,'[3]Číselník nástrojů'!$A$2:$D$569,4,0),"")</f>
        <v/>
      </c>
      <c r="G509" s="1452"/>
      <c r="H509" s="1500"/>
      <c r="I509" s="1510"/>
      <c r="J509" s="1502"/>
      <c r="K509" s="1502"/>
      <c r="L509" s="1503"/>
      <c r="M509" s="1505"/>
      <c r="N509" s="1506"/>
      <c r="O509" s="1507"/>
      <c r="P509" s="1508"/>
      <c r="Q509" s="1506"/>
      <c r="R509" s="1509"/>
      <c r="S509" s="1454" t="str">
        <f>IFERROR(('Př9-4'!$O509+'Př9-4'!$R509)/'Př9-4'!$I509,"")</f>
        <v/>
      </c>
      <c r="T509" s="1455" t="str">
        <f>IF(J509+L509=0,"",ROUND((M509+'Př9-4'!$P509)/(L509+J509)/12,0))</f>
        <v/>
      </c>
      <c r="U509" s="1456" t="str">
        <f>IF(K509=0,"",ROUND(('Př9-4'!$N509+'Př9-4'!$Q509)/'Př9-4'!$K509,0))</f>
        <v/>
      </c>
      <c r="V509" s="1445"/>
      <c r="W509" s="1446"/>
      <c r="X509" s="1446"/>
      <c r="Y509" s="1446"/>
      <c r="Z509" s="1446"/>
      <c r="AA509" s="1446"/>
    </row>
    <row r="510" spans="1:27" s="1447" customFormat="1" ht="27.75" customHeight="1" hidden="1">
      <c r="A510" s="1496"/>
      <c r="B510" s="1497"/>
      <c r="C510" s="1498"/>
      <c r="D510" s="1431" t="str">
        <f>IFERROR(VLOOKUP(C510,'[3]NM06'!$A$2:$B$176,2,0),"")</f>
        <v/>
      </c>
      <c r="E510" s="1499"/>
      <c r="F510" s="1431" t="str">
        <f>IFERROR(VLOOKUP('Př9-4'!$E510,'[3]Číselník nástrojů'!$A$2:$D$569,4,0),"")</f>
        <v/>
      </c>
      <c r="G510" s="1452"/>
      <c r="H510" s="1500"/>
      <c r="I510" s="1510"/>
      <c r="J510" s="1502"/>
      <c r="K510" s="1502"/>
      <c r="L510" s="1503"/>
      <c r="M510" s="1505"/>
      <c r="N510" s="1506"/>
      <c r="O510" s="1507"/>
      <c r="P510" s="1508"/>
      <c r="Q510" s="1506"/>
      <c r="R510" s="1509"/>
      <c r="S510" s="1454" t="str">
        <f>IFERROR(('Př9-4'!$O510+'Př9-4'!$R510)/'Př9-4'!$I510,"")</f>
        <v/>
      </c>
      <c r="T510" s="1455" t="str">
        <f>IF(J510+L510=0,"",ROUND((M510+'Př9-4'!$P510)/(L510+J510)/12,0))</f>
        <v/>
      </c>
      <c r="U510" s="1456" t="str">
        <f>IF(K510=0,"",ROUND(('Př9-4'!$N510+'Př9-4'!$Q510)/'Př9-4'!$K510,0))</f>
        <v/>
      </c>
      <c r="V510" s="1445"/>
      <c r="W510" s="1446"/>
      <c r="X510" s="1446"/>
      <c r="Y510" s="1446"/>
      <c r="Z510" s="1446"/>
      <c r="AA510" s="1446"/>
    </row>
    <row r="511" spans="1:27" s="1447" customFormat="1" ht="27.75" customHeight="1" hidden="1">
      <c r="A511" s="1496"/>
      <c r="B511" s="1497"/>
      <c r="C511" s="1498"/>
      <c r="D511" s="1431" t="str">
        <f>IFERROR(VLOOKUP(C511,'[3]NM06'!$A$2:$B$176,2,0),"")</f>
        <v/>
      </c>
      <c r="E511" s="1499"/>
      <c r="F511" s="1431" t="str">
        <f>IFERROR(VLOOKUP('Př9-4'!$E511,'[3]Číselník nástrojů'!$A$2:$D$569,4,0),"")</f>
        <v/>
      </c>
      <c r="G511" s="1452"/>
      <c r="H511" s="1500"/>
      <c r="I511" s="1510"/>
      <c r="J511" s="1502"/>
      <c r="K511" s="1502"/>
      <c r="L511" s="1503"/>
      <c r="M511" s="1505"/>
      <c r="N511" s="1506"/>
      <c r="O511" s="1507"/>
      <c r="P511" s="1508"/>
      <c r="Q511" s="1506"/>
      <c r="R511" s="1509"/>
      <c r="S511" s="1454" t="str">
        <f>IFERROR(('Př9-4'!$O511+'Př9-4'!$R511)/'Př9-4'!$I511,"")</f>
        <v/>
      </c>
      <c r="T511" s="1455" t="str">
        <f>IF(J511+L511=0,"",ROUND((M511+'Př9-4'!$P511)/(L511+J511)/12,0))</f>
        <v/>
      </c>
      <c r="U511" s="1456" t="str">
        <f>IF(K511=0,"",ROUND(('Př9-4'!$N511+'Př9-4'!$Q511)/'Př9-4'!$K511,0))</f>
        <v/>
      </c>
      <c r="V511" s="1445"/>
      <c r="W511" s="1446"/>
      <c r="X511" s="1446"/>
      <c r="Y511" s="1446"/>
      <c r="Z511" s="1446"/>
      <c r="AA511" s="1446"/>
    </row>
    <row r="512" spans="1:27" s="1447" customFormat="1" ht="27.75" customHeight="1" hidden="1">
      <c r="A512" s="1496"/>
      <c r="B512" s="1497"/>
      <c r="C512" s="1498"/>
      <c r="D512" s="1431" t="str">
        <f>IFERROR(VLOOKUP(C512,'[3]NM06'!$A$2:$B$176,2,0),"")</f>
        <v/>
      </c>
      <c r="E512" s="1499"/>
      <c r="F512" s="1431" t="str">
        <f>IFERROR(VLOOKUP('Př9-4'!$E512,'[3]Číselník nástrojů'!$A$2:$D$569,4,0),"")</f>
        <v/>
      </c>
      <c r="G512" s="1452"/>
      <c r="H512" s="1500"/>
      <c r="I512" s="1510"/>
      <c r="J512" s="1502"/>
      <c r="K512" s="1502"/>
      <c r="L512" s="1503"/>
      <c r="M512" s="1505"/>
      <c r="N512" s="1506"/>
      <c r="O512" s="1507"/>
      <c r="P512" s="1508"/>
      <c r="Q512" s="1506"/>
      <c r="R512" s="1509"/>
      <c r="S512" s="1454" t="str">
        <f>IFERROR(('Př9-4'!$O512+'Př9-4'!$R512)/'Př9-4'!$I512,"")</f>
        <v/>
      </c>
      <c r="T512" s="1455" t="str">
        <f>IF(J512+L512=0,"",ROUND((M512+'Př9-4'!$P512)/(L512+J512)/12,0))</f>
        <v/>
      </c>
      <c r="U512" s="1456" t="str">
        <f>IF(K512=0,"",ROUND(('Př9-4'!$N512+'Př9-4'!$Q512)/'Př9-4'!$K512,0))</f>
        <v/>
      </c>
      <c r="V512" s="1445"/>
      <c r="W512" s="1446"/>
      <c r="X512" s="1446"/>
      <c r="Y512" s="1446"/>
      <c r="Z512" s="1446"/>
      <c r="AA512" s="1446"/>
    </row>
    <row r="513" spans="1:27" s="1447" customFormat="1" ht="27.75" customHeight="1" hidden="1">
      <c r="A513" s="1496"/>
      <c r="B513" s="1497"/>
      <c r="C513" s="1498"/>
      <c r="D513" s="1431" t="str">
        <f>IFERROR(VLOOKUP(C513,'[3]NM06'!$A$2:$B$176,2,0),"")</f>
        <v/>
      </c>
      <c r="E513" s="1499"/>
      <c r="F513" s="1431" t="str">
        <f>IFERROR(VLOOKUP('Př9-4'!$E513,'[3]Číselník nástrojů'!$A$2:$D$569,4,0),"")</f>
        <v/>
      </c>
      <c r="G513" s="1452"/>
      <c r="H513" s="1500"/>
      <c r="I513" s="1510"/>
      <c r="J513" s="1502"/>
      <c r="K513" s="1502"/>
      <c r="L513" s="1503"/>
      <c r="M513" s="1505"/>
      <c r="N513" s="1506"/>
      <c r="O513" s="1507"/>
      <c r="P513" s="1508"/>
      <c r="Q513" s="1506"/>
      <c r="R513" s="1509"/>
      <c r="S513" s="1454" t="str">
        <f>IFERROR(('Př9-4'!$O513+'Př9-4'!$R513)/'Př9-4'!$I513,"")</f>
        <v/>
      </c>
      <c r="T513" s="1455" t="str">
        <f>IF(J513+L513=0,"",ROUND((M513+'Př9-4'!$P513)/(L513+J513)/12,0))</f>
        <v/>
      </c>
      <c r="U513" s="1456" t="str">
        <f>IF(K513=0,"",ROUND(('Př9-4'!$N513+'Př9-4'!$Q513)/'Př9-4'!$K513,0))</f>
        <v/>
      </c>
      <c r="V513" s="1445"/>
      <c r="W513" s="1446"/>
      <c r="X513" s="1446"/>
      <c r="Y513" s="1446"/>
      <c r="Z513" s="1446"/>
      <c r="AA513" s="1446"/>
    </row>
    <row r="514" spans="1:27" s="1447" customFormat="1" ht="27.75" customHeight="1" hidden="1">
      <c r="A514" s="1496"/>
      <c r="B514" s="1497"/>
      <c r="C514" s="1498"/>
      <c r="D514" s="1431" t="str">
        <f>IFERROR(VLOOKUP(C514,'[3]NM06'!$A$2:$B$176,2,0),"")</f>
        <v/>
      </c>
      <c r="E514" s="1499"/>
      <c r="F514" s="1431" t="str">
        <f>IFERROR(VLOOKUP('Př9-4'!$E514,'[3]Číselník nástrojů'!$A$2:$D$569,4,0),"")</f>
        <v/>
      </c>
      <c r="G514" s="1452"/>
      <c r="H514" s="1500"/>
      <c r="I514" s="1510"/>
      <c r="J514" s="1502"/>
      <c r="K514" s="1502"/>
      <c r="L514" s="1503"/>
      <c r="M514" s="1505"/>
      <c r="N514" s="1506"/>
      <c r="O514" s="1507"/>
      <c r="P514" s="1508"/>
      <c r="Q514" s="1506"/>
      <c r="R514" s="1509"/>
      <c r="S514" s="1454" t="str">
        <f>IFERROR(('Př9-4'!$O514+'Př9-4'!$R514)/'Př9-4'!$I514,"")</f>
        <v/>
      </c>
      <c r="T514" s="1455" t="str">
        <f>IF(J514+L514=0,"",ROUND((M514+'Př9-4'!$P514)/(L514+J514)/12,0))</f>
        <v/>
      </c>
      <c r="U514" s="1456" t="str">
        <f>IF(K514=0,"",ROUND(('Př9-4'!$N514+'Př9-4'!$Q514)/'Př9-4'!$K514,0))</f>
        <v/>
      </c>
      <c r="V514" s="1445"/>
      <c r="W514" s="1446"/>
      <c r="X514" s="1446"/>
      <c r="Y514" s="1446"/>
      <c r="Z514" s="1446"/>
      <c r="AA514" s="1446"/>
    </row>
    <row r="515" spans="1:27" s="1447" customFormat="1" ht="27.75" customHeight="1" hidden="1">
      <c r="A515" s="1496"/>
      <c r="B515" s="1497"/>
      <c r="C515" s="1498"/>
      <c r="D515" s="1431" t="str">
        <f>IFERROR(VLOOKUP(C515,'[3]NM06'!$A$2:$B$176,2,0),"")</f>
        <v/>
      </c>
      <c r="E515" s="1499"/>
      <c r="F515" s="1431" t="str">
        <f>IFERROR(VLOOKUP('Př9-4'!$E515,'[3]Číselník nástrojů'!$A$2:$D$569,4,0),"")</f>
        <v/>
      </c>
      <c r="G515" s="1452"/>
      <c r="H515" s="1500"/>
      <c r="I515" s="1510"/>
      <c r="J515" s="1502"/>
      <c r="K515" s="1502"/>
      <c r="L515" s="1503"/>
      <c r="M515" s="1505"/>
      <c r="N515" s="1506"/>
      <c r="O515" s="1507"/>
      <c r="P515" s="1508"/>
      <c r="Q515" s="1506"/>
      <c r="R515" s="1509"/>
      <c r="S515" s="1454" t="str">
        <f>IFERROR(('Př9-4'!$O515+'Př9-4'!$R515)/'Př9-4'!$I515,"")</f>
        <v/>
      </c>
      <c r="T515" s="1455" t="str">
        <f>IF(J515+L515=0,"",ROUND((M515+'Př9-4'!$P515)/(L515+J515)/12,0))</f>
        <v/>
      </c>
      <c r="U515" s="1456" t="str">
        <f>IF(K515=0,"",ROUND(('Př9-4'!$N515+'Př9-4'!$Q515)/'Př9-4'!$K515,0))</f>
        <v/>
      </c>
      <c r="V515" s="1445"/>
      <c r="W515" s="1446"/>
      <c r="X515" s="1446"/>
      <c r="Y515" s="1446"/>
      <c r="Z515" s="1446"/>
      <c r="AA515" s="1446"/>
    </row>
    <row r="516" spans="1:27" s="1447" customFormat="1" ht="27.75" customHeight="1" hidden="1">
      <c r="A516" s="1496"/>
      <c r="B516" s="1497"/>
      <c r="C516" s="1498"/>
      <c r="D516" s="1431" t="str">
        <f>IFERROR(VLOOKUP(C516,'[3]NM06'!$A$2:$B$176,2,0),"")</f>
        <v/>
      </c>
      <c r="E516" s="1499"/>
      <c r="F516" s="1431" t="str">
        <f>IFERROR(VLOOKUP('Př9-4'!$E516,'[3]Číselník nástrojů'!$A$2:$D$569,4,0),"")</f>
        <v/>
      </c>
      <c r="G516" s="1452"/>
      <c r="H516" s="1500"/>
      <c r="I516" s="1510"/>
      <c r="J516" s="1502"/>
      <c r="K516" s="1502"/>
      <c r="L516" s="1503"/>
      <c r="M516" s="1505"/>
      <c r="N516" s="1506"/>
      <c r="O516" s="1507"/>
      <c r="P516" s="1508"/>
      <c r="Q516" s="1506"/>
      <c r="R516" s="1509"/>
      <c r="S516" s="1454" t="str">
        <f>IFERROR(('Př9-4'!$O516+'Př9-4'!$R516)/'Př9-4'!$I516,"")</f>
        <v/>
      </c>
      <c r="T516" s="1455" t="str">
        <f>IF(J516+L516=0,"",ROUND((M516+'Př9-4'!$P516)/(L516+J516)/12,0))</f>
        <v/>
      </c>
      <c r="U516" s="1456" t="str">
        <f>IF(K516=0,"",ROUND(('Př9-4'!$N516+'Př9-4'!$Q516)/'Př9-4'!$K516,0))</f>
        <v/>
      </c>
      <c r="V516" s="1445"/>
      <c r="W516" s="1446"/>
      <c r="X516" s="1446"/>
      <c r="Y516" s="1446"/>
      <c r="Z516" s="1446"/>
      <c r="AA516" s="1446"/>
    </row>
    <row r="517" spans="1:27" s="1447" customFormat="1" ht="27.75" customHeight="1" hidden="1">
      <c r="A517" s="1496"/>
      <c r="B517" s="1497"/>
      <c r="C517" s="1498"/>
      <c r="D517" s="1431" t="str">
        <f>IFERROR(VLOOKUP(C517,'[3]NM06'!$A$2:$B$176,2,0),"")</f>
        <v/>
      </c>
      <c r="E517" s="1499"/>
      <c r="F517" s="1431" t="str">
        <f>IFERROR(VLOOKUP('Př9-4'!$E517,'[3]Číselník nástrojů'!$A$2:$D$569,4,0),"")</f>
        <v/>
      </c>
      <c r="G517" s="1452"/>
      <c r="H517" s="1500"/>
      <c r="I517" s="1510"/>
      <c r="J517" s="1502"/>
      <c r="K517" s="1502"/>
      <c r="L517" s="1503"/>
      <c r="M517" s="1505"/>
      <c r="N517" s="1506"/>
      <c r="O517" s="1507"/>
      <c r="P517" s="1508"/>
      <c r="Q517" s="1506"/>
      <c r="R517" s="1509"/>
      <c r="S517" s="1454" t="str">
        <f>IFERROR(('Př9-4'!$O517+'Př9-4'!$R517)/'Př9-4'!$I517,"")</f>
        <v/>
      </c>
      <c r="T517" s="1455" t="str">
        <f>IF(J517+L517=0,"",ROUND((M517+'Př9-4'!$P517)/(L517+J517)/12,0))</f>
        <v/>
      </c>
      <c r="U517" s="1456" t="str">
        <f>IF(K517=0,"",ROUND(('Př9-4'!$N517+'Př9-4'!$Q517)/'Př9-4'!$K517,0))</f>
        <v/>
      </c>
      <c r="V517" s="1445"/>
      <c r="W517" s="1446"/>
      <c r="X517" s="1446"/>
      <c r="Y517" s="1446"/>
      <c r="Z517" s="1446"/>
      <c r="AA517" s="1446"/>
    </row>
    <row r="518" spans="1:27" s="1447" customFormat="1" ht="27.75" customHeight="1" hidden="1">
      <c r="A518" s="1496"/>
      <c r="B518" s="1497"/>
      <c r="C518" s="1498"/>
      <c r="D518" s="1431" t="str">
        <f>IFERROR(VLOOKUP(C518,'[3]NM06'!$A$2:$B$176,2,0),"")</f>
        <v/>
      </c>
      <c r="E518" s="1499"/>
      <c r="F518" s="1431" t="str">
        <f>IFERROR(VLOOKUP('Př9-4'!$E518,'[3]Číselník nástrojů'!$A$2:$D$569,4,0),"")</f>
        <v/>
      </c>
      <c r="G518" s="1452"/>
      <c r="H518" s="1500"/>
      <c r="I518" s="1510"/>
      <c r="J518" s="1502"/>
      <c r="K518" s="1502"/>
      <c r="L518" s="1503"/>
      <c r="M518" s="1505"/>
      <c r="N518" s="1506"/>
      <c r="O518" s="1507"/>
      <c r="P518" s="1508"/>
      <c r="Q518" s="1506"/>
      <c r="R518" s="1509"/>
      <c r="S518" s="1454" t="str">
        <f>IFERROR(('Př9-4'!$O518+'Př9-4'!$R518)/'Př9-4'!$I518,"")</f>
        <v/>
      </c>
      <c r="T518" s="1455" t="str">
        <f>IF(J518+L518=0,"",ROUND((M518+'Př9-4'!$P518)/(L518+J518)/12,0))</f>
        <v/>
      </c>
      <c r="U518" s="1456" t="str">
        <f>IF(K518=0,"",ROUND(('Př9-4'!$N518+'Př9-4'!$Q518)/'Př9-4'!$K518,0))</f>
        <v/>
      </c>
      <c r="V518" s="1445"/>
      <c r="W518" s="1446"/>
      <c r="X518" s="1446"/>
      <c r="Y518" s="1446"/>
      <c r="Z518" s="1446"/>
      <c r="AA518" s="1446"/>
    </row>
    <row r="519" spans="1:27" s="1447" customFormat="1" ht="27.75" customHeight="1" hidden="1">
      <c r="A519" s="1496"/>
      <c r="B519" s="1497"/>
      <c r="C519" s="1498"/>
      <c r="D519" s="1431" t="str">
        <f>IFERROR(VLOOKUP(C519,'[3]NM06'!$A$2:$B$176,2,0),"")</f>
        <v/>
      </c>
      <c r="E519" s="1499"/>
      <c r="F519" s="1431" t="str">
        <f>IFERROR(VLOOKUP('Př9-4'!$E519,'[3]Číselník nástrojů'!$A$2:$D$569,4,0),"")</f>
        <v/>
      </c>
      <c r="G519" s="1452"/>
      <c r="H519" s="1500"/>
      <c r="I519" s="1510"/>
      <c r="J519" s="1502"/>
      <c r="K519" s="1502"/>
      <c r="L519" s="1503"/>
      <c r="M519" s="1505"/>
      <c r="N519" s="1506"/>
      <c r="O519" s="1507"/>
      <c r="P519" s="1508"/>
      <c r="Q519" s="1506"/>
      <c r="R519" s="1509"/>
      <c r="S519" s="1454" t="str">
        <f>IFERROR(('Př9-4'!$O519+'Př9-4'!$R519)/'Př9-4'!$I519,"")</f>
        <v/>
      </c>
      <c r="T519" s="1455" t="str">
        <f>IF(J519+L519=0,"",ROUND((M519+'Př9-4'!$P519)/(L519+J519)/12,0))</f>
        <v/>
      </c>
      <c r="U519" s="1456" t="str">
        <f>IF(K519=0,"",ROUND(('Př9-4'!$N519+'Př9-4'!$Q519)/'Př9-4'!$K519,0))</f>
        <v/>
      </c>
      <c r="V519" s="1445"/>
      <c r="W519" s="1446"/>
      <c r="X519" s="1446"/>
      <c r="Y519" s="1446"/>
      <c r="Z519" s="1446"/>
      <c r="AA519" s="1446"/>
    </row>
    <row r="520" spans="1:27" s="1447" customFormat="1" ht="27.75" customHeight="1" hidden="1">
      <c r="A520" s="1496"/>
      <c r="B520" s="1497"/>
      <c r="C520" s="1498"/>
      <c r="D520" s="1431" t="str">
        <f>IFERROR(VLOOKUP(C520,'[3]NM06'!$A$2:$B$176,2,0),"")</f>
        <v/>
      </c>
      <c r="E520" s="1499"/>
      <c r="F520" s="1431" t="str">
        <f>IFERROR(VLOOKUP('Př9-4'!$E520,'[3]Číselník nástrojů'!$A$2:$D$569,4,0),"")</f>
        <v/>
      </c>
      <c r="G520" s="1452"/>
      <c r="H520" s="1500"/>
      <c r="I520" s="1510"/>
      <c r="J520" s="1502"/>
      <c r="K520" s="1502"/>
      <c r="L520" s="1503"/>
      <c r="M520" s="1505"/>
      <c r="N520" s="1506"/>
      <c r="O520" s="1507"/>
      <c r="P520" s="1508"/>
      <c r="Q520" s="1506"/>
      <c r="R520" s="1509"/>
      <c r="S520" s="1454" t="str">
        <f>IFERROR(('Př9-4'!$O520+'Př9-4'!$R520)/'Př9-4'!$I520,"")</f>
        <v/>
      </c>
      <c r="T520" s="1455" t="str">
        <f>IF(J520+L520=0,"",ROUND((M520+'Př9-4'!$P520)/(L520+J520)/12,0))</f>
        <v/>
      </c>
      <c r="U520" s="1456" t="str">
        <f>IF(K520=0,"",ROUND(('Př9-4'!$N520+'Př9-4'!$Q520)/'Př9-4'!$K520,0))</f>
        <v/>
      </c>
      <c r="V520" s="1445"/>
      <c r="W520" s="1446"/>
      <c r="X520" s="1446"/>
      <c r="Y520" s="1446"/>
      <c r="Z520" s="1446"/>
      <c r="AA520" s="1446"/>
    </row>
    <row r="521" spans="1:27" s="1447" customFormat="1" ht="27.75" customHeight="1" hidden="1">
      <c r="A521" s="1496"/>
      <c r="B521" s="1497"/>
      <c r="C521" s="1498"/>
      <c r="D521" s="1431" t="str">
        <f>IFERROR(VLOOKUP(C521,'[3]NM06'!$A$2:$B$176,2,0),"")</f>
        <v/>
      </c>
      <c r="E521" s="1499"/>
      <c r="F521" s="1431" t="str">
        <f>IFERROR(VLOOKUP('Př9-4'!$E521,'[3]Číselník nástrojů'!$A$2:$D$569,4,0),"")</f>
        <v/>
      </c>
      <c r="G521" s="1452"/>
      <c r="H521" s="1500"/>
      <c r="I521" s="1510"/>
      <c r="J521" s="1502"/>
      <c r="K521" s="1502"/>
      <c r="L521" s="1503"/>
      <c r="M521" s="1505"/>
      <c r="N521" s="1506"/>
      <c r="O521" s="1507"/>
      <c r="P521" s="1508"/>
      <c r="Q521" s="1506"/>
      <c r="R521" s="1509"/>
      <c r="S521" s="1454" t="str">
        <f>IFERROR(('Př9-4'!$O521+'Př9-4'!$R521)/'Př9-4'!$I521,"")</f>
        <v/>
      </c>
      <c r="T521" s="1455" t="str">
        <f>IF(J521+L521=0,"",ROUND((M521+'Př9-4'!$P521)/(L521+J521)/12,0))</f>
        <v/>
      </c>
      <c r="U521" s="1456" t="str">
        <f>IF(K521=0,"",ROUND(('Př9-4'!$N521+'Př9-4'!$Q521)/'Př9-4'!$K521,0))</f>
        <v/>
      </c>
      <c r="V521" s="1445"/>
      <c r="W521" s="1446"/>
      <c r="X521" s="1446"/>
      <c r="Y521" s="1446"/>
      <c r="Z521" s="1446"/>
      <c r="AA521" s="1446"/>
    </row>
    <row r="522" spans="1:27" s="1447" customFormat="1" ht="27.75" customHeight="1" hidden="1">
      <c r="A522" s="1496"/>
      <c r="B522" s="1497"/>
      <c r="C522" s="1498"/>
      <c r="D522" s="1431" t="str">
        <f>IFERROR(VLOOKUP(C522,'[3]NM06'!$A$2:$B$176,2,0),"")</f>
        <v/>
      </c>
      <c r="E522" s="1499"/>
      <c r="F522" s="1431" t="str">
        <f>IFERROR(VLOOKUP('Př9-4'!$E522,'[3]Číselník nástrojů'!$A$2:$D$569,4,0),"")</f>
        <v/>
      </c>
      <c r="G522" s="1452"/>
      <c r="H522" s="1500"/>
      <c r="I522" s="1510"/>
      <c r="J522" s="1502"/>
      <c r="K522" s="1502"/>
      <c r="L522" s="1503"/>
      <c r="M522" s="1505"/>
      <c r="N522" s="1506"/>
      <c r="O522" s="1507"/>
      <c r="P522" s="1508"/>
      <c r="Q522" s="1506"/>
      <c r="R522" s="1509"/>
      <c r="S522" s="1454" t="str">
        <f>IFERROR(('Př9-4'!$O522+'Př9-4'!$R522)/'Př9-4'!$I522,"")</f>
        <v/>
      </c>
      <c r="T522" s="1455" t="str">
        <f>IF(J522+L522=0,"",ROUND((M522+'Př9-4'!$P522)/(L522+J522)/12,0))</f>
        <v/>
      </c>
      <c r="U522" s="1456" t="str">
        <f>IF(K522=0,"",ROUND(('Př9-4'!$N522+'Př9-4'!$Q522)/'Př9-4'!$K522,0))</f>
        <v/>
      </c>
      <c r="V522" s="1445"/>
      <c r="W522" s="1446"/>
      <c r="X522" s="1446"/>
      <c r="Y522" s="1446"/>
      <c r="Z522" s="1446"/>
      <c r="AA522" s="1446"/>
    </row>
    <row r="523" spans="1:27" s="1447" customFormat="1" ht="27.75" customHeight="1" hidden="1">
      <c r="A523" s="1496"/>
      <c r="B523" s="1497"/>
      <c r="C523" s="1498"/>
      <c r="D523" s="1431" t="str">
        <f>IFERROR(VLOOKUP(C523,'[3]NM06'!$A$2:$B$176,2,0),"")</f>
        <v/>
      </c>
      <c r="E523" s="1499"/>
      <c r="F523" s="1431" t="str">
        <f>IFERROR(VLOOKUP('Př9-4'!$E523,'[3]Číselník nástrojů'!$A$2:$D$569,4,0),"")</f>
        <v/>
      </c>
      <c r="G523" s="1452"/>
      <c r="H523" s="1500"/>
      <c r="I523" s="1510"/>
      <c r="J523" s="1502"/>
      <c r="K523" s="1502"/>
      <c r="L523" s="1503"/>
      <c r="M523" s="1505"/>
      <c r="N523" s="1506"/>
      <c r="O523" s="1507"/>
      <c r="P523" s="1508"/>
      <c r="Q523" s="1506"/>
      <c r="R523" s="1509"/>
      <c r="S523" s="1454" t="str">
        <f>IFERROR(('Př9-4'!$O523+'Př9-4'!$R523)/'Př9-4'!$I523,"")</f>
        <v/>
      </c>
      <c r="T523" s="1455" t="str">
        <f>IF(J523+L523=0,"",ROUND((M523+'Př9-4'!$P523)/(L523+J523)/12,0))</f>
        <v/>
      </c>
      <c r="U523" s="1456" t="str">
        <f>IF(K523=0,"",ROUND(('Př9-4'!$N523+'Př9-4'!$Q523)/'Př9-4'!$K523,0))</f>
        <v/>
      </c>
      <c r="V523" s="1445"/>
      <c r="W523" s="1446"/>
      <c r="X523" s="1446"/>
      <c r="Y523" s="1446"/>
      <c r="Z523" s="1446"/>
      <c r="AA523" s="1446"/>
    </row>
    <row r="524" spans="1:27" s="1447" customFormat="1" ht="27.75" customHeight="1" hidden="1">
      <c r="A524" s="1496"/>
      <c r="B524" s="1497"/>
      <c r="C524" s="1498"/>
      <c r="D524" s="1431" t="str">
        <f>IFERROR(VLOOKUP(C524,'[3]NM06'!$A$2:$B$176,2,0),"")</f>
        <v/>
      </c>
      <c r="E524" s="1499"/>
      <c r="F524" s="1431" t="str">
        <f>IFERROR(VLOOKUP('Př9-4'!$E524,'[3]Číselník nástrojů'!$A$2:$D$569,4,0),"")</f>
        <v/>
      </c>
      <c r="G524" s="1452"/>
      <c r="H524" s="1500"/>
      <c r="I524" s="1510"/>
      <c r="J524" s="1502"/>
      <c r="K524" s="1502"/>
      <c r="L524" s="1503"/>
      <c r="M524" s="1505"/>
      <c r="N524" s="1506"/>
      <c r="O524" s="1507"/>
      <c r="P524" s="1508"/>
      <c r="Q524" s="1506"/>
      <c r="R524" s="1509"/>
      <c r="S524" s="1454" t="str">
        <f>IFERROR(('Př9-4'!$O524+'Př9-4'!$R524)/'Př9-4'!$I524,"")</f>
        <v/>
      </c>
      <c r="T524" s="1455" t="str">
        <f>IF(J524+L524=0,"",ROUND((M524+'Př9-4'!$P524)/(L524+J524)/12,0))</f>
        <v/>
      </c>
      <c r="U524" s="1456" t="str">
        <f>IF(K524=0,"",ROUND(('Př9-4'!$N524+'Př9-4'!$Q524)/'Př9-4'!$K524,0))</f>
        <v/>
      </c>
      <c r="V524" s="1445"/>
      <c r="W524" s="1446"/>
      <c r="X524" s="1446"/>
      <c r="Y524" s="1446"/>
      <c r="Z524" s="1446"/>
      <c r="AA524" s="1446"/>
    </row>
    <row r="525" spans="1:27" s="1447" customFormat="1" ht="27.75" customHeight="1" hidden="1">
      <c r="A525" s="1496"/>
      <c r="B525" s="1497"/>
      <c r="C525" s="1498"/>
      <c r="D525" s="1431" t="str">
        <f>IFERROR(VLOOKUP(C525,'[3]NM06'!$A$2:$B$176,2,0),"")</f>
        <v/>
      </c>
      <c r="E525" s="1499"/>
      <c r="F525" s="1431" t="str">
        <f>IFERROR(VLOOKUP('Př9-4'!$E525,'[3]Číselník nástrojů'!$A$2:$D$569,4,0),"")</f>
        <v/>
      </c>
      <c r="G525" s="1452"/>
      <c r="H525" s="1500"/>
      <c r="I525" s="1510"/>
      <c r="J525" s="1502"/>
      <c r="K525" s="1502"/>
      <c r="L525" s="1503"/>
      <c r="M525" s="1505"/>
      <c r="N525" s="1506"/>
      <c r="O525" s="1507"/>
      <c r="P525" s="1508"/>
      <c r="Q525" s="1506"/>
      <c r="R525" s="1509"/>
      <c r="S525" s="1454" t="str">
        <f>IFERROR(('Př9-4'!$O525+'Př9-4'!$R525)/'Př9-4'!$I525,"")</f>
        <v/>
      </c>
      <c r="T525" s="1455" t="str">
        <f>IF(J525+L525=0,"",ROUND((M525+'Př9-4'!$P525)/(L525+J525)/12,0))</f>
        <v/>
      </c>
      <c r="U525" s="1456" t="str">
        <f>IF(K525=0,"",ROUND(('Př9-4'!$N525+'Př9-4'!$Q525)/'Př9-4'!$K525,0))</f>
        <v/>
      </c>
      <c r="V525" s="1445"/>
      <c r="W525" s="1446"/>
      <c r="X525" s="1446"/>
      <c r="Y525" s="1446"/>
      <c r="Z525" s="1446"/>
      <c r="AA525" s="1446"/>
    </row>
    <row r="526" spans="1:27" s="1447" customFormat="1" ht="27.75" customHeight="1" hidden="1">
      <c r="A526" s="1496"/>
      <c r="B526" s="1497"/>
      <c r="C526" s="1498"/>
      <c r="D526" s="1431" t="str">
        <f>IFERROR(VLOOKUP(C526,'[3]NM06'!$A$2:$B$176,2,0),"")</f>
        <v/>
      </c>
      <c r="E526" s="1499"/>
      <c r="F526" s="1431" t="str">
        <f>IFERROR(VLOOKUP('Př9-4'!$E526,'[3]Číselník nástrojů'!$A$2:$D$569,4,0),"")</f>
        <v/>
      </c>
      <c r="G526" s="1452"/>
      <c r="H526" s="1500"/>
      <c r="I526" s="1510"/>
      <c r="J526" s="1502"/>
      <c r="K526" s="1502"/>
      <c r="L526" s="1503"/>
      <c r="M526" s="1505"/>
      <c r="N526" s="1506"/>
      <c r="O526" s="1507"/>
      <c r="P526" s="1508"/>
      <c r="Q526" s="1506"/>
      <c r="R526" s="1509"/>
      <c r="S526" s="1454" t="str">
        <f>IFERROR(('Př9-4'!$O526+'Př9-4'!$R526)/'Př9-4'!$I526,"")</f>
        <v/>
      </c>
      <c r="T526" s="1455" t="str">
        <f>IF(J526+L526=0,"",ROUND((M526+'Př9-4'!$P526)/(L526+J526)/12,0))</f>
        <v/>
      </c>
      <c r="U526" s="1456" t="str">
        <f>IF(K526=0,"",ROUND(('Př9-4'!$N526+'Př9-4'!$Q526)/'Př9-4'!$K526,0))</f>
        <v/>
      </c>
      <c r="V526" s="1445"/>
      <c r="W526" s="1446"/>
      <c r="X526" s="1446"/>
      <c r="Y526" s="1446"/>
      <c r="Z526" s="1446"/>
      <c r="AA526" s="1446"/>
    </row>
    <row r="527" spans="1:27" s="1447" customFormat="1" ht="27.75" customHeight="1" hidden="1">
      <c r="A527" s="1496"/>
      <c r="B527" s="1497"/>
      <c r="C527" s="1498"/>
      <c r="D527" s="1431" t="str">
        <f>IFERROR(VLOOKUP(C527,'[3]NM06'!$A$2:$B$176,2,0),"")</f>
        <v/>
      </c>
      <c r="E527" s="1499"/>
      <c r="F527" s="1431" t="str">
        <f>IFERROR(VLOOKUP('Př9-4'!$E527,'[3]Číselník nástrojů'!$A$2:$D$569,4,0),"")</f>
        <v/>
      </c>
      <c r="G527" s="1452"/>
      <c r="H527" s="1500"/>
      <c r="I527" s="1510"/>
      <c r="J527" s="1502"/>
      <c r="K527" s="1502"/>
      <c r="L527" s="1503"/>
      <c r="M527" s="1505"/>
      <c r="N527" s="1506"/>
      <c r="O527" s="1507"/>
      <c r="P527" s="1508"/>
      <c r="Q527" s="1506"/>
      <c r="R527" s="1509"/>
      <c r="S527" s="1454" t="str">
        <f>IFERROR(('Př9-4'!$O527+'Př9-4'!$R527)/'Př9-4'!$I527,"")</f>
        <v/>
      </c>
      <c r="T527" s="1455" t="str">
        <f>IF(J527+L527=0,"",ROUND((M527+'Př9-4'!$P527)/(L527+J527)/12,0))</f>
        <v/>
      </c>
      <c r="U527" s="1456" t="str">
        <f>IF(K527=0,"",ROUND(('Př9-4'!$N527+'Př9-4'!$Q527)/'Př9-4'!$K527,0))</f>
        <v/>
      </c>
      <c r="V527" s="1445"/>
      <c r="W527" s="1446"/>
      <c r="X527" s="1446"/>
      <c r="Y527" s="1446"/>
      <c r="Z527" s="1446"/>
      <c r="AA527" s="1446"/>
    </row>
    <row r="528" spans="1:27" s="1447" customFormat="1" ht="27.75" customHeight="1" hidden="1">
      <c r="A528" s="1496"/>
      <c r="B528" s="1497"/>
      <c r="C528" s="1498"/>
      <c r="D528" s="1431" t="str">
        <f>IFERROR(VLOOKUP(C528,'[3]NM06'!$A$2:$B$176,2,0),"")</f>
        <v/>
      </c>
      <c r="E528" s="1499"/>
      <c r="F528" s="1431" t="str">
        <f>IFERROR(VLOOKUP('Př9-4'!$E528,'[3]Číselník nástrojů'!$A$2:$D$569,4,0),"")</f>
        <v/>
      </c>
      <c r="G528" s="1452"/>
      <c r="H528" s="1500"/>
      <c r="I528" s="1510"/>
      <c r="J528" s="1502"/>
      <c r="K528" s="1502"/>
      <c r="L528" s="1503"/>
      <c r="M528" s="1505"/>
      <c r="N528" s="1506"/>
      <c r="O528" s="1507"/>
      <c r="P528" s="1508"/>
      <c r="Q528" s="1506"/>
      <c r="R528" s="1509"/>
      <c r="S528" s="1454" t="str">
        <f>IFERROR(('Př9-4'!$O528+'Př9-4'!$R528)/'Př9-4'!$I528,"")</f>
        <v/>
      </c>
      <c r="T528" s="1455" t="str">
        <f>IF(J528+L528=0,"",ROUND((M528+'Př9-4'!$P528)/(L528+J528)/12,0))</f>
        <v/>
      </c>
      <c r="U528" s="1456" t="str">
        <f>IF(K528=0,"",ROUND(('Př9-4'!$N528+'Př9-4'!$Q528)/'Př9-4'!$K528,0))</f>
        <v/>
      </c>
      <c r="V528" s="1445"/>
      <c r="W528" s="1446"/>
      <c r="X528" s="1446"/>
      <c r="Y528" s="1446"/>
      <c r="Z528" s="1446"/>
      <c r="AA528" s="1446"/>
    </row>
    <row r="529" spans="1:27" s="1447" customFormat="1" ht="27.75" customHeight="1" hidden="1">
      <c r="A529" s="1496"/>
      <c r="B529" s="1497"/>
      <c r="C529" s="1498"/>
      <c r="D529" s="1431" t="str">
        <f>IFERROR(VLOOKUP(C529,'[3]NM06'!$A$2:$B$176,2,0),"")</f>
        <v/>
      </c>
      <c r="E529" s="1499"/>
      <c r="F529" s="1431" t="str">
        <f>IFERROR(VLOOKUP('Př9-4'!$E529,'[3]Číselník nástrojů'!$A$2:$D$569,4,0),"")</f>
        <v/>
      </c>
      <c r="G529" s="1452"/>
      <c r="H529" s="1500"/>
      <c r="I529" s="1510"/>
      <c r="J529" s="1502"/>
      <c r="K529" s="1502"/>
      <c r="L529" s="1503"/>
      <c r="M529" s="1505"/>
      <c r="N529" s="1506"/>
      <c r="O529" s="1507"/>
      <c r="P529" s="1508"/>
      <c r="Q529" s="1506"/>
      <c r="R529" s="1509"/>
      <c r="S529" s="1454" t="str">
        <f>IFERROR(('Př9-4'!$O529+'Př9-4'!$R529)/'Př9-4'!$I529,"")</f>
        <v/>
      </c>
      <c r="T529" s="1455" t="str">
        <f>IF(J529+L529=0,"",ROUND((M529+'Př9-4'!$P529)/(L529+J529)/12,0))</f>
        <v/>
      </c>
      <c r="U529" s="1456" t="str">
        <f>IF(K529=0,"",ROUND(('Př9-4'!$N529+'Př9-4'!$Q529)/'Př9-4'!$K529,0))</f>
        <v/>
      </c>
      <c r="V529" s="1445"/>
      <c r="W529" s="1446"/>
      <c r="X529" s="1446"/>
      <c r="Y529" s="1446"/>
      <c r="Z529" s="1446"/>
      <c r="AA529" s="1446"/>
    </row>
    <row r="530" spans="1:27" s="1447" customFormat="1" ht="27.75" customHeight="1" hidden="1">
      <c r="A530" s="1496"/>
      <c r="B530" s="1497"/>
      <c r="C530" s="1498"/>
      <c r="D530" s="1431" t="str">
        <f>IFERROR(VLOOKUP(C530,'[3]NM06'!$A$2:$B$176,2,0),"")</f>
        <v/>
      </c>
      <c r="E530" s="1499"/>
      <c r="F530" s="1431" t="str">
        <f>IFERROR(VLOOKUP('Př9-4'!$E530,'[3]Číselník nástrojů'!$A$2:$D$569,4,0),"")</f>
        <v/>
      </c>
      <c r="G530" s="1452"/>
      <c r="H530" s="1500"/>
      <c r="I530" s="1510"/>
      <c r="J530" s="1502"/>
      <c r="K530" s="1502"/>
      <c r="L530" s="1503"/>
      <c r="M530" s="1505"/>
      <c r="N530" s="1506"/>
      <c r="O530" s="1507"/>
      <c r="P530" s="1508"/>
      <c r="Q530" s="1506"/>
      <c r="R530" s="1509"/>
      <c r="S530" s="1454" t="str">
        <f>IFERROR(('Př9-4'!$O530+'Př9-4'!$R530)/'Př9-4'!$I530,"")</f>
        <v/>
      </c>
      <c r="T530" s="1455" t="str">
        <f>IF(J530+L530=0,"",ROUND((M530+'Př9-4'!$P530)/(L530+J530)/12,0))</f>
        <v/>
      </c>
      <c r="U530" s="1456" t="str">
        <f>IF(K530=0,"",ROUND(('Př9-4'!$N530+'Př9-4'!$Q530)/'Př9-4'!$K530,0))</f>
        <v/>
      </c>
      <c r="V530" s="1445"/>
      <c r="W530" s="1446"/>
      <c r="X530" s="1446"/>
      <c r="Y530" s="1446"/>
      <c r="Z530" s="1446"/>
      <c r="AA530" s="1446"/>
    </row>
    <row r="531" spans="1:27" s="1447" customFormat="1" ht="27.75" customHeight="1" hidden="1">
      <c r="A531" s="1496"/>
      <c r="B531" s="1497"/>
      <c r="C531" s="1498"/>
      <c r="D531" s="1431" t="str">
        <f>IFERROR(VLOOKUP(C531,'[3]NM06'!$A$2:$B$176,2,0),"")</f>
        <v/>
      </c>
      <c r="E531" s="1499"/>
      <c r="F531" s="1431" t="str">
        <f>IFERROR(VLOOKUP('Př9-4'!$E531,'[3]Číselník nástrojů'!$A$2:$D$569,4,0),"")</f>
        <v/>
      </c>
      <c r="G531" s="1452"/>
      <c r="H531" s="1500"/>
      <c r="I531" s="1510"/>
      <c r="J531" s="1502"/>
      <c r="K531" s="1502"/>
      <c r="L531" s="1503"/>
      <c r="M531" s="1505"/>
      <c r="N531" s="1506"/>
      <c r="O531" s="1507"/>
      <c r="P531" s="1508"/>
      <c r="Q531" s="1506"/>
      <c r="R531" s="1509"/>
      <c r="S531" s="1454" t="str">
        <f>IFERROR(('Př9-4'!$O531+'Př9-4'!$R531)/'Př9-4'!$I531,"")</f>
        <v/>
      </c>
      <c r="T531" s="1455" t="str">
        <f>IF(J531+L531=0,"",ROUND((M531+'Př9-4'!$P531)/(L531+J531)/12,0))</f>
        <v/>
      </c>
      <c r="U531" s="1456" t="str">
        <f>IF(K531=0,"",ROUND(('Př9-4'!$N531+'Př9-4'!$Q531)/'Př9-4'!$K531,0))</f>
        <v/>
      </c>
      <c r="V531" s="1445"/>
      <c r="W531" s="1446"/>
      <c r="X531" s="1446"/>
      <c r="Y531" s="1446"/>
      <c r="Z531" s="1446"/>
      <c r="AA531" s="1446"/>
    </row>
    <row r="532" spans="1:27" s="1447" customFormat="1" ht="27.75" customHeight="1" hidden="1">
      <c r="A532" s="1496"/>
      <c r="B532" s="1497"/>
      <c r="C532" s="1498"/>
      <c r="D532" s="1431" t="str">
        <f>IFERROR(VLOOKUP(C532,'[3]NM06'!$A$2:$B$176,2,0),"")</f>
        <v/>
      </c>
      <c r="E532" s="1499"/>
      <c r="F532" s="1431" t="str">
        <f>IFERROR(VLOOKUP('Př9-4'!$E532,'[3]Číselník nástrojů'!$A$2:$D$569,4,0),"")</f>
        <v/>
      </c>
      <c r="G532" s="1452"/>
      <c r="H532" s="1500"/>
      <c r="I532" s="1510"/>
      <c r="J532" s="1502"/>
      <c r="K532" s="1502"/>
      <c r="L532" s="1503"/>
      <c r="M532" s="1505"/>
      <c r="N532" s="1506"/>
      <c r="O532" s="1507"/>
      <c r="P532" s="1508"/>
      <c r="Q532" s="1506"/>
      <c r="R532" s="1509"/>
      <c r="S532" s="1454" t="str">
        <f>IFERROR(('Př9-4'!$O532+'Př9-4'!$R532)/'Př9-4'!$I532,"")</f>
        <v/>
      </c>
      <c r="T532" s="1455" t="str">
        <f>IF(J532+L532=0,"",ROUND((M532+'Př9-4'!$P532)/(L532+J532)/12,0))</f>
        <v/>
      </c>
      <c r="U532" s="1456" t="str">
        <f>IF(K532=0,"",ROUND(('Př9-4'!$N532+'Př9-4'!$Q532)/'Př9-4'!$K532,0))</f>
        <v/>
      </c>
      <c r="V532" s="1445"/>
      <c r="W532" s="1446"/>
      <c r="X532" s="1446"/>
      <c r="Y532" s="1446"/>
      <c r="Z532" s="1446"/>
      <c r="AA532" s="1446"/>
    </row>
    <row r="533" spans="1:27" s="1447" customFormat="1" ht="27.75" customHeight="1" hidden="1">
      <c r="A533" s="1496"/>
      <c r="B533" s="1497"/>
      <c r="C533" s="1498"/>
      <c r="D533" s="1431" t="str">
        <f>IFERROR(VLOOKUP(C533,'[3]NM06'!$A$2:$B$176,2,0),"")</f>
        <v/>
      </c>
      <c r="E533" s="1499"/>
      <c r="F533" s="1431" t="str">
        <f>IFERROR(VLOOKUP('Př9-4'!$E533,'[3]Číselník nástrojů'!$A$2:$D$569,4,0),"")</f>
        <v/>
      </c>
      <c r="G533" s="1452"/>
      <c r="H533" s="1500"/>
      <c r="I533" s="1510"/>
      <c r="J533" s="1502"/>
      <c r="K533" s="1502"/>
      <c r="L533" s="1503"/>
      <c r="M533" s="1505"/>
      <c r="N533" s="1506"/>
      <c r="O533" s="1507"/>
      <c r="P533" s="1508"/>
      <c r="Q533" s="1506"/>
      <c r="R533" s="1509"/>
      <c r="S533" s="1454" t="str">
        <f>IFERROR(('Př9-4'!$O533+'Př9-4'!$R533)/'Př9-4'!$I533,"")</f>
        <v/>
      </c>
      <c r="T533" s="1455" t="str">
        <f>IF(J533+L533=0,"",ROUND((M533+'Př9-4'!$P533)/(L533+J533)/12,0))</f>
        <v/>
      </c>
      <c r="U533" s="1456" t="str">
        <f>IF(K533=0,"",ROUND(('Př9-4'!$N533+'Př9-4'!$Q533)/'Př9-4'!$K533,0))</f>
        <v/>
      </c>
      <c r="V533" s="1445"/>
      <c r="W533" s="1446"/>
      <c r="X533" s="1446"/>
      <c r="Y533" s="1446"/>
      <c r="Z533" s="1446"/>
      <c r="AA533" s="1446"/>
    </row>
    <row r="534" spans="1:27" s="1447" customFormat="1" ht="27.75" customHeight="1" hidden="1">
      <c r="A534" s="1496"/>
      <c r="B534" s="1497"/>
      <c r="C534" s="1498"/>
      <c r="D534" s="1431" t="str">
        <f>IFERROR(VLOOKUP(C534,'[3]NM06'!$A$2:$B$176,2,0),"")</f>
        <v/>
      </c>
      <c r="E534" s="1499"/>
      <c r="F534" s="1431" t="str">
        <f>IFERROR(VLOOKUP('Př9-4'!$E534,'[3]Číselník nástrojů'!$A$2:$D$569,4,0),"")</f>
        <v/>
      </c>
      <c r="G534" s="1452"/>
      <c r="H534" s="1500"/>
      <c r="I534" s="1510"/>
      <c r="J534" s="1502"/>
      <c r="K534" s="1502"/>
      <c r="L534" s="1503"/>
      <c r="M534" s="1505"/>
      <c r="N534" s="1506"/>
      <c r="O534" s="1507"/>
      <c r="P534" s="1508"/>
      <c r="Q534" s="1506"/>
      <c r="R534" s="1509"/>
      <c r="S534" s="1454" t="str">
        <f>IFERROR(('Př9-4'!$O534+'Př9-4'!$R534)/'Př9-4'!$I534,"")</f>
        <v/>
      </c>
      <c r="T534" s="1455" t="str">
        <f>IF(J534+L534=0,"",ROUND((M534+'Př9-4'!$P534)/(L534+J534)/12,0))</f>
        <v/>
      </c>
      <c r="U534" s="1456" t="str">
        <f>IF(K534=0,"",ROUND(('Př9-4'!$N534+'Př9-4'!$Q534)/'Př9-4'!$K534,0))</f>
        <v/>
      </c>
      <c r="V534" s="1445"/>
      <c r="W534" s="1446"/>
      <c r="X534" s="1446"/>
      <c r="Y534" s="1446"/>
      <c r="Z534" s="1446"/>
      <c r="AA534" s="1446"/>
    </row>
    <row r="535" spans="1:27" s="1447" customFormat="1" ht="27.75" customHeight="1" hidden="1">
      <c r="A535" s="1496"/>
      <c r="B535" s="1497"/>
      <c r="C535" s="1498"/>
      <c r="D535" s="1431" t="str">
        <f>IFERROR(VLOOKUP(C535,'[3]NM06'!$A$2:$B$176,2,0),"")</f>
        <v/>
      </c>
      <c r="E535" s="1499"/>
      <c r="F535" s="1431" t="str">
        <f>IFERROR(VLOOKUP('Př9-4'!$E535,'[3]Číselník nástrojů'!$A$2:$D$569,4,0),"")</f>
        <v/>
      </c>
      <c r="G535" s="1452"/>
      <c r="H535" s="1500"/>
      <c r="I535" s="1510"/>
      <c r="J535" s="1502"/>
      <c r="K535" s="1502"/>
      <c r="L535" s="1503"/>
      <c r="M535" s="1505"/>
      <c r="N535" s="1506"/>
      <c r="O535" s="1507"/>
      <c r="P535" s="1508"/>
      <c r="Q535" s="1506"/>
      <c r="R535" s="1509"/>
      <c r="S535" s="1454" t="str">
        <f>IFERROR(('Př9-4'!$O535+'Př9-4'!$R535)/'Př9-4'!$I535,"")</f>
        <v/>
      </c>
      <c r="T535" s="1455" t="str">
        <f>IF(J535+L535=0,"",ROUND((M535+'Př9-4'!$P535)/(L535+J535)/12,0))</f>
        <v/>
      </c>
      <c r="U535" s="1456" t="str">
        <f>IF(K535=0,"",ROUND(('Př9-4'!$N535+'Př9-4'!$Q535)/'Př9-4'!$K535,0))</f>
        <v/>
      </c>
      <c r="V535" s="1445"/>
      <c r="W535" s="1446"/>
      <c r="X535" s="1446"/>
      <c r="Y535" s="1446"/>
      <c r="Z535" s="1446"/>
      <c r="AA535" s="1446"/>
    </row>
    <row r="536" spans="1:27" s="1447" customFormat="1" ht="27.75" customHeight="1" hidden="1">
      <c r="A536" s="1496"/>
      <c r="B536" s="1497"/>
      <c r="C536" s="1498"/>
      <c r="D536" s="1431" t="str">
        <f>IFERROR(VLOOKUP(C536,'[3]NM06'!$A$2:$B$176,2,0),"")</f>
        <v/>
      </c>
      <c r="E536" s="1499"/>
      <c r="F536" s="1431" t="str">
        <f>IFERROR(VLOOKUP('Př9-4'!$E536,'[3]Číselník nástrojů'!$A$2:$D$569,4,0),"")</f>
        <v/>
      </c>
      <c r="G536" s="1452"/>
      <c r="H536" s="1500"/>
      <c r="I536" s="1510"/>
      <c r="J536" s="1502"/>
      <c r="K536" s="1502"/>
      <c r="L536" s="1503"/>
      <c r="M536" s="1505"/>
      <c r="N536" s="1506"/>
      <c r="O536" s="1507"/>
      <c r="P536" s="1508"/>
      <c r="Q536" s="1506"/>
      <c r="R536" s="1509"/>
      <c r="S536" s="1454" t="str">
        <f>IFERROR(('Př9-4'!$O536+'Př9-4'!$R536)/'Př9-4'!$I536,"")</f>
        <v/>
      </c>
      <c r="T536" s="1455" t="str">
        <f>IF(J536+L536=0,"",ROUND((M536+'Př9-4'!$P536)/(L536+J536)/12,0))</f>
        <v/>
      </c>
      <c r="U536" s="1456" t="str">
        <f>IF(K536=0,"",ROUND(('Př9-4'!$N536+'Př9-4'!$Q536)/'Př9-4'!$K536,0))</f>
        <v/>
      </c>
      <c r="V536" s="1445"/>
      <c r="W536" s="1446"/>
      <c r="X536" s="1446"/>
      <c r="Y536" s="1446"/>
      <c r="Z536" s="1446"/>
      <c r="AA536" s="1446"/>
    </row>
    <row r="537" spans="1:27" s="1447" customFormat="1" ht="27.75" customHeight="1" hidden="1">
      <c r="A537" s="1496"/>
      <c r="B537" s="1497"/>
      <c r="C537" s="1498"/>
      <c r="D537" s="1431" t="str">
        <f>IFERROR(VLOOKUP(C537,'[3]NM06'!$A$2:$B$176,2,0),"")</f>
        <v/>
      </c>
      <c r="E537" s="1499"/>
      <c r="F537" s="1431" t="str">
        <f>IFERROR(VLOOKUP('Př9-4'!$E537,'[3]Číselník nástrojů'!$A$2:$D$569,4,0),"")</f>
        <v/>
      </c>
      <c r="G537" s="1452"/>
      <c r="H537" s="1500"/>
      <c r="I537" s="1510"/>
      <c r="J537" s="1502"/>
      <c r="K537" s="1502"/>
      <c r="L537" s="1503"/>
      <c r="M537" s="1505"/>
      <c r="N537" s="1506"/>
      <c r="O537" s="1507"/>
      <c r="P537" s="1508"/>
      <c r="Q537" s="1506"/>
      <c r="R537" s="1509"/>
      <c r="S537" s="1454" t="str">
        <f>IFERROR(('Př9-4'!$O537+'Př9-4'!$R537)/'Př9-4'!$I537,"")</f>
        <v/>
      </c>
      <c r="T537" s="1455" t="str">
        <f>IF(J537+L537=0,"",ROUND((M537+'Př9-4'!$P537)/(L537+J537)/12,0))</f>
        <v/>
      </c>
      <c r="U537" s="1456" t="str">
        <f>IF(K537=0,"",ROUND(('Př9-4'!$N537+'Př9-4'!$Q537)/'Př9-4'!$K537,0))</f>
        <v/>
      </c>
      <c r="V537" s="1445"/>
      <c r="W537" s="1446"/>
      <c r="X537" s="1446"/>
      <c r="Y537" s="1446"/>
      <c r="Z537" s="1446"/>
      <c r="AA537" s="1446"/>
    </row>
    <row r="538" spans="1:27" s="1447" customFormat="1" ht="27.75" customHeight="1" hidden="1">
      <c r="A538" s="1496"/>
      <c r="B538" s="1497"/>
      <c r="C538" s="1498"/>
      <c r="D538" s="1431" t="str">
        <f>IFERROR(VLOOKUP(C538,'[3]NM06'!$A$2:$B$176,2,0),"")</f>
        <v/>
      </c>
      <c r="E538" s="1499"/>
      <c r="F538" s="1431" t="str">
        <f>IFERROR(VLOOKUP('Př9-4'!$E538,'[3]Číselník nástrojů'!$A$2:$D$569,4,0),"")</f>
        <v/>
      </c>
      <c r="G538" s="1452"/>
      <c r="H538" s="1500"/>
      <c r="I538" s="1510"/>
      <c r="J538" s="1502"/>
      <c r="K538" s="1502"/>
      <c r="L538" s="1503"/>
      <c r="M538" s="1505"/>
      <c r="N538" s="1506"/>
      <c r="O538" s="1507"/>
      <c r="P538" s="1508"/>
      <c r="Q538" s="1506"/>
      <c r="R538" s="1509"/>
      <c r="S538" s="1454" t="str">
        <f>IFERROR(('Př9-4'!$O538+'Př9-4'!$R538)/'Př9-4'!$I538,"")</f>
        <v/>
      </c>
      <c r="T538" s="1455" t="str">
        <f>IF(J538+L538=0,"",ROUND((M538+'Př9-4'!$P538)/(L538+J538)/12,0))</f>
        <v/>
      </c>
      <c r="U538" s="1456" t="str">
        <f>IF(K538=0,"",ROUND(('Př9-4'!$N538+'Př9-4'!$Q538)/'Př9-4'!$K538,0))</f>
        <v/>
      </c>
      <c r="V538" s="1445"/>
      <c r="W538" s="1446"/>
      <c r="X538" s="1446"/>
      <c r="Y538" s="1446"/>
      <c r="Z538" s="1446"/>
      <c r="AA538" s="1446"/>
    </row>
    <row r="539" spans="1:27" s="1447" customFormat="1" ht="27.75" customHeight="1" hidden="1">
      <c r="A539" s="1496"/>
      <c r="B539" s="1497"/>
      <c r="C539" s="1498"/>
      <c r="D539" s="1431" t="str">
        <f>IFERROR(VLOOKUP(C539,'[3]NM06'!$A$2:$B$176,2,0),"")</f>
        <v/>
      </c>
      <c r="E539" s="1499"/>
      <c r="F539" s="1431" t="str">
        <f>IFERROR(VLOOKUP('Př9-4'!$E539,'[3]Číselník nástrojů'!$A$2:$D$569,4,0),"")</f>
        <v/>
      </c>
      <c r="G539" s="1452"/>
      <c r="H539" s="1500"/>
      <c r="I539" s="1510"/>
      <c r="J539" s="1502"/>
      <c r="K539" s="1502"/>
      <c r="L539" s="1503"/>
      <c r="M539" s="1505"/>
      <c r="N539" s="1506"/>
      <c r="O539" s="1507"/>
      <c r="P539" s="1508"/>
      <c r="Q539" s="1506"/>
      <c r="R539" s="1509"/>
      <c r="S539" s="1454" t="str">
        <f>IFERROR(('Př9-4'!$O539+'Př9-4'!$R539)/'Př9-4'!$I539,"")</f>
        <v/>
      </c>
      <c r="T539" s="1455" t="str">
        <f>IF(J539+L539=0,"",ROUND((M539+'Př9-4'!$P539)/(L539+J539)/12,0))</f>
        <v/>
      </c>
      <c r="U539" s="1456" t="str">
        <f>IF(K539=0,"",ROUND(('Př9-4'!$N539+'Př9-4'!$Q539)/'Př9-4'!$K539,0))</f>
        <v/>
      </c>
      <c r="V539" s="1445"/>
      <c r="W539" s="1446"/>
      <c r="X539" s="1446"/>
      <c r="Y539" s="1446"/>
      <c r="Z539" s="1446"/>
      <c r="AA539" s="1446"/>
    </row>
    <row r="540" spans="1:27" s="1447" customFormat="1" ht="27.75" customHeight="1" hidden="1">
      <c r="A540" s="1496"/>
      <c r="B540" s="1497"/>
      <c r="C540" s="1498"/>
      <c r="D540" s="1431" t="str">
        <f>IFERROR(VLOOKUP(C540,'[3]NM06'!$A$2:$B$176,2,0),"")</f>
        <v/>
      </c>
      <c r="E540" s="1499"/>
      <c r="F540" s="1431" t="str">
        <f>IFERROR(VLOOKUP('Př9-4'!$E540,'[3]Číselník nástrojů'!$A$2:$D$569,4,0),"")</f>
        <v/>
      </c>
      <c r="G540" s="1452"/>
      <c r="H540" s="1500"/>
      <c r="I540" s="1510"/>
      <c r="J540" s="1502"/>
      <c r="K540" s="1502"/>
      <c r="L540" s="1503"/>
      <c r="M540" s="1505"/>
      <c r="N540" s="1506"/>
      <c r="O540" s="1507"/>
      <c r="P540" s="1508"/>
      <c r="Q540" s="1506"/>
      <c r="R540" s="1509"/>
      <c r="S540" s="1454" t="str">
        <f>IFERROR(('Př9-4'!$O540+'Př9-4'!$R540)/'Př9-4'!$I540,"")</f>
        <v/>
      </c>
      <c r="T540" s="1455" t="str">
        <f>IF(J540+L540=0,"",ROUND((M540+'Př9-4'!$P540)/(L540+J540)/12,0))</f>
        <v/>
      </c>
      <c r="U540" s="1456" t="str">
        <f>IF(K540=0,"",ROUND(('Př9-4'!$N540+'Př9-4'!$Q540)/'Př9-4'!$K540,0))</f>
        <v/>
      </c>
      <c r="V540" s="1445"/>
      <c r="W540" s="1446"/>
      <c r="X540" s="1446"/>
      <c r="Y540" s="1446"/>
      <c r="Z540" s="1446"/>
      <c r="AA540" s="1446"/>
    </row>
    <row r="541" spans="1:27" s="1447" customFormat="1" ht="27.75" customHeight="1" hidden="1">
      <c r="A541" s="1496"/>
      <c r="B541" s="1497"/>
      <c r="C541" s="1498"/>
      <c r="D541" s="1431" t="str">
        <f>IFERROR(VLOOKUP(C541,'[3]NM06'!$A$2:$B$176,2,0),"")</f>
        <v/>
      </c>
      <c r="E541" s="1499"/>
      <c r="F541" s="1431" t="str">
        <f>IFERROR(VLOOKUP('Př9-4'!$E541,'[3]Číselník nástrojů'!$A$2:$D$569,4,0),"")</f>
        <v/>
      </c>
      <c r="G541" s="1452"/>
      <c r="H541" s="1500"/>
      <c r="I541" s="1510"/>
      <c r="J541" s="1502"/>
      <c r="K541" s="1502"/>
      <c r="L541" s="1503"/>
      <c r="M541" s="1505"/>
      <c r="N541" s="1506"/>
      <c r="O541" s="1507"/>
      <c r="P541" s="1508"/>
      <c r="Q541" s="1506"/>
      <c r="R541" s="1509"/>
      <c r="S541" s="1454" t="str">
        <f>IFERROR(('Př9-4'!$O541+'Př9-4'!$R541)/'Př9-4'!$I541,"")</f>
        <v/>
      </c>
      <c r="T541" s="1455" t="str">
        <f>IF(J541+L541=0,"",ROUND((M541+'Př9-4'!$P541)/(L541+J541)/12,0))</f>
        <v/>
      </c>
      <c r="U541" s="1456" t="str">
        <f>IF(K541=0,"",ROUND(('Př9-4'!$N541+'Př9-4'!$Q541)/'Př9-4'!$K541,0))</f>
        <v/>
      </c>
      <c r="V541" s="1445"/>
      <c r="W541" s="1446"/>
      <c r="X541" s="1446"/>
      <c r="Y541" s="1446"/>
      <c r="Z541" s="1446"/>
      <c r="AA541" s="1446"/>
    </row>
    <row r="542" spans="1:27" s="1447" customFormat="1" ht="27.75" customHeight="1" hidden="1">
      <c r="A542" s="1496"/>
      <c r="B542" s="1497"/>
      <c r="C542" s="1498"/>
      <c r="D542" s="1431" t="str">
        <f>IFERROR(VLOOKUP(C542,'[3]NM06'!$A$2:$B$176,2,0),"")</f>
        <v/>
      </c>
      <c r="E542" s="1499"/>
      <c r="F542" s="1431" t="str">
        <f>IFERROR(VLOOKUP('Př9-4'!$E542,'[3]Číselník nástrojů'!$A$2:$D$569,4,0),"")</f>
        <v/>
      </c>
      <c r="G542" s="1452"/>
      <c r="H542" s="1500"/>
      <c r="I542" s="1510"/>
      <c r="J542" s="1502"/>
      <c r="K542" s="1502"/>
      <c r="L542" s="1503"/>
      <c r="M542" s="1505"/>
      <c r="N542" s="1506"/>
      <c r="O542" s="1507"/>
      <c r="P542" s="1508"/>
      <c r="Q542" s="1506"/>
      <c r="R542" s="1509"/>
      <c r="S542" s="1454" t="str">
        <f>IFERROR(('Př9-4'!$O542+'Př9-4'!$R542)/'Př9-4'!$I542,"")</f>
        <v/>
      </c>
      <c r="T542" s="1455" t="str">
        <f>IF(J542+L542=0,"",ROUND((M542+'Př9-4'!$P542)/(L542+J542)/12,0))</f>
        <v/>
      </c>
      <c r="U542" s="1456" t="str">
        <f>IF(K542=0,"",ROUND(('Př9-4'!$N542+'Př9-4'!$Q542)/'Př9-4'!$K542,0))</f>
        <v/>
      </c>
      <c r="V542" s="1445"/>
      <c r="W542" s="1446"/>
      <c r="X542" s="1446"/>
      <c r="Y542" s="1446"/>
      <c r="Z542" s="1446"/>
      <c r="AA542" s="1446"/>
    </row>
    <row r="543" spans="1:27" s="1447" customFormat="1" ht="27.75" customHeight="1" hidden="1">
      <c r="A543" s="1496"/>
      <c r="B543" s="1497"/>
      <c r="C543" s="1498"/>
      <c r="D543" s="1431" t="str">
        <f>IFERROR(VLOOKUP(C543,'[3]NM06'!$A$2:$B$176,2,0),"")</f>
        <v/>
      </c>
      <c r="E543" s="1499"/>
      <c r="F543" s="1431" t="str">
        <f>IFERROR(VLOOKUP('Př9-4'!$E543,'[3]Číselník nástrojů'!$A$2:$D$569,4,0),"")</f>
        <v/>
      </c>
      <c r="G543" s="1452"/>
      <c r="H543" s="1500"/>
      <c r="I543" s="1510"/>
      <c r="J543" s="1502"/>
      <c r="K543" s="1502"/>
      <c r="L543" s="1503"/>
      <c r="M543" s="1505"/>
      <c r="N543" s="1506"/>
      <c r="O543" s="1507"/>
      <c r="P543" s="1508"/>
      <c r="Q543" s="1506"/>
      <c r="R543" s="1509"/>
      <c r="S543" s="1454" t="str">
        <f>IFERROR(('Př9-4'!$O543+'Př9-4'!$R543)/'Př9-4'!$I543,"")</f>
        <v/>
      </c>
      <c r="T543" s="1455" t="str">
        <f>IF(J543+L543=0,"",ROUND((M543+'Př9-4'!$P543)/(L543+J543)/12,0))</f>
        <v/>
      </c>
      <c r="U543" s="1456" t="str">
        <f>IF(K543=0,"",ROUND(('Př9-4'!$N543+'Př9-4'!$Q543)/'Př9-4'!$K543,0))</f>
        <v/>
      </c>
      <c r="V543" s="1445"/>
      <c r="W543" s="1446"/>
      <c r="X543" s="1446"/>
      <c r="Y543" s="1446"/>
      <c r="Z543" s="1446"/>
      <c r="AA543" s="1446"/>
    </row>
    <row r="544" spans="1:27" s="1447" customFormat="1" ht="27.75" customHeight="1" hidden="1">
      <c r="A544" s="1496"/>
      <c r="B544" s="1497"/>
      <c r="C544" s="1498"/>
      <c r="D544" s="1431" t="str">
        <f>IFERROR(VLOOKUP(C544,'[3]NM06'!$A$2:$B$176,2,0),"")</f>
        <v/>
      </c>
      <c r="E544" s="1499"/>
      <c r="F544" s="1431" t="str">
        <f>IFERROR(VLOOKUP('Př9-4'!$E544,'[3]Číselník nástrojů'!$A$2:$D$569,4,0),"")</f>
        <v/>
      </c>
      <c r="G544" s="1452"/>
      <c r="H544" s="1500"/>
      <c r="I544" s="1510"/>
      <c r="J544" s="1502"/>
      <c r="K544" s="1502"/>
      <c r="L544" s="1503"/>
      <c r="M544" s="1505"/>
      <c r="N544" s="1506"/>
      <c r="O544" s="1507"/>
      <c r="P544" s="1508"/>
      <c r="Q544" s="1506"/>
      <c r="R544" s="1509"/>
      <c r="S544" s="1454" t="str">
        <f>IFERROR(('Př9-4'!$O544+'Př9-4'!$R544)/'Př9-4'!$I544,"")</f>
        <v/>
      </c>
      <c r="T544" s="1455" t="str">
        <f>IF(J544+L544=0,"",ROUND((M544+'Př9-4'!$P544)/(L544+J544)/12,0))</f>
        <v/>
      </c>
      <c r="U544" s="1456" t="str">
        <f>IF(K544=0,"",ROUND(('Př9-4'!$N544+'Př9-4'!$Q544)/'Př9-4'!$K544,0))</f>
        <v/>
      </c>
      <c r="V544" s="1445"/>
      <c r="W544" s="1446"/>
      <c r="X544" s="1446"/>
      <c r="Y544" s="1446"/>
      <c r="Z544" s="1446"/>
      <c r="AA544" s="1446"/>
    </row>
    <row r="545" spans="1:27" s="1447" customFormat="1" ht="27.75" customHeight="1" hidden="1">
      <c r="A545" s="1496"/>
      <c r="B545" s="1497"/>
      <c r="C545" s="1498"/>
      <c r="D545" s="1431" t="str">
        <f>IFERROR(VLOOKUP(C545,'[3]NM06'!$A$2:$B$176,2,0),"")</f>
        <v/>
      </c>
      <c r="E545" s="1499"/>
      <c r="F545" s="1431" t="str">
        <f>IFERROR(VLOOKUP('Př9-4'!$E545,'[3]Číselník nástrojů'!$A$2:$D$569,4,0),"")</f>
        <v/>
      </c>
      <c r="G545" s="1452"/>
      <c r="H545" s="1500"/>
      <c r="I545" s="1510"/>
      <c r="J545" s="1502"/>
      <c r="K545" s="1502"/>
      <c r="L545" s="1503"/>
      <c r="M545" s="1505"/>
      <c r="N545" s="1506"/>
      <c r="O545" s="1507"/>
      <c r="P545" s="1508"/>
      <c r="Q545" s="1506"/>
      <c r="R545" s="1509"/>
      <c r="S545" s="1454" t="str">
        <f>IFERROR(('Př9-4'!$O545+'Př9-4'!$R545)/'Př9-4'!$I545,"")</f>
        <v/>
      </c>
      <c r="T545" s="1455" t="str">
        <f>IF(J545+L545=0,"",ROUND((M545+'Př9-4'!$P545)/(L545+J545)/12,0))</f>
        <v/>
      </c>
      <c r="U545" s="1456" t="str">
        <f>IF(K545=0,"",ROUND(('Př9-4'!$N545+'Př9-4'!$Q545)/'Př9-4'!$K545,0))</f>
        <v/>
      </c>
      <c r="V545" s="1445"/>
      <c r="W545" s="1446"/>
      <c r="X545" s="1446"/>
      <c r="Y545" s="1446"/>
      <c r="Z545" s="1446"/>
      <c r="AA545" s="1446"/>
    </row>
    <row r="546" spans="1:27" s="1447" customFormat="1" ht="27.75" customHeight="1" hidden="1">
      <c r="A546" s="1496"/>
      <c r="B546" s="1497"/>
      <c r="C546" s="1498"/>
      <c r="D546" s="1431" t="str">
        <f>IFERROR(VLOOKUP(C546,'[3]NM06'!$A$2:$B$176,2,0),"")</f>
        <v/>
      </c>
      <c r="E546" s="1499"/>
      <c r="F546" s="1431" t="str">
        <f>IFERROR(VLOOKUP('Př9-4'!$E546,'[3]Číselník nástrojů'!$A$2:$D$569,4,0),"")</f>
        <v/>
      </c>
      <c r="G546" s="1452"/>
      <c r="H546" s="1500"/>
      <c r="I546" s="1510"/>
      <c r="J546" s="1502"/>
      <c r="K546" s="1502"/>
      <c r="L546" s="1503"/>
      <c r="M546" s="1505"/>
      <c r="N546" s="1506"/>
      <c r="O546" s="1507"/>
      <c r="P546" s="1508"/>
      <c r="Q546" s="1506"/>
      <c r="R546" s="1509"/>
      <c r="S546" s="1454" t="str">
        <f>IFERROR(('Př9-4'!$O546+'Př9-4'!$R546)/'Př9-4'!$I546,"")</f>
        <v/>
      </c>
      <c r="T546" s="1455" t="str">
        <f>IF(J546+L546=0,"",ROUND((M546+'Př9-4'!$P546)/(L546+J546)/12,0))</f>
        <v/>
      </c>
      <c r="U546" s="1456" t="str">
        <f>IF(K546=0,"",ROUND(('Př9-4'!$N546+'Př9-4'!$Q546)/'Př9-4'!$K546,0))</f>
        <v/>
      </c>
      <c r="V546" s="1445"/>
      <c r="W546" s="1446"/>
      <c r="X546" s="1446"/>
      <c r="Y546" s="1446"/>
      <c r="Z546" s="1446"/>
      <c r="AA546" s="1446"/>
    </row>
    <row r="547" spans="1:27" s="1447" customFormat="1" ht="27.75" customHeight="1" hidden="1">
      <c r="A547" s="1496"/>
      <c r="B547" s="1497"/>
      <c r="C547" s="1498"/>
      <c r="D547" s="1431" t="str">
        <f>IFERROR(VLOOKUP(C547,'[3]NM06'!$A$2:$B$176,2,0),"")</f>
        <v/>
      </c>
      <c r="E547" s="1499"/>
      <c r="F547" s="1431" t="str">
        <f>IFERROR(VLOOKUP('Př9-4'!$E547,'[3]Číselník nástrojů'!$A$2:$D$569,4,0),"")</f>
        <v/>
      </c>
      <c r="G547" s="1452"/>
      <c r="H547" s="1500"/>
      <c r="I547" s="1510"/>
      <c r="J547" s="1502"/>
      <c r="K547" s="1502"/>
      <c r="L547" s="1503"/>
      <c r="M547" s="1505"/>
      <c r="N547" s="1506"/>
      <c r="O547" s="1507"/>
      <c r="P547" s="1508"/>
      <c r="Q547" s="1506"/>
      <c r="R547" s="1509"/>
      <c r="S547" s="1454" t="str">
        <f>IFERROR(('Př9-4'!$O547+'Př9-4'!$R547)/'Př9-4'!$I547,"")</f>
        <v/>
      </c>
      <c r="T547" s="1455" t="str">
        <f>IF(J547+L547=0,"",ROUND((M547+'Př9-4'!$P547)/(L547+J547)/12,0))</f>
        <v/>
      </c>
      <c r="U547" s="1456" t="str">
        <f>IF(K547=0,"",ROUND(('Př9-4'!$N547+'Př9-4'!$Q547)/'Př9-4'!$K547,0))</f>
        <v/>
      </c>
      <c r="V547" s="1445"/>
      <c r="W547" s="1446"/>
      <c r="X547" s="1446"/>
      <c r="Y547" s="1446"/>
      <c r="Z547" s="1446"/>
      <c r="AA547" s="1446"/>
    </row>
    <row r="548" spans="1:27" s="1447" customFormat="1" ht="27.75" customHeight="1" hidden="1">
      <c r="A548" s="1496"/>
      <c r="B548" s="1497"/>
      <c r="C548" s="1498"/>
      <c r="D548" s="1431" t="str">
        <f>IFERROR(VLOOKUP(C548,'[3]NM06'!$A$2:$B$176,2,0),"")</f>
        <v/>
      </c>
      <c r="E548" s="1499"/>
      <c r="F548" s="1431" t="str">
        <f>IFERROR(VLOOKUP('Př9-4'!$E548,'[3]Číselník nástrojů'!$A$2:$D$569,4,0),"")</f>
        <v/>
      </c>
      <c r="G548" s="1452"/>
      <c r="H548" s="1500"/>
      <c r="I548" s="1510"/>
      <c r="J548" s="1502"/>
      <c r="K548" s="1502"/>
      <c r="L548" s="1503"/>
      <c r="M548" s="1505"/>
      <c r="N548" s="1506"/>
      <c r="O548" s="1507"/>
      <c r="P548" s="1508"/>
      <c r="Q548" s="1506"/>
      <c r="R548" s="1509"/>
      <c r="S548" s="1454" t="str">
        <f>IFERROR(('Př9-4'!$O548+'Př9-4'!$R548)/'Př9-4'!$I548,"")</f>
        <v/>
      </c>
      <c r="T548" s="1455" t="str">
        <f>IF(J548+L548=0,"",ROUND((M548+'Př9-4'!$P548)/(L548+J548)/12,0))</f>
        <v/>
      </c>
      <c r="U548" s="1456" t="str">
        <f>IF(K548=0,"",ROUND(('Př9-4'!$N548+'Př9-4'!$Q548)/'Př9-4'!$K548,0))</f>
        <v/>
      </c>
      <c r="V548" s="1445"/>
      <c r="W548" s="1446"/>
      <c r="X548" s="1446"/>
      <c r="Y548" s="1446"/>
      <c r="Z548" s="1446"/>
      <c r="AA548" s="1446"/>
    </row>
    <row r="549" spans="1:27" s="1447" customFormat="1" ht="27.75" customHeight="1" hidden="1">
      <c r="A549" s="1496"/>
      <c r="B549" s="1497"/>
      <c r="C549" s="1498"/>
      <c r="D549" s="1431" t="str">
        <f>IFERROR(VLOOKUP(C549,'[3]NM06'!$A$2:$B$176,2,0),"")</f>
        <v/>
      </c>
      <c r="E549" s="1499"/>
      <c r="F549" s="1431" t="str">
        <f>IFERROR(VLOOKUP('Př9-4'!$E549,'[3]Číselník nástrojů'!$A$2:$D$569,4,0),"")</f>
        <v/>
      </c>
      <c r="G549" s="1452"/>
      <c r="H549" s="1500"/>
      <c r="I549" s="1510"/>
      <c r="J549" s="1502"/>
      <c r="K549" s="1502"/>
      <c r="L549" s="1503"/>
      <c r="M549" s="1505"/>
      <c r="N549" s="1506"/>
      <c r="O549" s="1507"/>
      <c r="P549" s="1508"/>
      <c r="Q549" s="1506"/>
      <c r="R549" s="1509"/>
      <c r="S549" s="1454" t="str">
        <f>IFERROR(('Př9-4'!$O549+'Př9-4'!$R549)/'Př9-4'!$I549,"")</f>
        <v/>
      </c>
      <c r="T549" s="1455" t="str">
        <f>IF(J549+L549=0,"",ROUND((M549+'Př9-4'!$P549)/(L549+J549)/12,0))</f>
        <v/>
      </c>
      <c r="U549" s="1456" t="str">
        <f>IF(K549=0,"",ROUND(('Př9-4'!$N549+'Př9-4'!$Q549)/'Př9-4'!$K549,0))</f>
        <v/>
      </c>
      <c r="V549" s="1445"/>
      <c r="W549" s="1446"/>
      <c r="X549" s="1446"/>
      <c r="Y549" s="1446"/>
      <c r="Z549" s="1446"/>
      <c r="AA549" s="1446"/>
    </row>
    <row r="550" spans="1:27" s="1447" customFormat="1" ht="27.75" customHeight="1" hidden="1">
      <c r="A550" s="1496"/>
      <c r="B550" s="1497"/>
      <c r="C550" s="1498"/>
      <c r="D550" s="1431" t="str">
        <f>IFERROR(VLOOKUP(C550,'[3]NM06'!$A$2:$B$176,2,0),"")</f>
        <v/>
      </c>
      <c r="E550" s="1499"/>
      <c r="F550" s="1431" t="str">
        <f>IFERROR(VLOOKUP('Př9-4'!$E550,'[3]Číselník nástrojů'!$A$2:$D$569,4,0),"")</f>
        <v/>
      </c>
      <c r="G550" s="1452"/>
      <c r="H550" s="1500"/>
      <c r="I550" s="1510"/>
      <c r="J550" s="1502"/>
      <c r="K550" s="1502"/>
      <c r="L550" s="1503"/>
      <c r="M550" s="1505"/>
      <c r="N550" s="1506"/>
      <c r="O550" s="1507"/>
      <c r="P550" s="1508"/>
      <c r="Q550" s="1506"/>
      <c r="R550" s="1509"/>
      <c r="S550" s="1454" t="str">
        <f>IFERROR(('Př9-4'!$O550+'Př9-4'!$R550)/'Př9-4'!$I550,"")</f>
        <v/>
      </c>
      <c r="T550" s="1455" t="str">
        <f>IF(J550+L550=0,"",ROUND((M550+'Př9-4'!$P550)/(L550+J550)/12,0))</f>
        <v/>
      </c>
      <c r="U550" s="1456" t="str">
        <f>IF(K550=0,"",ROUND(('Př9-4'!$N550+'Př9-4'!$Q550)/'Př9-4'!$K550,0))</f>
        <v/>
      </c>
      <c r="V550" s="1445"/>
      <c r="W550" s="1446"/>
      <c r="X550" s="1446"/>
      <c r="Y550" s="1446"/>
      <c r="Z550" s="1446"/>
      <c r="AA550" s="1446"/>
    </row>
    <row r="551" spans="1:27" s="1447" customFormat="1" ht="27.75" customHeight="1" hidden="1">
      <c r="A551" s="1496"/>
      <c r="B551" s="1497"/>
      <c r="C551" s="1498"/>
      <c r="D551" s="1431" t="str">
        <f>IFERROR(VLOOKUP(C551,'[3]NM06'!$A$2:$B$176,2,0),"")</f>
        <v/>
      </c>
      <c r="E551" s="1499"/>
      <c r="F551" s="1431" t="str">
        <f>IFERROR(VLOOKUP('Př9-4'!$E551,'[3]Číselník nástrojů'!$A$2:$D$569,4,0),"")</f>
        <v/>
      </c>
      <c r="G551" s="1452"/>
      <c r="H551" s="1500"/>
      <c r="I551" s="1510"/>
      <c r="J551" s="1502"/>
      <c r="K551" s="1502"/>
      <c r="L551" s="1503"/>
      <c r="M551" s="1505"/>
      <c r="N551" s="1506"/>
      <c r="O551" s="1507"/>
      <c r="P551" s="1508"/>
      <c r="Q551" s="1506"/>
      <c r="R551" s="1509"/>
      <c r="S551" s="1454" t="str">
        <f>IFERROR(('Př9-4'!$O551+'Př9-4'!$R551)/'Př9-4'!$I551,"")</f>
        <v/>
      </c>
      <c r="T551" s="1455" t="str">
        <f>IF(J551+L551=0,"",ROUND((M551+'Př9-4'!$P551)/(L551+J551)/12,0))</f>
        <v/>
      </c>
      <c r="U551" s="1456" t="str">
        <f>IF(K551=0,"",ROUND(('Př9-4'!$N551+'Př9-4'!$Q551)/'Př9-4'!$K551,0))</f>
        <v/>
      </c>
      <c r="V551" s="1445"/>
      <c r="W551" s="1446"/>
      <c r="X551" s="1446"/>
      <c r="Y551" s="1446"/>
      <c r="Z551" s="1446"/>
      <c r="AA551" s="1446"/>
    </row>
    <row r="552" spans="1:27" s="1447" customFormat="1" ht="27.75" customHeight="1" hidden="1">
      <c r="A552" s="1496"/>
      <c r="B552" s="1497"/>
      <c r="C552" s="1498"/>
      <c r="D552" s="1431" t="str">
        <f>IFERROR(VLOOKUP(C552,'[3]NM06'!$A$2:$B$176,2,0),"")</f>
        <v/>
      </c>
      <c r="E552" s="1499"/>
      <c r="F552" s="1431" t="str">
        <f>IFERROR(VLOOKUP('Př9-4'!$E552,'[3]Číselník nástrojů'!$A$2:$D$569,4,0),"")</f>
        <v/>
      </c>
      <c r="G552" s="1452"/>
      <c r="H552" s="1500"/>
      <c r="I552" s="1510"/>
      <c r="J552" s="1502"/>
      <c r="K552" s="1502"/>
      <c r="L552" s="1503"/>
      <c r="M552" s="1505"/>
      <c r="N552" s="1506"/>
      <c r="O552" s="1507"/>
      <c r="P552" s="1508"/>
      <c r="Q552" s="1506"/>
      <c r="R552" s="1509"/>
      <c r="S552" s="1454" t="str">
        <f>IFERROR(('Př9-4'!$O552+'Př9-4'!$R552)/'Př9-4'!$I552,"")</f>
        <v/>
      </c>
      <c r="T552" s="1455" t="str">
        <f>IF(J552+L552=0,"",ROUND((M552+'Př9-4'!$P552)/(L552+J552)/12,0))</f>
        <v/>
      </c>
      <c r="U552" s="1456" t="str">
        <f>IF(K552=0,"",ROUND(('Př9-4'!$N552+'Př9-4'!$Q552)/'Př9-4'!$K552,0))</f>
        <v/>
      </c>
      <c r="V552" s="1445"/>
      <c r="W552" s="1446"/>
      <c r="X552" s="1446"/>
      <c r="Y552" s="1446"/>
      <c r="Z552" s="1446"/>
      <c r="AA552" s="1446"/>
    </row>
    <row r="553" spans="1:27" s="1447" customFormat="1" ht="27.75" customHeight="1" hidden="1">
      <c r="A553" s="1496"/>
      <c r="B553" s="1497"/>
      <c r="C553" s="1498"/>
      <c r="D553" s="1431" t="str">
        <f>IFERROR(VLOOKUP(C553,'[3]NM06'!$A$2:$B$176,2,0),"")</f>
        <v/>
      </c>
      <c r="E553" s="1499"/>
      <c r="F553" s="1431" t="str">
        <f>IFERROR(VLOOKUP('Př9-4'!$E553,'[3]Číselník nástrojů'!$A$2:$D$569,4,0),"")</f>
        <v/>
      </c>
      <c r="G553" s="1452"/>
      <c r="H553" s="1500"/>
      <c r="I553" s="1510"/>
      <c r="J553" s="1502"/>
      <c r="K553" s="1502"/>
      <c r="L553" s="1503"/>
      <c r="M553" s="1505"/>
      <c r="N553" s="1506"/>
      <c r="O553" s="1507"/>
      <c r="P553" s="1508"/>
      <c r="Q553" s="1506"/>
      <c r="R553" s="1509"/>
      <c r="S553" s="1454" t="str">
        <f>IFERROR(('Př9-4'!$O553+'Př9-4'!$R553)/'Př9-4'!$I553,"")</f>
        <v/>
      </c>
      <c r="T553" s="1455" t="str">
        <f>IF(J553+L553=0,"",ROUND((M553+'Př9-4'!$P553)/(L553+J553)/12,0))</f>
        <v/>
      </c>
      <c r="U553" s="1456" t="str">
        <f>IF(K553=0,"",ROUND(('Př9-4'!$N553+'Př9-4'!$Q553)/'Př9-4'!$K553,0))</f>
        <v/>
      </c>
      <c r="V553" s="1445"/>
      <c r="W553" s="1446"/>
      <c r="X553" s="1446"/>
      <c r="Y553" s="1446"/>
      <c r="Z553" s="1446"/>
      <c r="AA553" s="1446"/>
    </row>
    <row r="554" spans="1:27" s="1447" customFormat="1" ht="27.75" customHeight="1" hidden="1">
      <c r="A554" s="1496"/>
      <c r="B554" s="1497"/>
      <c r="C554" s="1498"/>
      <c r="D554" s="1431" t="str">
        <f>IFERROR(VLOOKUP(C554,'[3]NM06'!$A$2:$B$176,2,0),"")</f>
        <v/>
      </c>
      <c r="E554" s="1499"/>
      <c r="F554" s="1431" t="str">
        <f>IFERROR(VLOOKUP('Př9-4'!$E554,'[3]Číselník nástrojů'!$A$2:$D$569,4,0),"")</f>
        <v/>
      </c>
      <c r="G554" s="1452"/>
      <c r="H554" s="1500"/>
      <c r="I554" s="1510"/>
      <c r="J554" s="1502"/>
      <c r="K554" s="1502"/>
      <c r="L554" s="1503"/>
      <c r="M554" s="1505"/>
      <c r="N554" s="1506"/>
      <c r="O554" s="1507"/>
      <c r="P554" s="1508"/>
      <c r="Q554" s="1506"/>
      <c r="R554" s="1509"/>
      <c r="S554" s="1454" t="str">
        <f>IFERROR(('Př9-4'!$O554+'Př9-4'!$R554)/'Př9-4'!$I554,"")</f>
        <v/>
      </c>
      <c r="T554" s="1455" t="str">
        <f>IF(J554+L554=0,"",ROUND((M554+'Př9-4'!$P554)/(L554+J554)/12,0))</f>
        <v/>
      </c>
      <c r="U554" s="1456" t="str">
        <f>IF(K554=0,"",ROUND(('Př9-4'!$N554+'Př9-4'!$Q554)/'Př9-4'!$K554,0))</f>
        <v/>
      </c>
      <c r="V554" s="1445"/>
      <c r="W554" s="1446"/>
      <c r="X554" s="1446"/>
      <c r="Y554" s="1446"/>
      <c r="Z554" s="1446"/>
      <c r="AA554" s="1446"/>
    </row>
    <row r="555" spans="1:27" s="1447" customFormat="1" ht="27.75" customHeight="1" hidden="1">
      <c r="A555" s="1496"/>
      <c r="B555" s="1497"/>
      <c r="C555" s="1498"/>
      <c r="D555" s="1431" t="str">
        <f>IFERROR(VLOOKUP(C555,'[3]NM06'!$A$2:$B$176,2,0),"")</f>
        <v/>
      </c>
      <c r="E555" s="1499"/>
      <c r="F555" s="1431" t="str">
        <f>IFERROR(VLOOKUP('Př9-4'!$E555,'[3]Číselník nástrojů'!$A$2:$D$569,4,0),"")</f>
        <v/>
      </c>
      <c r="G555" s="1452"/>
      <c r="H555" s="1500"/>
      <c r="I555" s="1510"/>
      <c r="J555" s="1502"/>
      <c r="K555" s="1502"/>
      <c r="L555" s="1503"/>
      <c r="M555" s="1505"/>
      <c r="N555" s="1506"/>
      <c r="O555" s="1507"/>
      <c r="P555" s="1508"/>
      <c r="Q555" s="1506"/>
      <c r="R555" s="1509"/>
      <c r="S555" s="1454" t="str">
        <f>IFERROR(('Př9-4'!$O555+'Př9-4'!$R555)/'Př9-4'!$I555,"")</f>
        <v/>
      </c>
      <c r="T555" s="1455" t="str">
        <f>IF(J555+L555=0,"",ROUND((M555+'Př9-4'!$P555)/(L555+J555)/12,0))</f>
        <v/>
      </c>
      <c r="U555" s="1456" t="str">
        <f>IF(K555=0,"",ROUND(('Př9-4'!$N555+'Př9-4'!$Q555)/'Př9-4'!$K555,0))</f>
        <v/>
      </c>
      <c r="V555" s="1445"/>
      <c r="W555" s="1446"/>
      <c r="X555" s="1446"/>
      <c r="Y555" s="1446"/>
      <c r="Z555" s="1446"/>
      <c r="AA555" s="1446"/>
    </row>
    <row r="556" spans="1:27" s="1447" customFormat="1" ht="27.75" customHeight="1" hidden="1">
      <c r="A556" s="1496"/>
      <c r="B556" s="1497"/>
      <c r="C556" s="1498"/>
      <c r="D556" s="1431" t="str">
        <f>IFERROR(VLOOKUP(C556,'[3]NM06'!$A$2:$B$176,2,0),"")</f>
        <v/>
      </c>
      <c r="E556" s="1499"/>
      <c r="F556" s="1431" t="str">
        <f>IFERROR(VLOOKUP('Př9-4'!$E556,'[3]Číselník nástrojů'!$A$2:$D$569,4,0),"")</f>
        <v/>
      </c>
      <c r="G556" s="1452"/>
      <c r="H556" s="1500"/>
      <c r="I556" s="1510"/>
      <c r="J556" s="1502"/>
      <c r="K556" s="1502"/>
      <c r="L556" s="1503"/>
      <c r="M556" s="1505"/>
      <c r="N556" s="1506"/>
      <c r="O556" s="1507"/>
      <c r="P556" s="1508"/>
      <c r="Q556" s="1506"/>
      <c r="R556" s="1509"/>
      <c r="S556" s="1454" t="str">
        <f>IFERROR(('Př9-4'!$O556+'Př9-4'!$R556)/'Př9-4'!$I556,"")</f>
        <v/>
      </c>
      <c r="T556" s="1455" t="str">
        <f>IF(J556+L556=0,"",ROUND((M556+'Př9-4'!$P556)/(L556+J556)/12,0))</f>
        <v/>
      </c>
      <c r="U556" s="1456" t="str">
        <f>IF(K556=0,"",ROUND(('Př9-4'!$N556+'Př9-4'!$Q556)/'Př9-4'!$K556,0))</f>
        <v/>
      </c>
      <c r="V556" s="1445"/>
      <c r="W556" s="1446"/>
      <c r="X556" s="1446"/>
      <c r="Y556" s="1446"/>
      <c r="Z556" s="1446"/>
      <c r="AA556" s="1446"/>
    </row>
    <row r="557" spans="1:27" s="1447" customFormat="1" ht="27.75" customHeight="1" hidden="1">
      <c r="A557" s="1496"/>
      <c r="B557" s="1497"/>
      <c r="C557" s="1498"/>
      <c r="D557" s="1431" t="str">
        <f>IFERROR(VLOOKUP(C557,'[3]NM06'!$A$2:$B$176,2,0),"")</f>
        <v/>
      </c>
      <c r="E557" s="1499"/>
      <c r="F557" s="1431" t="str">
        <f>IFERROR(VLOOKUP('Př9-4'!$E557,'[3]Číselník nástrojů'!$A$2:$D$569,4,0),"")</f>
        <v/>
      </c>
      <c r="G557" s="1452"/>
      <c r="H557" s="1500"/>
      <c r="I557" s="1510"/>
      <c r="J557" s="1502"/>
      <c r="K557" s="1502"/>
      <c r="L557" s="1503"/>
      <c r="M557" s="1505"/>
      <c r="N557" s="1506"/>
      <c r="O557" s="1507"/>
      <c r="P557" s="1508"/>
      <c r="Q557" s="1506"/>
      <c r="R557" s="1509"/>
      <c r="S557" s="1454" t="str">
        <f>IFERROR(('Př9-4'!$O557+'Př9-4'!$R557)/'Př9-4'!$I557,"")</f>
        <v/>
      </c>
      <c r="T557" s="1455" t="str">
        <f>IF(J557+L557=0,"",ROUND((M557+'Př9-4'!$P557)/(L557+J557)/12,0))</f>
        <v/>
      </c>
      <c r="U557" s="1456" t="str">
        <f>IF(K557=0,"",ROUND(('Př9-4'!$N557+'Př9-4'!$Q557)/'Př9-4'!$K557,0))</f>
        <v/>
      </c>
      <c r="V557" s="1445"/>
      <c r="W557" s="1446"/>
      <c r="X557" s="1446"/>
      <c r="Y557" s="1446"/>
      <c r="Z557" s="1446"/>
      <c r="AA557" s="1446"/>
    </row>
    <row r="558" spans="1:27" s="1447" customFormat="1" ht="27.75" customHeight="1" hidden="1">
      <c r="A558" s="1496"/>
      <c r="B558" s="1497"/>
      <c r="C558" s="1498"/>
      <c r="D558" s="1431" t="str">
        <f>IFERROR(VLOOKUP(C558,'[3]NM06'!$A$2:$B$176,2,0),"")</f>
        <v/>
      </c>
      <c r="E558" s="1499"/>
      <c r="F558" s="1431" t="str">
        <f>IFERROR(VLOOKUP('Př9-4'!$E558,'[3]Číselník nástrojů'!$A$2:$D$569,4,0),"")</f>
        <v/>
      </c>
      <c r="G558" s="1452"/>
      <c r="H558" s="1500"/>
      <c r="I558" s="1510"/>
      <c r="J558" s="1502"/>
      <c r="K558" s="1502"/>
      <c r="L558" s="1503"/>
      <c r="M558" s="1505"/>
      <c r="N558" s="1506"/>
      <c r="O558" s="1507"/>
      <c r="P558" s="1508"/>
      <c r="Q558" s="1506"/>
      <c r="R558" s="1509"/>
      <c r="S558" s="1454" t="str">
        <f>IFERROR(('Př9-4'!$O558+'Př9-4'!$R558)/'Př9-4'!$I558,"")</f>
        <v/>
      </c>
      <c r="T558" s="1455" t="str">
        <f>IF(J558+L558=0,"",ROUND((M558+'Př9-4'!$P558)/(L558+J558)/12,0))</f>
        <v/>
      </c>
      <c r="U558" s="1456" t="str">
        <f>IF(K558=0,"",ROUND(('Př9-4'!$N558+'Př9-4'!$Q558)/'Př9-4'!$K558,0))</f>
        <v/>
      </c>
      <c r="V558" s="1445"/>
      <c r="W558" s="1446"/>
      <c r="X558" s="1446"/>
      <c r="Y558" s="1446"/>
      <c r="Z558" s="1446"/>
      <c r="AA558" s="1446"/>
    </row>
    <row r="559" spans="1:27" s="1447" customFormat="1" ht="27.75" customHeight="1" hidden="1">
      <c r="A559" s="1496"/>
      <c r="B559" s="1497"/>
      <c r="C559" s="1498"/>
      <c r="D559" s="1431" t="str">
        <f>IFERROR(VLOOKUP(C559,'[3]NM06'!$A$2:$B$176,2,0),"")</f>
        <v/>
      </c>
      <c r="E559" s="1499"/>
      <c r="F559" s="1431" t="str">
        <f>IFERROR(VLOOKUP('Př9-4'!$E559,'[3]Číselník nástrojů'!$A$2:$D$569,4,0),"")</f>
        <v/>
      </c>
      <c r="G559" s="1452"/>
      <c r="H559" s="1500"/>
      <c r="I559" s="1510"/>
      <c r="J559" s="1502"/>
      <c r="K559" s="1502"/>
      <c r="L559" s="1503"/>
      <c r="M559" s="1505"/>
      <c r="N559" s="1506"/>
      <c r="O559" s="1507"/>
      <c r="P559" s="1508"/>
      <c r="Q559" s="1506"/>
      <c r="R559" s="1509"/>
      <c r="S559" s="1454" t="str">
        <f>IFERROR(('Př9-4'!$O559+'Př9-4'!$R559)/'Př9-4'!$I559,"")</f>
        <v/>
      </c>
      <c r="T559" s="1455" t="str">
        <f>IF(J559+L559=0,"",ROUND((M559+'Př9-4'!$P559)/(L559+J559)/12,0))</f>
        <v/>
      </c>
      <c r="U559" s="1456" t="str">
        <f>IF(K559=0,"",ROUND(('Př9-4'!$N559+'Př9-4'!$Q559)/'Př9-4'!$K559,0))</f>
        <v/>
      </c>
      <c r="V559" s="1445"/>
      <c r="W559" s="1446"/>
      <c r="X559" s="1446"/>
      <c r="Y559" s="1446"/>
      <c r="Z559" s="1446"/>
      <c r="AA559" s="1446"/>
    </row>
    <row r="560" spans="1:27" s="1447" customFormat="1" ht="27.75" customHeight="1" hidden="1">
      <c r="A560" s="1496"/>
      <c r="B560" s="1497"/>
      <c r="C560" s="1498"/>
      <c r="D560" s="1431" t="str">
        <f>IFERROR(VLOOKUP(C560,'[3]NM06'!$A$2:$B$176,2,0),"")</f>
        <v/>
      </c>
      <c r="E560" s="1499"/>
      <c r="F560" s="1431" t="str">
        <f>IFERROR(VLOOKUP('Př9-4'!$E560,'[3]Číselník nástrojů'!$A$2:$D$569,4,0),"")</f>
        <v/>
      </c>
      <c r="G560" s="1452"/>
      <c r="H560" s="1500"/>
      <c r="I560" s="1510"/>
      <c r="J560" s="1502"/>
      <c r="K560" s="1502"/>
      <c r="L560" s="1503"/>
      <c r="M560" s="1505"/>
      <c r="N560" s="1506"/>
      <c r="O560" s="1507"/>
      <c r="P560" s="1508"/>
      <c r="Q560" s="1506"/>
      <c r="R560" s="1509"/>
      <c r="S560" s="1454" t="str">
        <f>IFERROR(('Př9-4'!$O560+'Př9-4'!$R560)/'Př9-4'!$I560,"")</f>
        <v/>
      </c>
      <c r="T560" s="1455" t="str">
        <f>IF(J560+L560=0,"",ROUND((M560+'Př9-4'!$P560)/(L560+J560)/12,0))</f>
        <v/>
      </c>
      <c r="U560" s="1456" t="str">
        <f>IF(K560=0,"",ROUND(('Př9-4'!$N560+'Př9-4'!$Q560)/'Př9-4'!$K560,0))</f>
        <v/>
      </c>
      <c r="V560" s="1445"/>
      <c r="W560" s="1446"/>
      <c r="X560" s="1446"/>
      <c r="Y560" s="1446"/>
      <c r="Z560" s="1446"/>
      <c r="AA560" s="1446"/>
    </row>
    <row r="561" spans="1:27" s="1447" customFormat="1" ht="27.75" customHeight="1" hidden="1">
      <c r="A561" s="1496"/>
      <c r="B561" s="1497"/>
      <c r="C561" s="1498"/>
      <c r="D561" s="1431" t="str">
        <f>IFERROR(VLOOKUP(C561,'[3]NM06'!$A$2:$B$176,2,0),"")</f>
        <v/>
      </c>
      <c r="E561" s="1499"/>
      <c r="F561" s="1431" t="str">
        <f>IFERROR(VLOOKUP('Př9-4'!$E561,'[3]Číselník nástrojů'!$A$2:$D$569,4,0),"")</f>
        <v/>
      </c>
      <c r="G561" s="1452"/>
      <c r="H561" s="1500"/>
      <c r="I561" s="1510"/>
      <c r="J561" s="1502"/>
      <c r="K561" s="1502"/>
      <c r="L561" s="1503"/>
      <c r="M561" s="1505"/>
      <c r="N561" s="1506"/>
      <c r="O561" s="1507"/>
      <c r="P561" s="1508"/>
      <c r="Q561" s="1506"/>
      <c r="R561" s="1509"/>
      <c r="S561" s="1454" t="str">
        <f>IFERROR(('Př9-4'!$O561+'Př9-4'!$R561)/'Př9-4'!$I561,"")</f>
        <v/>
      </c>
      <c r="T561" s="1455" t="str">
        <f>IF(J561+L561=0,"",ROUND((M561+'Př9-4'!$P561)/(L561+J561)/12,0))</f>
        <v/>
      </c>
      <c r="U561" s="1456" t="str">
        <f>IF(K561=0,"",ROUND(('Př9-4'!$N561+'Př9-4'!$Q561)/'Př9-4'!$K561,0))</f>
        <v/>
      </c>
      <c r="V561" s="1445"/>
      <c r="W561" s="1446"/>
      <c r="X561" s="1446"/>
      <c r="Y561" s="1446"/>
      <c r="Z561" s="1446"/>
      <c r="AA561" s="1446"/>
    </row>
    <row r="562" spans="1:27" s="1447" customFormat="1" ht="27.75" customHeight="1" hidden="1">
      <c r="A562" s="1496"/>
      <c r="B562" s="1497"/>
      <c r="C562" s="1498"/>
      <c r="D562" s="1431" t="str">
        <f>IFERROR(VLOOKUP(C562,'[3]NM06'!$A$2:$B$176,2,0),"")</f>
        <v/>
      </c>
      <c r="E562" s="1499"/>
      <c r="F562" s="1431" t="str">
        <f>IFERROR(VLOOKUP('Př9-4'!$E562,'[3]Číselník nástrojů'!$A$2:$D$569,4,0),"")</f>
        <v/>
      </c>
      <c r="G562" s="1452"/>
      <c r="H562" s="1500"/>
      <c r="I562" s="1510"/>
      <c r="J562" s="1502"/>
      <c r="K562" s="1502"/>
      <c r="L562" s="1503"/>
      <c r="M562" s="1505"/>
      <c r="N562" s="1506"/>
      <c r="O562" s="1507"/>
      <c r="P562" s="1508"/>
      <c r="Q562" s="1506"/>
      <c r="R562" s="1509"/>
      <c r="S562" s="1454" t="str">
        <f>IFERROR(('Př9-4'!$O562+'Př9-4'!$R562)/'Př9-4'!$I562,"")</f>
        <v/>
      </c>
      <c r="T562" s="1455" t="str">
        <f>IF(J562+L562=0,"",ROUND((M562+'Př9-4'!$P562)/(L562+J562)/12,0))</f>
        <v/>
      </c>
      <c r="U562" s="1456" t="str">
        <f>IF(K562=0,"",ROUND(('Př9-4'!$N562+'Př9-4'!$Q562)/'Př9-4'!$K562,0))</f>
        <v/>
      </c>
      <c r="V562" s="1445"/>
      <c r="W562" s="1446"/>
      <c r="X562" s="1446"/>
      <c r="Y562" s="1446"/>
      <c r="Z562" s="1446"/>
      <c r="AA562" s="1446"/>
    </row>
    <row r="563" spans="1:27" s="1447" customFormat="1" ht="27.75" customHeight="1" hidden="1">
      <c r="A563" s="1496"/>
      <c r="B563" s="1497"/>
      <c r="C563" s="1498"/>
      <c r="D563" s="1431" t="str">
        <f>IFERROR(VLOOKUP(C563,'[3]NM06'!$A$2:$B$176,2,0),"")</f>
        <v/>
      </c>
      <c r="E563" s="1499"/>
      <c r="F563" s="1431" t="str">
        <f>IFERROR(VLOOKUP('Př9-4'!$E563,'[3]Číselník nástrojů'!$A$2:$D$569,4,0),"")</f>
        <v/>
      </c>
      <c r="G563" s="1452"/>
      <c r="H563" s="1500"/>
      <c r="I563" s="1510"/>
      <c r="J563" s="1502"/>
      <c r="K563" s="1502"/>
      <c r="L563" s="1503"/>
      <c r="M563" s="1505"/>
      <c r="N563" s="1506"/>
      <c r="O563" s="1507"/>
      <c r="P563" s="1508"/>
      <c r="Q563" s="1506"/>
      <c r="R563" s="1509"/>
      <c r="S563" s="1454" t="str">
        <f>IFERROR(('Př9-4'!$O563+'Př9-4'!$R563)/'Př9-4'!$I563,"")</f>
        <v/>
      </c>
      <c r="T563" s="1455" t="str">
        <f>IF(J563+L563=0,"",ROUND((M563+'Př9-4'!$P563)/(L563+J563)/12,0))</f>
        <v/>
      </c>
      <c r="U563" s="1456" t="str">
        <f>IF(K563=0,"",ROUND(('Př9-4'!$N563+'Př9-4'!$Q563)/'Př9-4'!$K563,0))</f>
        <v/>
      </c>
      <c r="V563" s="1445"/>
      <c r="W563" s="1446"/>
      <c r="X563" s="1446"/>
      <c r="Y563" s="1446"/>
      <c r="Z563" s="1446"/>
      <c r="AA563" s="1446"/>
    </row>
    <row r="564" spans="1:27" s="1447" customFormat="1" ht="27.75" customHeight="1" hidden="1">
      <c r="A564" s="1496"/>
      <c r="B564" s="1497"/>
      <c r="C564" s="1498"/>
      <c r="D564" s="1431" t="str">
        <f>IFERROR(VLOOKUP(C564,'[3]NM06'!$A$2:$B$176,2,0),"")</f>
        <v/>
      </c>
      <c r="E564" s="1499"/>
      <c r="F564" s="1431" t="str">
        <f>IFERROR(VLOOKUP('Př9-4'!$E564,'[3]Číselník nástrojů'!$A$2:$D$569,4,0),"")</f>
        <v/>
      </c>
      <c r="G564" s="1452"/>
      <c r="H564" s="1500"/>
      <c r="I564" s="1510"/>
      <c r="J564" s="1502"/>
      <c r="K564" s="1502"/>
      <c r="L564" s="1503"/>
      <c r="M564" s="1505"/>
      <c r="N564" s="1506"/>
      <c r="O564" s="1507"/>
      <c r="P564" s="1508"/>
      <c r="Q564" s="1506"/>
      <c r="R564" s="1509"/>
      <c r="S564" s="1454" t="str">
        <f>IFERROR(('Př9-4'!$O564+'Př9-4'!$R564)/'Př9-4'!$I564,"")</f>
        <v/>
      </c>
      <c r="T564" s="1455" t="str">
        <f>IF(J564+L564=0,"",ROUND((M564+'Př9-4'!$P564)/(L564+J564)/12,0))</f>
        <v/>
      </c>
      <c r="U564" s="1456" t="str">
        <f>IF(K564=0,"",ROUND(('Př9-4'!$N564+'Př9-4'!$Q564)/'Př9-4'!$K564,0))</f>
        <v/>
      </c>
      <c r="V564" s="1445"/>
      <c r="W564" s="1446"/>
      <c r="X564" s="1446"/>
      <c r="Y564" s="1446"/>
      <c r="Z564" s="1446"/>
      <c r="AA564" s="1446"/>
    </row>
    <row r="565" spans="1:27" s="1447" customFormat="1" ht="27.75" customHeight="1" hidden="1">
      <c r="A565" s="1496"/>
      <c r="B565" s="1497"/>
      <c r="C565" s="1498"/>
      <c r="D565" s="1431" t="str">
        <f>IFERROR(VLOOKUP(C565,'[3]NM06'!$A$2:$B$176,2,0),"")</f>
        <v/>
      </c>
      <c r="E565" s="1499"/>
      <c r="F565" s="1431" t="str">
        <f>IFERROR(VLOOKUP('Př9-4'!$E565,'[3]Číselník nástrojů'!$A$2:$D$569,4,0),"")</f>
        <v/>
      </c>
      <c r="G565" s="1452"/>
      <c r="H565" s="1500"/>
      <c r="I565" s="1510"/>
      <c r="J565" s="1502"/>
      <c r="K565" s="1502"/>
      <c r="L565" s="1503"/>
      <c r="M565" s="1505"/>
      <c r="N565" s="1506"/>
      <c r="O565" s="1507"/>
      <c r="P565" s="1508"/>
      <c r="Q565" s="1506"/>
      <c r="R565" s="1509"/>
      <c r="S565" s="1454" t="str">
        <f>IFERROR(('Př9-4'!$O565+'Př9-4'!$R565)/'Př9-4'!$I565,"")</f>
        <v/>
      </c>
      <c r="T565" s="1455" t="str">
        <f>IF(J565+L565=0,"",ROUND((M565+'Př9-4'!$P565)/(L565+J565)/12,0))</f>
        <v/>
      </c>
      <c r="U565" s="1456" t="str">
        <f>IF(K565=0,"",ROUND(('Př9-4'!$N565+'Př9-4'!$Q565)/'Př9-4'!$K565,0))</f>
        <v/>
      </c>
      <c r="V565" s="1445"/>
      <c r="W565" s="1446"/>
      <c r="X565" s="1446"/>
      <c r="Y565" s="1446"/>
      <c r="Z565" s="1446"/>
      <c r="AA565" s="1446"/>
    </row>
    <row r="566" spans="1:27" s="1447" customFormat="1" ht="27.75" customHeight="1" hidden="1">
      <c r="A566" s="1496"/>
      <c r="B566" s="1497"/>
      <c r="C566" s="1498"/>
      <c r="D566" s="1431" t="str">
        <f>IFERROR(VLOOKUP(C566,'[3]NM06'!$A$2:$B$176,2,0),"")</f>
        <v/>
      </c>
      <c r="E566" s="1499"/>
      <c r="F566" s="1431" t="str">
        <f>IFERROR(VLOOKUP('Př9-4'!$E566,'[3]Číselník nástrojů'!$A$2:$D$569,4,0),"")</f>
        <v/>
      </c>
      <c r="G566" s="1452"/>
      <c r="H566" s="1500"/>
      <c r="I566" s="1510"/>
      <c r="J566" s="1502"/>
      <c r="K566" s="1502"/>
      <c r="L566" s="1503"/>
      <c r="M566" s="1505"/>
      <c r="N566" s="1506"/>
      <c r="O566" s="1507"/>
      <c r="P566" s="1508"/>
      <c r="Q566" s="1506"/>
      <c r="R566" s="1509"/>
      <c r="S566" s="1454" t="str">
        <f>IFERROR(('Př9-4'!$O566+'Př9-4'!$R566)/'Př9-4'!$I566,"")</f>
        <v/>
      </c>
      <c r="T566" s="1455" t="str">
        <f>IF(J566+L566=0,"",ROUND((M566+'Př9-4'!$P566)/(L566+J566)/12,0))</f>
        <v/>
      </c>
      <c r="U566" s="1456" t="str">
        <f>IF(K566=0,"",ROUND(('Př9-4'!$N566+'Př9-4'!$Q566)/'Př9-4'!$K566,0))</f>
        <v/>
      </c>
      <c r="V566" s="1445"/>
      <c r="W566" s="1446"/>
      <c r="X566" s="1446"/>
      <c r="Y566" s="1446"/>
      <c r="Z566" s="1446"/>
      <c r="AA566" s="1446"/>
    </row>
    <row r="567" spans="1:27" s="1447" customFormat="1" ht="27.75" customHeight="1" hidden="1">
      <c r="A567" s="1496"/>
      <c r="B567" s="1497"/>
      <c r="C567" s="1498"/>
      <c r="D567" s="1431" t="str">
        <f>IFERROR(VLOOKUP(C567,'[3]NM06'!$A$2:$B$176,2,0),"")</f>
        <v/>
      </c>
      <c r="E567" s="1499"/>
      <c r="F567" s="1431" t="str">
        <f>IFERROR(VLOOKUP('Př9-4'!$E567,'[3]Číselník nástrojů'!$A$2:$D$569,4,0),"")</f>
        <v/>
      </c>
      <c r="G567" s="1452"/>
      <c r="H567" s="1500"/>
      <c r="I567" s="1510"/>
      <c r="J567" s="1502"/>
      <c r="K567" s="1502"/>
      <c r="L567" s="1503"/>
      <c r="M567" s="1505"/>
      <c r="N567" s="1506"/>
      <c r="O567" s="1507"/>
      <c r="P567" s="1508"/>
      <c r="Q567" s="1506"/>
      <c r="R567" s="1509"/>
      <c r="S567" s="1454" t="str">
        <f>IFERROR(('Př9-4'!$O567+'Př9-4'!$R567)/'Př9-4'!$I567,"")</f>
        <v/>
      </c>
      <c r="T567" s="1455" t="str">
        <f>IF(J567+L567=0,"",ROUND((M567+'Př9-4'!$P567)/(L567+J567)/12,0))</f>
        <v/>
      </c>
      <c r="U567" s="1456" t="str">
        <f>IF(K567=0,"",ROUND(('Př9-4'!$N567+'Př9-4'!$Q567)/'Př9-4'!$K567,0))</f>
        <v/>
      </c>
      <c r="V567" s="1445"/>
      <c r="W567" s="1446"/>
      <c r="X567" s="1446"/>
      <c r="Y567" s="1446"/>
      <c r="Z567" s="1446"/>
      <c r="AA567" s="1446"/>
    </row>
    <row r="568" spans="1:27" s="1447" customFormat="1" ht="27.75" customHeight="1" hidden="1">
      <c r="A568" s="1496"/>
      <c r="B568" s="1497"/>
      <c r="C568" s="1498"/>
      <c r="D568" s="1431" t="str">
        <f>IFERROR(VLOOKUP(C568,'[3]NM06'!$A$2:$B$176,2,0),"")</f>
        <v/>
      </c>
      <c r="E568" s="1499"/>
      <c r="F568" s="1431" t="str">
        <f>IFERROR(VLOOKUP('Př9-4'!$E568,'[3]Číselník nástrojů'!$A$2:$D$569,4,0),"")</f>
        <v/>
      </c>
      <c r="G568" s="1452"/>
      <c r="H568" s="1500"/>
      <c r="I568" s="1510"/>
      <c r="J568" s="1502"/>
      <c r="K568" s="1502"/>
      <c r="L568" s="1503"/>
      <c r="M568" s="1505"/>
      <c r="N568" s="1506"/>
      <c r="O568" s="1507"/>
      <c r="P568" s="1508"/>
      <c r="Q568" s="1506"/>
      <c r="R568" s="1509"/>
      <c r="S568" s="1454" t="str">
        <f>IFERROR(('Př9-4'!$O568+'Př9-4'!$R568)/'Př9-4'!$I568,"")</f>
        <v/>
      </c>
      <c r="T568" s="1455" t="str">
        <f>IF(J568+L568=0,"",ROUND((M568+'Př9-4'!$P568)/(L568+J568)/12,0))</f>
        <v/>
      </c>
      <c r="U568" s="1456" t="str">
        <f>IF(K568=0,"",ROUND(('Př9-4'!$N568+'Př9-4'!$Q568)/'Př9-4'!$K568,0))</f>
        <v/>
      </c>
      <c r="V568" s="1445"/>
      <c r="W568" s="1446"/>
      <c r="X568" s="1446"/>
      <c r="Y568" s="1446"/>
      <c r="Z568" s="1446"/>
      <c r="AA568" s="1446"/>
    </row>
    <row r="569" spans="1:27" s="1447" customFormat="1" ht="27.75" customHeight="1" hidden="1">
      <c r="A569" s="1496"/>
      <c r="B569" s="1497"/>
      <c r="C569" s="1498"/>
      <c r="D569" s="1431" t="str">
        <f>IFERROR(VLOOKUP(C569,'[3]NM06'!$A$2:$B$176,2,0),"")</f>
        <v/>
      </c>
      <c r="E569" s="1499"/>
      <c r="F569" s="1431" t="str">
        <f>IFERROR(VLOOKUP('Př9-4'!$E569,'[3]Číselník nástrojů'!$A$2:$D$569,4,0),"")</f>
        <v/>
      </c>
      <c r="G569" s="1452"/>
      <c r="H569" s="1500"/>
      <c r="I569" s="1510"/>
      <c r="J569" s="1502"/>
      <c r="K569" s="1502"/>
      <c r="L569" s="1503"/>
      <c r="M569" s="1505"/>
      <c r="N569" s="1506"/>
      <c r="O569" s="1507"/>
      <c r="P569" s="1508"/>
      <c r="Q569" s="1506"/>
      <c r="R569" s="1509"/>
      <c r="S569" s="1454" t="str">
        <f>IFERROR(('Př9-4'!$O569+'Př9-4'!$R569)/'Př9-4'!$I569,"")</f>
        <v/>
      </c>
      <c r="T569" s="1455" t="str">
        <f>IF(J569+L569=0,"",ROUND((M569+'Př9-4'!$P569)/(L569+J569)/12,0))</f>
        <v/>
      </c>
      <c r="U569" s="1456" t="str">
        <f>IF(K569=0,"",ROUND(('Př9-4'!$N569+'Př9-4'!$Q569)/'Př9-4'!$K569,0))</f>
        <v/>
      </c>
      <c r="V569" s="1445"/>
      <c r="W569" s="1446"/>
      <c r="X569" s="1446"/>
      <c r="Y569" s="1446"/>
      <c r="Z569" s="1446"/>
      <c r="AA569" s="1446"/>
    </row>
    <row r="570" spans="1:27" s="1447" customFormat="1" ht="27.75" customHeight="1" hidden="1">
      <c r="A570" s="1496"/>
      <c r="B570" s="1497"/>
      <c r="C570" s="1498"/>
      <c r="D570" s="1431" t="str">
        <f>IFERROR(VLOOKUP(C570,'[3]NM06'!$A$2:$B$176,2,0),"")</f>
        <v/>
      </c>
      <c r="E570" s="1499"/>
      <c r="F570" s="1431" t="str">
        <f>IFERROR(VLOOKUP('Př9-4'!$E570,'[3]Číselník nástrojů'!$A$2:$D$569,4,0),"")</f>
        <v/>
      </c>
      <c r="G570" s="1452"/>
      <c r="H570" s="1500"/>
      <c r="I570" s="1510"/>
      <c r="J570" s="1502"/>
      <c r="K570" s="1502"/>
      <c r="L570" s="1503"/>
      <c r="M570" s="1505"/>
      <c r="N570" s="1506"/>
      <c r="O570" s="1507"/>
      <c r="P570" s="1508"/>
      <c r="Q570" s="1506"/>
      <c r="R570" s="1509"/>
      <c r="S570" s="1454" t="str">
        <f>IFERROR(('Př9-4'!$O570+'Př9-4'!$R570)/'Př9-4'!$I570,"")</f>
        <v/>
      </c>
      <c r="T570" s="1455" t="str">
        <f>IF(J570+L570=0,"",ROUND((M570+'Př9-4'!$P570)/(L570+J570)/12,0))</f>
        <v/>
      </c>
      <c r="U570" s="1456" t="str">
        <f>IF(K570=0,"",ROUND(('Př9-4'!$N570+'Př9-4'!$Q570)/'Př9-4'!$K570,0))</f>
        <v/>
      </c>
      <c r="V570" s="1445"/>
      <c r="W570" s="1446"/>
      <c r="X570" s="1446"/>
      <c r="Y570" s="1446"/>
      <c r="Z570" s="1446"/>
      <c r="AA570" s="1446"/>
    </row>
    <row r="571" spans="1:27" s="1447" customFormat="1" ht="27.75" customHeight="1" hidden="1">
      <c r="A571" s="1496"/>
      <c r="B571" s="1497"/>
      <c r="C571" s="1498"/>
      <c r="D571" s="1431" t="str">
        <f>IFERROR(VLOOKUP(C571,'[3]NM06'!$A$2:$B$176,2,0),"")</f>
        <v/>
      </c>
      <c r="E571" s="1499"/>
      <c r="F571" s="1431" t="str">
        <f>IFERROR(VLOOKUP('Př9-4'!$E571,'[3]Číselník nástrojů'!$A$2:$D$569,4,0),"")</f>
        <v/>
      </c>
      <c r="G571" s="1452"/>
      <c r="H571" s="1500"/>
      <c r="I571" s="1510"/>
      <c r="J571" s="1502"/>
      <c r="K571" s="1502"/>
      <c r="L571" s="1503"/>
      <c r="M571" s="1505"/>
      <c r="N571" s="1506"/>
      <c r="O571" s="1507"/>
      <c r="P571" s="1508"/>
      <c r="Q571" s="1506"/>
      <c r="R571" s="1509"/>
      <c r="S571" s="1454" t="str">
        <f>IFERROR(('Př9-4'!$O571+'Př9-4'!$R571)/'Př9-4'!$I571,"")</f>
        <v/>
      </c>
      <c r="T571" s="1455" t="str">
        <f>IF(J571+L571=0,"",ROUND((M571+'Př9-4'!$P571)/(L571+J571)/12,0))</f>
        <v/>
      </c>
      <c r="U571" s="1456" t="str">
        <f>IF(K571=0,"",ROUND(('Př9-4'!$N571+'Př9-4'!$Q571)/'Př9-4'!$K571,0))</f>
        <v/>
      </c>
      <c r="V571" s="1445"/>
      <c r="W571" s="1446"/>
      <c r="X571" s="1446"/>
      <c r="Y571" s="1446"/>
      <c r="Z571" s="1446"/>
      <c r="AA571" s="1446"/>
    </row>
    <row r="572" spans="1:27" s="1447" customFormat="1" ht="27.75" customHeight="1" hidden="1">
      <c r="A572" s="1496"/>
      <c r="B572" s="1497"/>
      <c r="C572" s="1498"/>
      <c r="D572" s="1431" t="str">
        <f>IFERROR(VLOOKUP(C572,'[3]NM06'!$A$2:$B$176,2,0),"")</f>
        <v/>
      </c>
      <c r="E572" s="1499"/>
      <c r="F572" s="1431" t="str">
        <f>IFERROR(VLOOKUP('Př9-4'!$E572,'[3]Číselník nástrojů'!$A$2:$D$569,4,0),"")</f>
        <v/>
      </c>
      <c r="G572" s="1452"/>
      <c r="H572" s="1500"/>
      <c r="I572" s="1510"/>
      <c r="J572" s="1502"/>
      <c r="K572" s="1502"/>
      <c r="L572" s="1503"/>
      <c r="M572" s="1505"/>
      <c r="N572" s="1506"/>
      <c r="O572" s="1507"/>
      <c r="P572" s="1508"/>
      <c r="Q572" s="1506"/>
      <c r="R572" s="1509"/>
      <c r="S572" s="1454" t="str">
        <f>IFERROR(('Př9-4'!$O572+'Př9-4'!$R572)/'Př9-4'!$I572,"")</f>
        <v/>
      </c>
      <c r="T572" s="1455" t="str">
        <f>IF(J572+L572=0,"",ROUND((M572+'Př9-4'!$P572)/(L572+J572)/12,0))</f>
        <v/>
      </c>
      <c r="U572" s="1456" t="str">
        <f>IF(K572=0,"",ROUND(('Př9-4'!$N572+'Př9-4'!$Q572)/'Př9-4'!$K572,0))</f>
        <v/>
      </c>
      <c r="V572" s="1445"/>
      <c r="W572" s="1446"/>
      <c r="X572" s="1446"/>
      <c r="Y572" s="1446"/>
      <c r="Z572" s="1446"/>
      <c r="AA572" s="1446"/>
    </row>
    <row r="573" spans="1:27" s="1447" customFormat="1" ht="27.75" customHeight="1" hidden="1">
      <c r="A573" s="1496"/>
      <c r="B573" s="1497"/>
      <c r="C573" s="1498"/>
      <c r="D573" s="1431" t="str">
        <f>IFERROR(VLOOKUP(C573,'[3]NM06'!$A$2:$B$176,2,0),"")</f>
        <v/>
      </c>
      <c r="E573" s="1499"/>
      <c r="F573" s="1431" t="str">
        <f>IFERROR(VLOOKUP('Př9-4'!$E573,'[3]Číselník nástrojů'!$A$2:$D$569,4,0),"")</f>
        <v/>
      </c>
      <c r="G573" s="1452"/>
      <c r="H573" s="1500"/>
      <c r="I573" s="1510"/>
      <c r="J573" s="1502"/>
      <c r="K573" s="1502"/>
      <c r="L573" s="1503"/>
      <c r="M573" s="1505"/>
      <c r="N573" s="1506"/>
      <c r="O573" s="1507"/>
      <c r="P573" s="1508"/>
      <c r="Q573" s="1506"/>
      <c r="R573" s="1509"/>
      <c r="S573" s="1454" t="str">
        <f>IFERROR(('Př9-4'!$O573+'Př9-4'!$R573)/'Př9-4'!$I573,"")</f>
        <v/>
      </c>
      <c r="T573" s="1455" t="str">
        <f>IF(J573+L573=0,"",ROUND((M573+'Př9-4'!$P573)/(L573+J573)/12,0))</f>
        <v/>
      </c>
      <c r="U573" s="1456" t="str">
        <f>IF(K573=0,"",ROUND(('Př9-4'!$N573+'Př9-4'!$Q573)/'Př9-4'!$K573,0))</f>
        <v/>
      </c>
      <c r="V573" s="1445"/>
      <c r="W573" s="1446"/>
      <c r="X573" s="1446"/>
      <c r="Y573" s="1446"/>
      <c r="Z573" s="1446"/>
      <c r="AA573" s="1446"/>
    </row>
    <row r="574" spans="1:27" s="1447" customFormat="1" ht="27.75" customHeight="1" hidden="1">
      <c r="A574" s="1496"/>
      <c r="B574" s="1497"/>
      <c r="C574" s="1498"/>
      <c r="D574" s="1431" t="str">
        <f>IFERROR(VLOOKUP(C574,'[3]NM06'!$A$2:$B$176,2,0),"")</f>
        <v/>
      </c>
      <c r="E574" s="1499"/>
      <c r="F574" s="1431" t="str">
        <f>IFERROR(VLOOKUP('Př9-4'!$E574,'[3]Číselník nástrojů'!$A$2:$D$569,4,0),"")</f>
        <v/>
      </c>
      <c r="G574" s="1452"/>
      <c r="H574" s="1500"/>
      <c r="I574" s="1510"/>
      <c r="J574" s="1502"/>
      <c r="K574" s="1502"/>
      <c r="L574" s="1503"/>
      <c r="M574" s="1505"/>
      <c r="N574" s="1506"/>
      <c r="O574" s="1507"/>
      <c r="P574" s="1508"/>
      <c r="Q574" s="1506"/>
      <c r="R574" s="1509"/>
      <c r="S574" s="1454" t="str">
        <f>IFERROR(('Př9-4'!$O574+'Př9-4'!$R574)/'Př9-4'!$I574,"")</f>
        <v/>
      </c>
      <c r="T574" s="1455" t="str">
        <f>IF(J574+L574=0,"",ROUND((M574+'Př9-4'!$P574)/(L574+J574)/12,0))</f>
        <v/>
      </c>
      <c r="U574" s="1456" t="str">
        <f>IF(K574=0,"",ROUND(('Př9-4'!$N574+'Př9-4'!$Q574)/'Př9-4'!$K574,0))</f>
        <v/>
      </c>
      <c r="V574" s="1445"/>
      <c r="W574" s="1446"/>
      <c r="X574" s="1446"/>
      <c r="Y574" s="1446"/>
      <c r="Z574" s="1446"/>
      <c r="AA574" s="1446"/>
    </row>
    <row r="575" spans="1:27" s="1447" customFormat="1" ht="27.75" customHeight="1" hidden="1">
      <c r="A575" s="1496"/>
      <c r="B575" s="1497"/>
      <c r="C575" s="1498"/>
      <c r="D575" s="1431" t="str">
        <f>IFERROR(VLOOKUP(C575,'[3]NM06'!$A$2:$B$176,2,0),"")</f>
        <v/>
      </c>
      <c r="E575" s="1499"/>
      <c r="F575" s="1431" t="str">
        <f>IFERROR(VLOOKUP('Př9-4'!$E575,'[3]Číselník nástrojů'!$A$2:$D$569,4,0),"")</f>
        <v/>
      </c>
      <c r="G575" s="1452"/>
      <c r="H575" s="1500"/>
      <c r="I575" s="1510"/>
      <c r="J575" s="1502"/>
      <c r="K575" s="1502"/>
      <c r="L575" s="1503"/>
      <c r="M575" s="1505"/>
      <c r="N575" s="1506"/>
      <c r="O575" s="1507"/>
      <c r="P575" s="1508"/>
      <c r="Q575" s="1506"/>
      <c r="R575" s="1509"/>
      <c r="S575" s="1454" t="str">
        <f>IFERROR(('Př9-4'!$O575+'Př9-4'!$R575)/'Př9-4'!$I575,"")</f>
        <v/>
      </c>
      <c r="T575" s="1455" t="str">
        <f>IF(J575+L575=0,"",ROUND((M575+'Př9-4'!$P575)/(L575+J575)/12,0))</f>
        <v/>
      </c>
      <c r="U575" s="1456" t="str">
        <f>IF(K575=0,"",ROUND(('Př9-4'!$N575+'Př9-4'!$Q575)/'Př9-4'!$K575,0))</f>
        <v/>
      </c>
      <c r="V575" s="1445"/>
      <c r="W575" s="1446"/>
      <c r="X575" s="1446"/>
      <c r="Y575" s="1446"/>
      <c r="Z575" s="1446"/>
      <c r="AA575" s="1446"/>
    </row>
    <row r="576" spans="1:27" s="1447" customFormat="1" ht="27.75" customHeight="1" hidden="1">
      <c r="A576" s="1496"/>
      <c r="B576" s="1497"/>
      <c r="C576" s="1498"/>
      <c r="D576" s="1431" t="str">
        <f>IFERROR(VLOOKUP(C576,'[3]NM06'!$A$2:$B$176,2,0),"")</f>
        <v/>
      </c>
      <c r="E576" s="1499"/>
      <c r="F576" s="1431" t="str">
        <f>IFERROR(VLOOKUP('Př9-4'!$E576,'[3]Číselník nástrojů'!$A$2:$D$569,4,0),"")</f>
        <v/>
      </c>
      <c r="G576" s="1452"/>
      <c r="H576" s="1500"/>
      <c r="I576" s="1510"/>
      <c r="J576" s="1502"/>
      <c r="K576" s="1502"/>
      <c r="L576" s="1503"/>
      <c r="M576" s="1505"/>
      <c r="N576" s="1506"/>
      <c r="O576" s="1507"/>
      <c r="P576" s="1508"/>
      <c r="Q576" s="1506"/>
      <c r="R576" s="1509"/>
      <c r="S576" s="1454" t="str">
        <f>IFERROR(('Př9-4'!$O576+'Př9-4'!$R576)/'Př9-4'!$I576,"")</f>
        <v/>
      </c>
      <c r="T576" s="1455" t="str">
        <f>IF(J576+L576=0,"",ROUND((M576+'Př9-4'!$P576)/(L576+J576)/12,0))</f>
        <v/>
      </c>
      <c r="U576" s="1456" t="str">
        <f>IF(K576=0,"",ROUND(('Př9-4'!$N576+'Př9-4'!$Q576)/'Př9-4'!$K576,0))</f>
        <v/>
      </c>
      <c r="V576" s="1445"/>
      <c r="W576" s="1446"/>
      <c r="X576" s="1446"/>
      <c r="Y576" s="1446"/>
      <c r="Z576" s="1446"/>
      <c r="AA576" s="1446"/>
    </row>
    <row r="577" spans="1:27" s="1447" customFormat="1" ht="27.75" customHeight="1" hidden="1">
      <c r="A577" s="1496"/>
      <c r="B577" s="1497"/>
      <c r="C577" s="1498"/>
      <c r="D577" s="1431" t="str">
        <f>IFERROR(VLOOKUP(C577,'[3]NM06'!$A$2:$B$176,2,0),"")</f>
        <v/>
      </c>
      <c r="E577" s="1499"/>
      <c r="F577" s="1431" t="str">
        <f>IFERROR(VLOOKUP('Př9-4'!$E577,'[3]Číselník nástrojů'!$A$2:$D$569,4,0),"")</f>
        <v/>
      </c>
      <c r="G577" s="1452"/>
      <c r="H577" s="1500"/>
      <c r="I577" s="1510"/>
      <c r="J577" s="1502"/>
      <c r="K577" s="1502"/>
      <c r="L577" s="1503"/>
      <c r="M577" s="1505"/>
      <c r="N577" s="1506"/>
      <c r="O577" s="1507"/>
      <c r="P577" s="1508"/>
      <c r="Q577" s="1506"/>
      <c r="R577" s="1509"/>
      <c r="S577" s="1454" t="str">
        <f>IFERROR(('Př9-4'!$O577+'Př9-4'!$R577)/'Př9-4'!$I577,"")</f>
        <v/>
      </c>
      <c r="T577" s="1455" t="str">
        <f>IF(J577+L577=0,"",ROUND((M577+'Př9-4'!$P577)/(L577+J577)/12,0))</f>
        <v/>
      </c>
      <c r="U577" s="1456" t="str">
        <f>IF(K577=0,"",ROUND(('Př9-4'!$N577+'Př9-4'!$Q577)/'Př9-4'!$K577,0))</f>
        <v/>
      </c>
      <c r="V577" s="1445"/>
      <c r="W577" s="1446"/>
      <c r="X577" s="1446"/>
      <c r="Y577" s="1446"/>
      <c r="Z577" s="1446"/>
      <c r="AA577" s="1446"/>
    </row>
    <row r="578" spans="1:27" s="1447" customFormat="1" ht="27.75" customHeight="1" hidden="1">
      <c r="A578" s="1496"/>
      <c r="B578" s="1497"/>
      <c r="C578" s="1498"/>
      <c r="D578" s="1431" t="str">
        <f>IFERROR(VLOOKUP(C578,'[3]NM06'!$A$2:$B$176,2,0),"")</f>
        <v/>
      </c>
      <c r="E578" s="1499"/>
      <c r="F578" s="1431" t="str">
        <f>IFERROR(VLOOKUP('Př9-4'!$E578,'[3]Číselník nástrojů'!$A$2:$D$569,4,0),"")</f>
        <v/>
      </c>
      <c r="G578" s="1452"/>
      <c r="H578" s="1500"/>
      <c r="I578" s="1510"/>
      <c r="J578" s="1502"/>
      <c r="K578" s="1502"/>
      <c r="L578" s="1503"/>
      <c r="M578" s="1505"/>
      <c r="N578" s="1506"/>
      <c r="O578" s="1507"/>
      <c r="P578" s="1508"/>
      <c r="Q578" s="1506"/>
      <c r="R578" s="1509"/>
      <c r="S578" s="1454" t="str">
        <f>IFERROR(('Př9-4'!$O578+'Př9-4'!$R578)/'Př9-4'!$I578,"")</f>
        <v/>
      </c>
      <c r="T578" s="1455" t="str">
        <f>IF(J578+L578=0,"",ROUND((M578+'Př9-4'!$P578)/(L578+J578)/12,0))</f>
        <v/>
      </c>
      <c r="U578" s="1456" t="str">
        <f>IF(K578=0,"",ROUND(('Př9-4'!$N578+'Př9-4'!$Q578)/'Př9-4'!$K578,0))</f>
        <v/>
      </c>
      <c r="V578" s="1445"/>
      <c r="W578" s="1446"/>
      <c r="X578" s="1446"/>
      <c r="Y578" s="1446"/>
      <c r="Z578" s="1446"/>
      <c r="AA578" s="1446"/>
    </row>
    <row r="579" spans="1:27" s="1447" customFormat="1" ht="27.75" customHeight="1" hidden="1">
      <c r="A579" s="1496"/>
      <c r="B579" s="1497"/>
      <c r="C579" s="1498"/>
      <c r="D579" s="1431" t="str">
        <f>IFERROR(VLOOKUP(C579,'[3]NM06'!$A$2:$B$176,2,0),"")</f>
        <v/>
      </c>
      <c r="E579" s="1499"/>
      <c r="F579" s="1431" t="str">
        <f>IFERROR(VLOOKUP('Př9-4'!$E579,'[3]Číselník nástrojů'!$A$2:$D$569,4,0),"")</f>
        <v/>
      </c>
      <c r="G579" s="1452"/>
      <c r="H579" s="1500"/>
      <c r="I579" s="1510"/>
      <c r="J579" s="1502"/>
      <c r="K579" s="1502"/>
      <c r="L579" s="1503"/>
      <c r="M579" s="1505"/>
      <c r="N579" s="1506"/>
      <c r="O579" s="1507"/>
      <c r="P579" s="1508"/>
      <c r="Q579" s="1506"/>
      <c r="R579" s="1509"/>
      <c r="S579" s="1454" t="str">
        <f>IFERROR(('Př9-4'!$O579+'Př9-4'!$R579)/'Př9-4'!$I579,"")</f>
        <v/>
      </c>
      <c r="T579" s="1455" t="str">
        <f>IF(J579+L579=0,"",ROUND((M579+'Př9-4'!$P579)/(L579+J579)/12,0))</f>
        <v/>
      </c>
      <c r="U579" s="1456" t="str">
        <f>IF(K579=0,"",ROUND(('Př9-4'!$N579+'Př9-4'!$Q579)/'Př9-4'!$K579,0))</f>
        <v/>
      </c>
      <c r="V579" s="1445"/>
      <c r="W579" s="1446"/>
      <c r="X579" s="1446"/>
      <c r="Y579" s="1446"/>
      <c r="Z579" s="1446"/>
      <c r="AA579" s="1446"/>
    </row>
    <row r="580" spans="1:27" s="1447" customFormat="1" ht="27.75" customHeight="1" hidden="1">
      <c r="A580" s="1496"/>
      <c r="B580" s="1497"/>
      <c r="C580" s="1498"/>
      <c r="D580" s="1431" t="str">
        <f>IFERROR(VLOOKUP(C580,'[3]NM06'!$A$2:$B$176,2,0),"")</f>
        <v/>
      </c>
      <c r="E580" s="1499"/>
      <c r="F580" s="1431" t="str">
        <f>IFERROR(VLOOKUP('Př9-4'!$E580,'[3]Číselník nástrojů'!$A$2:$D$569,4,0),"")</f>
        <v/>
      </c>
      <c r="G580" s="1452"/>
      <c r="H580" s="1500"/>
      <c r="I580" s="1510"/>
      <c r="J580" s="1502"/>
      <c r="K580" s="1502"/>
      <c r="L580" s="1503"/>
      <c r="M580" s="1505"/>
      <c r="N580" s="1506"/>
      <c r="O580" s="1507"/>
      <c r="P580" s="1508"/>
      <c r="Q580" s="1506"/>
      <c r="R580" s="1509"/>
      <c r="S580" s="1454" t="str">
        <f>IFERROR(('Př9-4'!$O580+'Př9-4'!$R580)/'Př9-4'!$I580,"")</f>
        <v/>
      </c>
      <c r="T580" s="1455" t="str">
        <f>IF(J580+L580=0,"",ROUND((M580+'Př9-4'!$P580)/(L580+J580)/12,0))</f>
        <v/>
      </c>
      <c r="U580" s="1456" t="str">
        <f>IF(K580=0,"",ROUND(('Př9-4'!$N580+'Př9-4'!$Q580)/'Př9-4'!$K580,0))</f>
        <v/>
      </c>
      <c r="V580" s="1445"/>
      <c r="W580" s="1446"/>
      <c r="X580" s="1446"/>
      <c r="Y580" s="1446"/>
      <c r="Z580" s="1446"/>
      <c r="AA580" s="1446"/>
    </row>
    <row r="581" spans="1:27" s="1447" customFormat="1" ht="27.75" customHeight="1" hidden="1">
      <c r="A581" s="1496"/>
      <c r="B581" s="1497"/>
      <c r="C581" s="1498"/>
      <c r="D581" s="1431" t="str">
        <f>IFERROR(VLOOKUP(C581,'[3]NM06'!$A$2:$B$176,2,0),"")</f>
        <v/>
      </c>
      <c r="E581" s="1499"/>
      <c r="F581" s="1431" t="str">
        <f>IFERROR(VLOOKUP('Př9-4'!$E581,'[3]Číselník nástrojů'!$A$2:$D$569,4,0),"")</f>
        <v/>
      </c>
      <c r="G581" s="1452"/>
      <c r="H581" s="1500"/>
      <c r="I581" s="1510"/>
      <c r="J581" s="1502"/>
      <c r="K581" s="1502"/>
      <c r="L581" s="1503"/>
      <c r="M581" s="1505"/>
      <c r="N581" s="1506"/>
      <c r="O581" s="1507"/>
      <c r="P581" s="1508"/>
      <c r="Q581" s="1506"/>
      <c r="R581" s="1509"/>
      <c r="S581" s="1454" t="str">
        <f>IFERROR(('Př9-4'!$O581+'Př9-4'!$R581)/'Př9-4'!$I581,"")</f>
        <v/>
      </c>
      <c r="T581" s="1455" t="str">
        <f>IF(J581+L581=0,"",ROUND((M581+'Př9-4'!$P581)/(L581+J581)/12,0))</f>
        <v/>
      </c>
      <c r="U581" s="1456" t="str">
        <f>IF(K581=0,"",ROUND(('Př9-4'!$N581+'Př9-4'!$Q581)/'Př9-4'!$K581,0))</f>
        <v/>
      </c>
      <c r="V581" s="1445"/>
      <c r="W581" s="1446"/>
      <c r="X581" s="1446"/>
      <c r="Y581" s="1446"/>
      <c r="Z581" s="1446"/>
      <c r="AA581" s="1446"/>
    </row>
    <row r="582" spans="1:27" s="1447" customFormat="1" ht="27.75" customHeight="1" hidden="1">
      <c r="A582" s="1496"/>
      <c r="B582" s="1497"/>
      <c r="C582" s="1498"/>
      <c r="D582" s="1431" t="str">
        <f>IFERROR(VLOOKUP(C582,'[3]NM06'!$A$2:$B$176,2,0),"")</f>
        <v/>
      </c>
      <c r="E582" s="1499"/>
      <c r="F582" s="1431" t="str">
        <f>IFERROR(VLOOKUP('Př9-4'!$E582,'[3]Číselník nástrojů'!$A$2:$D$569,4,0),"")</f>
        <v/>
      </c>
      <c r="G582" s="1452"/>
      <c r="H582" s="1500"/>
      <c r="I582" s="1510"/>
      <c r="J582" s="1502"/>
      <c r="K582" s="1502"/>
      <c r="L582" s="1503"/>
      <c r="M582" s="1505"/>
      <c r="N582" s="1506"/>
      <c r="O582" s="1507"/>
      <c r="P582" s="1508"/>
      <c r="Q582" s="1506"/>
      <c r="R582" s="1509"/>
      <c r="S582" s="1454" t="str">
        <f>IFERROR(('Př9-4'!$O582+'Př9-4'!$R582)/'Př9-4'!$I582,"")</f>
        <v/>
      </c>
      <c r="T582" s="1455" t="str">
        <f>IF(J582+L582=0,"",ROUND((M582+'Př9-4'!$P582)/(L582+J582)/12,0))</f>
        <v/>
      </c>
      <c r="U582" s="1456" t="str">
        <f>IF(K582=0,"",ROUND(('Př9-4'!$N582+'Př9-4'!$Q582)/'Př9-4'!$K582,0))</f>
        <v/>
      </c>
      <c r="V582" s="1445"/>
      <c r="W582" s="1446"/>
      <c r="X582" s="1446"/>
      <c r="Y582" s="1446"/>
      <c r="Z582" s="1446"/>
      <c r="AA582" s="1446"/>
    </row>
    <row r="583" spans="1:27" s="1447" customFormat="1" ht="27.75" customHeight="1" hidden="1">
      <c r="A583" s="1496"/>
      <c r="B583" s="1497"/>
      <c r="C583" s="1498"/>
      <c r="D583" s="1431" t="str">
        <f>IFERROR(VLOOKUP(C583,'[3]NM06'!$A$2:$B$176,2,0),"")</f>
        <v/>
      </c>
      <c r="E583" s="1499"/>
      <c r="F583" s="1431" t="str">
        <f>IFERROR(VLOOKUP('Př9-4'!$E583,'[3]Číselník nástrojů'!$A$2:$D$569,4,0),"")</f>
        <v/>
      </c>
      <c r="G583" s="1452"/>
      <c r="H583" s="1500"/>
      <c r="I583" s="1510"/>
      <c r="J583" s="1502"/>
      <c r="K583" s="1502"/>
      <c r="L583" s="1503"/>
      <c r="M583" s="1505"/>
      <c r="N583" s="1506"/>
      <c r="O583" s="1507"/>
      <c r="P583" s="1508"/>
      <c r="Q583" s="1506"/>
      <c r="R583" s="1509"/>
      <c r="S583" s="1454" t="str">
        <f>IFERROR(('Př9-4'!$O583+'Př9-4'!$R583)/'Př9-4'!$I583,"")</f>
        <v/>
      </c>
      <c r="T583" s="1455" t="str">
        <f>IF(J583+L583=0,"",ROUND((M583+'Př9-4'!$P583)/(L583+J583)/12,0))</f>
        <v/>
      </c>
      <c r="U583" s="1456" t="str">
        <f>IF(K583=0,"",ROUND(('Př9-4'!$N583+'Př9-4'!$Q583)/'Př9-4'!$K583,0))</f>
        <v/>
      </c>
      <c r="V583" s="1445"/>
      <c r="W583" s="1446"/>
      <c r="X583" s="1446"/>
      <c r="Y583" s="1446"/>
      <c r="Z583" s="1446"/>
      <c r="AA583" s="1446"/>
    </row>
    <row r="584" spans="1:27" s="1447" customFormat="1" ht="27.75" customHeight="1" hidden="1">
      <c r="A584" s="1496"/>
      <c r="B584" s="1497"/>
      <c r="C584" s="1498"/>
      <c r="D584" s="1431" t="str">
        <f>IFERROR(VLOOKUP(C584,'[3]NM06'!$A$2:$B$176,2,0),"")</f>
        <v/>
      </c>
      <c r="E584" s="1499"/>
      <c r="F584" s="1431" t="str">
        <f>IFERROR(VLOOKUP('Př9-4'!$E584,'[3]Číselník nástrojů'!$A$2:$D$569,4,0),"")</f>
        <v/>
      </c>
      <c r="G584" s="1452"/>
      <c r="H584" s="1500"/>
      <c r="I584" s="1510"/>
      <c r="J584" s="1502"/>
      <c r="K584" s="1502"/>
      <c r="L584" s="1503"/>
      <c r="M584" s="1505"/>
      <c r="N584" s="1506"/>
      <c r="O584" s="1507"/>
      <c r="P584" s="1508"/>
      <c r="Q584" s="1506"/>
      <c r="R584" s="1509"/>
      <c r="S584" s="1454" t="str">
        <f>IFERROR(('Př9-4'!$O584+'Př9-4'!$R584)/'Př9-4'!$I584,"")</f>
        <v/>
      </c>
      <c r="T584" s="1455" t="str">
        <f>IF(J584+L584=0,"",ROUND((M584+'Př9-4'!$P584)/(L584+J584)/12,0))</f>
        <v/>
      </c>
      <c r="U584" s="1456" t="str">
        <f>IF(K584=0,"",ROUND(('Př9-4'!$N584+'Př9-4'!$Q584)/'Př9-4'!$K584,0))</f>
        <v/>
      </c>
      <c r="V584" s="1445"/>
      <c r="W584" s="1446"/>
      <c r="X584" s="1446"/>
      <c r="Y584" s="1446"/>
      <c r="Z584" s="1446"/>
      <c r="AA584" s="1446"/>
    </row>
    <row r="585" spans="1:27" s="1447" customFormat="1" ht="27.75" customHeight="1" hidden="1">
      <c r="A585" s="1496"/>
      <c r="B585" s="1497"/>
      <c r="C585" s="1498"/>
      <c r="D585" s="1431" t="str">
        <f>IFERROR(VLOOKUP(C585,'[3]NM06'!$A$2:$B$176,2,0),"")</f>
        <v/>
      </c>
      <c r="E585" s="1499"/>
      <c r="F585" s="1431" t="str">
        <f>IFERROR(VLOOKUP('Př9-4'!$E585,'[3]Číselník nástrojů'!$A$2:$D$569,4,0),"")</f>
        <v/>
      </c>
      <c r="G585" s="1452"/>
      <c r="H585" s="1500"/>
      <c r="I585" s="1510"/>
      <c r="J585" s="1502"/>
      <c r="K585" s="1502"/>
      <c r="L585" s="1503"/>
      <c r="M585" s="1505"/>
      <c r="N585" s="1506"/>
      <c r="O585" s="1507"/>
      <c r="P585" s="1508"/>
      <c r="Q585" s="1506"/>
      <c r="R585" s="1509"/>
      <c r="S585" s="1454" t="str">
        <f>IFERROR(('Př9-4'!$O585+'Př9-4'!$R585)/'Př9-4'!$I585,"")</f>
        <v/>
      </c>
      <c r="T585" s="1455" t="str">
        <f>IF(J585+L585=0,"",ROUND((M585+'Př9-4'!$P585)/(L585+J585)/12,0))</f>
        <v/>
      </c>
      <c r="U585" s="1456" t="str">
        <f>IF(K585=0,"",ROUND(('Př9-4'!$N585+'Př9-4'!$Q585)/'Př9-4'!$K585,0))</f>
        <v/>
      </c>
      <c r="V585" s="1445"/>
      <c r="W585" s="1446"/>
      <c r="X585" s="1446"/>
      <c r="Y585" s="1446"/>
      <c r="Z585" s="1446"/>
      <c r="AA585" s="1446"/>
    </row>
    <row r="586" spans="1:27" s="1447" customFormat="1" ht="27.75" customHeight="1" hidden="1">
      <c r="A586" s="1496"/>
      <c r="B586" s="1497"/>
      <c r="C586" s="1498"/>
      <c r="D586" s="1431" t="str">
        <f>IFERROR(VLOOKUP(C586,'[3]NM06'!$A$2:$B$176,2,0),"")</f>
        <v/>
      </c>
      <c r="E586" s="1499"/>
      <c r="F586" s="1431" t="str">
        <f>IFERROR(VLOOKUP('Př9-4'!$E586,'[3]Číselník nástrojů'!$A$2:$D$569,4,0),"")</f>
        <v/>
      </c>
      <c r="G586" s="1452"/>
      <c r="H586" s="1500"/>
      <c r="I586" s="1510"/>
      <c r="J586" s="1502"/>
      <c r="K586" s="1502"/>
      <c r="L586" s="1503"/>
      <c r="M586" s="1505"/>
      <c r="N586" s="1506"/>
      <c r="O586" s="1507"/>
      <c r="P586" s="1508"/>
      <c r="Q586" s="1506"/>
      <c r="R586" s="1509"/>
      <c r="S586" s="1454" t="str">
        <f>IFERROR(('Př9-4'!$O586+'Př9-4'!$R586)/'Př9-4'!$I586,"")</f>
        <v/>
      </c>
      <c r="T586" s="1455" t="str">
        <f>IF(J586+L586=0,"",ROUND((M586+'Př9-4'!$P586)/(L586+J586)/12,0))</f>
        <v/>
      </c>
      <c r="U586" s="1456" t="str">
        <f>IF(K586=0,"",ROUND(('Př9-4'!$N586+'Př9-4'!$Q586)/'Př9-4'!$K586,0))</f>
        <v/>
      </c>
      <c r="V586" s="1445"/>
      <c r="W586" s="1446"/>
      <c r="X586" s="1446"/>
      <c r="Y586" s="1446"/>
      <c r="Z586" s="1446"/>
      <c r="AA586" s="1446"/>
    </row>
    <row r="587" spans="1:27" s="1447" customFormat="1" ht="27.75" customHeight="1" hidden="1">
      <c r="A587" s="1496"/>
      <c r="B587" s="1497"/>
      <c r="C587" s="1498"/>
      <c r="D587" s="1431" t="str">
        <f>IFERROR(VLOOKUP(C587,'[3]NM06'!$A$2:$B$176,2,0),"")</f>
        <v/>
      </c>
      <c r="E587" s="1499"/>
      <c r="F587" s="1431" t="str">
        <f>IFERROR(VLOOKUP('Př9-4'!$E587,'[3]Číselník nástrojů'!$A$2:$D$569,4,0),"")</f>
        <v/>
      </c>
      <c r="G587" s="1452"/>
      <c r="H587" s="1500"/>
      <c r="I587" s="1510"/>
      <c r="J587" s="1502"/>
      <c r="K587" s="1502"/>
      <c r="L587" s="1503"/>
      <c r="M587" s="1505"/>
      <c r="N587" s="1506"/>
      <c r="O587" s="1507"/>
      <c r="P587" s="1508"/>
      <c r="Q587" s="1506"/>
      <c r="R587" s="1509"/>
      <c r="S587" s="1454" t="str">
        <f>IFERROR(('Př9-4'!$O587+'Př9-4'!$R587)/'Př9-4'!$I587,"")</f>
        <v/>
      </c>
      <c r="T587" s="1455" t="str">
        <f>IF(J587+L587=0,"",ROUND((M587+'Př9-4'!$P587)/(L587+J587)/12,0))</f>
        <v/>
      </c>
      <c r="U587" s="1456" t="str">
        <f>IF(K587=0,"",ROUND(('Př9-4'!$N587+'Př9-4'!$Q587)/'Př9-4'!$K587,0))</f>
        <v/>
      </c>
      <c r="V587" s="1445"/>
      <c r="W587" s="1446"/>
      <c r="X587" s="1446"/>
      <c r="Y587" s="1446"/>
      <c r="Z587" s="1446"/>
      <c r="AA587" s="1446"/>
    </row>
    <row r="588" spans="1:27" s="1447" customFormat="1" ht="27.75" customHeight="1" hidden="1">
      <c r="A588" s="1496"/>
      <c r="B588" s="1497"/>
      <c r="C588" s="1498"/>
      <c r="D588" s="1431" t="str">
        <f>IFERROR(VLOOKUP(C588,'[3]NM06'!$A$2:$B$176,2,0),"")</f>
        <v/>
      </c>
      <c r="E588" s="1499"/>
      <c r="F588" s="1431" t="str">
        <f>IFERROR(VLOOKUP('Př9-4'!$E588,'[3]Číselník nástrojů'!$A$2:$D$569,4,0),"")</f>
        <v/>
      </c>
      <c r="G588" s="1452"/>
      <c r="H588" s="1500"/>
      <c r="I588" s="1510"/>
      <c r="J588" s="1502"/>
      <c r="K588" s="1502"/>
      <c r="L588" s="1503"/>
      <c r="M588" s="1505"/>
      <c r="N588" s="1506"/>
      <c r="O588" s="1507"/>
      <c r="P588" s="1508"/>
      <c r="Q588" s="1506"/>
      <c r="R588" s="1509"/>
      <c r="S588" s="1454" t="str">
        <f>IFERROR(('Př9-4'!$O588+'Př9-4'!$R588)/'Př9-4'!$I588,"")</f>
        <v/>
      </c>
      <c r="T588" s="1455" t="str">
        <f>IF(J588+L588=0,"",ROUND((M588+'Př9-4'!$P588)/(L588+J588)/12,0))</f>
        <v/>
      </c>
      <c r="U588" s="1456" t="str">
        <f>IF(K588=0,"",ROUND(('Př9-4'!$N588+'Př9-4'!$Q588)/'Př9-4'!$K588,0))</f>
        <v/>
      </c>
      <c r="V588" s="1445"/>
      <c r="W588" s="1446"/>
      <c r="X588" s="1446"/>
      <c r="Y588" s="1446"/>
      <c r="Z588" s="1446"/>
      <c r="AA588" s="1446"/>
    </row>
    <row r="589" spans="1:27" s="1447" customFormat="1" ht="27.75" customHeight="1" hidden="1">
      <c r="A589" s="1496"/>
      <c r="B589" s="1497"/>
      <c r="C589" s="1498"/>
      <c r="D589" s="1431" t="str">
        <f>IFERROR(VLOOKUP(C589,'[3]NM06'!$A$2:$B$176,2,0),"")</f>
        <v/>
      </c>
      <c r="E589" s="1499"/>
      <c r="F589" s="1431" t="str">
        <f>IFERROR(VLOOKUP('Př9-4'!$E589,'[3]Číselník nástrojů'!$A$2:$D$569,4,0),"")</f>
        <v/>
      </c>
      <c r="G589" s="1452"/>
      <c r="H589" s="1500"/>
      <c r="I589" s="1510"/>
      <c r="J589" s="1502"/>
      <c r="K589" s="1502"/>
      <c r="L589" s="1503"/>
      <c r="M589" s="1505"/>
      <c r="N589" s="1506"/>
      <c r="O589" s="1507"/>
      <c r="P589" s="1508"/>
      <c r="Q589" s="1506"/>
      <c r="R589" s="1509"/>
      <c r="S589" s="1454" t="str">
        <f>IFERROR(('Př9-4'!$O589+'Př9-4'!$R589)/'Př9-4'!$I589,"")</f>
        <v/>
      </c>
      <c r="T589" s="1455" t="str">
        <f>IF(J589+L589=0,"",ROUND((M589+'Př9-4'!$P589)/(L589+J589)/12,0))</f>
        <v/>
      </c>
      <c r="U589" s="1456" t="str">
        <f>IF(K589=0,"",ROUND(('Př9-4'!$N589+'Př9-4'!$Q589)/'Př9-4'!$K589,0))</f>
        <v/>
      </c>
      <c r="V589" s="1445"/>
      <c r="W589" s="1446"/>
      <c r="X589" s="1446"/>
      <c r="Y589" s="1446"/>
      <c r="Z589" s="1446"/>
      <c r="AA589" s="1446"/>
    </row>
    <row r="590" spans="1:27" s="1447" customFormat="1" ht="27.75" customHeight="1" hidden="1">
      <c r="A590" s="1496"/>
      <c r="B590" s="1497"/>
      <c r="C590" s="1498"/>
      <c r="D590" s="1431" t="str">
        <f>IFERROR(VLOOKUP(C590,'[3]NM06'!$A$2:$B$176,2,0),"")</f>
        <v/>
      </c>
      <c r="E590" s="1499"/>
      <c r="F590" s="1431" t="str">
        <f>IFERROR(VLOOKUP('Př9-4'!$E590,'[3]Číselník nástrojů'!$A$2:$D$569,4,0),"")</f>
        <v/>
      </c>
      <c r="G590" s="1452"/>
      <c r="H590" s="1500"/>
      <c r="I590" s="1510"/>
      <c r="J590" s="1502"/>
      <c r="K590" s="1502"/>
      <c r="L590" s="1503"/>
      <c r="M590" s="1505"/>
      <c r="N590" s="1506"/>
      <c r="O590" s="1507"/>
      <c r="P590" s="1508"/>
      <c r="Q590" s="1506"/>
      <c r="R590" s="1509"/>
      <c r="S590" s="1454" t="str">
        <f>IFERROR(('Př9-4'!$O590+'Př9-4'!$R590)/'Př9-4'!$I590,"")</f>
        <v/>
      </c>
      <c r="T590" s="1455" t="str">
        <f>IF(J590+L590=0,"",ROUND((M590+'Př9-4'!$P590)/(L590+J590)/12,0))</f>
        <v/>
      </c>
      <c r="U590" s="1456" t="str">
        <f>IF(K590=0,"",ROUND(('Př9-4'!$N590+'Př9-4'!$Q590)/'Př9-4'!$K590,0))</f>
        <v/>
      </c>
      <c r="V590" s="1445"/>
      <c r="W590" s="1446"/>
      <c r="X590" s="1446"/>
      <c r="Y590" s="1446"/>
      <c r="Z590" s="1446"/>
      <c r="AA590" s="1446"/>
    </row>
    <row r="591" spans="1:27" s="1447" customFormat="1" ht="27.75" customHeight="1" hidden="1">
      <c r="A591" s="1496"/>
      <c r="B591" s="1497"/>
      <c r="C591" s="1498"/>
      <c r="D591" s="1431" t="str">
        <f>IFERROR(VLOOKUP(C591,'[3]NM06'!$A$2:$B$176,2,0),"")</f>
        <v/>
      </c>
      <c r="E591" s="1499"/>
      <c r="F591" s="1431" t="str">
        <f>IFERROR(VLOOKUP('Př9-4'!$E591,'[3]Číselník nástrojů'!$A$2:$D$569,4,0),"")</f>
        <v/>
      </c>
      <c r="G591" s="1452"/>
      <c r="H591" s="1500"/>
      <c r="I591" s="1510"/>
      <c r="J591" s="1502"/>
      <c r="K591" s="1502"/>
      <c r="L591" s="1503"/>
      <c r="M591" s="1505"/>
      <c r="N591" s="1506"/>
      <c r="O591" s="1507"/>
      <c r="P591" s="1508"/>
      <c r="Q591" s="1506"/>
      <c r="R591" s="1509"/>
      <c r="S591" s="1454" t="str">
        <f>IFERROR(('Př9-4'!$O591+'Př9-4'!$R591)/'Př9-4'!$I591,"")</f>
        <v/>
      </c>
      <c r="T591" s="1455" t="str">
        <f>IF(J591+L591=0,"",ROUND((M591+'Př9-4'!$P591)/(L591+J591)/12,0))</f>
        <v/>
      </c>
      <c r="U591" s="1456" t="str">
        <f>IF(K591=0,"",ROUND(('Př9-4'!$N591+'Př9-4'!$Q591)/'Př9-4'!$K591,0))</f>
        <v/>
      </c>
      <c r="V591" s="1445"/>
      <c r="W591" s="1446"/>
      <c r="X591" s="1446"/>
      <c r="Y591" s="1446"/>
      <c r="Z591" s="1446"/>
      <c r="AA591" s="1446"/>
    </row>
    <row r="592" spans="1:27" s="1447" customFormat="1" ht="27.75" customHeight="1" hidden="1">
      <c r="A592" s="1496"/>
      <c r="B592" s="1497"/>
      <c r="C592" s="1498"/>
      <c r="D592" s="1431" t="str">
        <f>IFERROR(VLOOKUP(C592,'[3]NM06'!$A$2:$B$176,2,0),"")</f>
        <v/>
      </c>
      <c r="E592" s="1499"/>
      <c r="F592" s="1431" t="str">
        <f>IFERROR(VLOOKUP('Př9-4'!$E592,'[3]Číselník nástrojů'!$A$2:$D$569,4,0),"")</f>
        <v/>
      </c>
      <c r="G592" s="1452"/>
      <c r="H592" s="1500"/>
      <c r="I592" s="1510"/>
      <c r="J592" s="1502"/>
      <c r="K592" s="1502"/>
      <c r="L592" s="1503"/>
      <c r="M592" s="1505"/>
      <c r="N592" s="1506"/>
      <c r="O592" s="1507"/>
      <c r="P592" s="1508"/>
      <c r="Q592" s="1506"/>
      <c r="R592" s="1509"/>
      <c r="S592" s="1454" t="str">
        <f>IFERROR(('Př9-4'!$O592+'Př9-4'!$R592)/'Př9-4'!$I592,"")</f>
        <v/>
      </c>
      <c r="T592" s="1455" t="str">
        <f>IF(J592+L592=0,"",ROUND((M592+'Př9-4'!$P592)/(L592+J592)/12,0))</f>
        <v/>
      </c>
      <c r="U592" s="1456" t="str">
        <f>IF(K592=0,"",ROUND(('Př9-4'!$N592+'Př9-4'!$Q592)/'Př9-4'!$K592,0))</f>
        <v/>
      </c>
      <c r="V592" s="1445"/>
      <c r="W592" s="1446"/>
      <c r="X592" s="1446"/>
      <c r="Y592" s="1446"/>
      <c r="Z592" s="1446"/>
      <c r="AA592" s="1446"/>
    </row>
    <row r="593" spans="1:27" s="1447" customFormat="1" ht="27.75" customHeight="1" hidden="1">
      <c r="A593" s="1496"/>
      <c r="B593" s="1497"/>
      <c r="C593" s="1498"/>
      <c r="D593" s="1431" t="str">
        <f>IFERROR(VLOOKUP(C593,'[3]NM06'!$A$2:$B$176,2,0),"")</f>
        <v/>
      </c>
      <c r="E593" s="1499"/>
      <c r="F593" s="1431" t="str">
        <f>IFERROR(VLOOKUP('Př9-4'!$E593,'[3]Číselník nástrojů'!$A$2:$D$569,4,0),"")</f>
        <v/>
      </c>
      <c r="G593" s="1452"/>
      <c r="H593" s="1500"/>
      <c r="I593" s="1510"/>
      <c r="J593" s="1502"/>
      <c r="K593" s="1502"/>
      <c r="L593" s="1503"/>
      <c r="M593" s="1505"/>
      <c r="N593" s="1506"/>
      <c r="O593" s="1507"/>
      <c r="P593" s="1508"/>
      <c r="Q593" s="1506"/>
      <c r="R593" s="1509"/>
      <c r="S593" s="1454" t="str">
        <f>IFERROR(('Př9-4'!$O593+'Př9-4'!$R593)/'Př9-4'!$I593,"")</f>
        <v/>
      </c>
      <c r="T593" s="1455" t="str">
        <f>IF(J593+L593=0,"",ROUND((M593+'Př9-4'!$P593)/(L593+J593)/12,0))</f>
        <v/>
      </c>
      <c r="U593" s="1456" t="str">
        <f>IF(K593=0,"",ROUND(('Př9-4'!$N593+'Př9-4'!$Q593)/'Př9-4'!$K593,0))</f>
        <v/>
      </c>
      <c r="V593" s="1445"/>
      <c r="W593" s="1446"/>
      <c r="X593" s="1446"/>
      <c r="Y593" s="1446"/>
      <c r="Z593" s="1446"/>
      <c r="AA593" s="1446"/>
    </row>
    <row r="594" spans="1:27" s="1447" customFormat="1" ht="27.75" customHeight="1" hidden="1">
      <c r="A594" s="1496"/>
      <c r="B594" s="1497"/>
      <c r="C594" s="1498"/>
      <c r="D594" s="1431" t="str">
        <f>IFERROR(VLOOKUP(C594,'[3]NM06'!$A$2:$B$176,2,0),"")</f>
        <v/>
      </c>
      <c r="E594" s="1499"/>
      <c r="F594" s="1431" t="str">
        <f>IFERROR(VLOOKUP('Př9-4'!$E594,'[3]Číselník nástrojů'!$A$2:$D$569,4,0),"")</f>
        <v/>
      </c>
      <c r="G594" s="1452"/>
      <c r="H594" s="1500"/>
      <c r="I594" s="1510"/>
      <c r="J594" s="1502"/>
      <c r="K594" s="1502"/>
      <c r="L594" s="1503"/>
      <c r="M594" s="1505"/>
      <c r="N594" s="1506"/>
      <c r="O594" s="1507"/>
      <c r="P594" s="1508"/>
      <c r="Q594" s="1506"/>
      <c r="R594" s="1509"/>
      <c r="S594" s="1454" t="str">
        <f>IFERROR(('Př9-4'!$O594+'Př9-4'!$R594)/'Př9-4'!$I594,"")</f>
        <v/>
      </c>
      <c r="T594" s="1455" t="str">
        <f>IF(J594+L594=0,"",ROUND((M594+'Př9-4'!$P594)/(L594+J594)/12,0))</f>
        <v/>
      </c>
      <c r="U594" s="1456" t="str">
        <f>IF(K594=0,"",ROUND(('Př9-4'!$N594+'Př9-4'!$Q594)/'Př9-4'!$K594,0))</f>
        <v/>
      </c>
      <c r="V594" s="1445"/>
      <c r="W594" s="1446"/>
      <c r="X594" s="1446"/>
      <c r="Y594" s="1446"/>
      <c r="Z594" s="1446"/>
      <c r="AA594" s="1446"/>
    </row>
    <row r="595" spans="1:27" s="1447" customFormat="1" ht="27.75" customHeight="1" hidden="1">
      <c r="A595" s="1496"/>
      <c r="B595" s="1497"/>
      <c r="C595" s="1498"/>
      <c r="D595" s="1431" t="str">
        <f>IFERROR(VLOOKUP(C595,'[3]NM06'!$A$2:$B$176,2,0),"")</f>
        <v/>
      </c>
      <c r="E595" s="1499"/>
      <c r="F595" s="1431" t="str">
        <f>IFERROR(VLOOKUP('Př9-4'!$E595,'[3]Číselník nástrojů'!$A$2:$D$569,4,0),"")</f>
        <v/>
      </c>
      <c r="G595" s="1452"/>
      <c r="H595" s="1500"/>
      <c r="I595" s="1510"/>
      <c r="J595" s="1502"/>
      <c r="K595" s="1502"/>
      <c r="L595" s="1503"/>
      <c r="M595" s="1505"/>
      <c r="N595" s="1506"/>
      <c r="O595" s="1507"/>
      <c r="P595" s="1508"/>
      <c r="Q595" s="1506"/>
      <c r="R595" s="1509"/>
      <c r="S595" s="1454" t="str">
        <f>IFERROR(('Př9-4'!$O595+'Př9-4'!$R595)/'Př9-4'!$I595,"")</f>
        <v/>
      </c>
      <c r="T595" s="1455" t="str">
        <f>IF(J595+L595=0,"",ROUND((M595+'Př9-4'!$P595)/(L595+J595)/12,0))</f>
        <v/>
      </c>
      <c r="U595" s="1456" t="str">
        <f>IF(K595=0,"",ROUND(('Př9-4'!$N595+'Př9-4'!$Q595)/'Př9-4'!$K595,0))</f>
        <v/>
      </c>
      <c r="V595" s="1445"/>
      <c r="W595" s="1446"/>
      <c r="X595" s="1446"/>
      <c r="Y595" s="1446"/>
      <c r="Z595" s="1446"/>
      <c r="AA595" s="1446"/>
    </row>
    <row r="596" spans="1:27" s="1447" customFormat="1" ht="27.75" customHeight="1" hidden="1">
      <c r="A596" s="1496"/>
      <c r="B596" s="1497"/>
      <c r="C596" s="1498"/>
      <c r="D596" s="1431" t="str">
        <f>IFERROR(VLOOKUP(C596,'[3]NM06'!$A$2:$B$176,2,0),"")</f>
        <v/>
      </c>
      <c r="E596" s="1499"/>
      <c r="F596" s="1431" t="str">
        <f>IFERROR(VLOOKUP('Př9-4'!$E596,'[3]Číselník nástrojů'!$A$2:$D$569,4,0),"")</f>
        <v/>
      </c>
      <c r="G596" s="1452"/>
      <c r="H596" s="1500"/>
      <c r="I596" s="1510"/>
      <c r="J596" s="1502"/>
      <c r="K596" s="1502"/>
      <c r="L596" s="1503"/>
      <c r="M596" s="1505"/>
      <c r="N596" s="1506"/>
      <c r="O596" s="1507"/>
      <c r="P596" s="1508"/>
      <c r="Q596" s="1506"/>
      <c r="R596" s="1509"/>
      <c r="S596" s="1454" t="str">
        <f>IFERROR(('Př9-4'!$O596+'Př9-4'!$R596)/'Př9-4'!$I596,"")</f>
        <v/>
      </c>
      <c r="T596" s="1455" t="str">
        <f>IF(J596+L596=0,"",ROUND((M596+'Př9-4'!$P596)/(L596+J596)/12,0))</f>
        <v/>
      </c>
      <c r="U596" s="1456" t="str">
        <f>IF(K596=0,"",ROUND(('Př9-4'!$N596+'Př9-4'!$Q596)/'Př9-4'!$K596,0))</f>
        <v/>
      </c>
      <c r="V596" s="1445"/>
      <c r="W596" s="1446"/>
      <c r="X596" s="1446"/>
      <c r="Y596" s="1446"/>
      <c r="Z596" s="1446"/>
      <c r="AA596" s="1446"/>
    </row>
    <row r="597" spans="1:27" s="1447" customFormat="1" ht="27.75" customHeight="1" hidden="1">
      <c r="A597" s="1496"/>
      <c r="B597" s="1497"/>
      <c r="C597" s="1498"/>
      <c r="D597" s="1431" t="str">
        <f>IFERROR(VLOOKUP(C597,'[3]NM06'!$A$2:$B$176,2,0),"")</f>
        <v/>
      </c>
      <c r="E597" s="1499"/>
      <c r="F597" s="1431" t="str">
        <f>IFERROR(VLOOKUP('Př9-4'!$E597,'[3]Číselník nástrojů'!$A$2:$D$569,4,0),"")</f>
        <v/>
      </c>
      <c r="G597" s="1452"/>
      <c r="H597" s="1500"/>
      <c r="I597" s="1510"/>
      <c r="J597" s="1502"/>
      <c r="K597" s="1502"/>
      <c r="L597" s="1503"/>
      <c r="M597" s="1505"/>
      <c r="N597" s="1506"/>
      <c r="O597" s="1507"/>
      <c r="P597" s="1508"/>
      <c r="Q597" s="1506"/>
      <c r="R597" s="1509"/>
      <c r="S597" s="1454" t="str">
        <f>IFERROR(('Př9-4'!$O597+'Př9-4'!$R597)/'Př9-4'!$I597,"")</f>
        <v/>
      </c>
      <c r="T597" s="1455" t="str">
        <f>IF(J597+L597=0,"",ROUND((M597+'Př9-4'!$P597)/(L597+J597)/12,0))</f>
        <v/>
      </c>
      <c r="U597" s="1456" t="str">
        <f>IF(K597=0,"",ROUND(('Př9-4'!$N597+'Př9-4'!$Q597)/'Př9-4'!$K597,0))</f>
        <v/>
      </c>
      <c r="V597" s="1445"/>
      <c r="W597" s="1446"/>
      <c r="X597" s="1446"/>
      <c r="Y597" s="1446"/>
      <c r="Z597" s="1446"/>
      <c r="AA597" s="1446"/>
    </row>
    <row r="598" spans="1:27" s="1447" customFormat="1" ht="27.75" customHeight="1" hidden="1">
      <c r="A598" s="1496"/>
      <c r="B598" s="1497"/>
      <c r="C598" s="1498"/>
      <c r="D598" s="1431" t="str">
        <f>IFERROR(VLOOKUP(C598,'[3]NM06'!$A$2:$B$176,2,0),"")</f>
        <v/>
      </c>
      <c r="E598" s="1499"/>
      <c r="F598" s="1431" t="str">
        <f>IFERROR(VLOOKUP('Př9-4'!$E598,'[3]Číselník nástrojů'!$A$2:$D$569,4,0),"")</f>
        <v/>
      </c>
      <c r="G598" s="1452"/>
      <c r="H598" s="1500"/>
      <c r="I598" s="1510"/>
      <c r="J598" s="1502"/>
      <c r="K598" s="1502"/>
      <c r="L598" s="1503"/>
      <c r="M598" s="1505"/>
      <c r="N598" s="1506"/>
      <c r="O598" s="1507"/>
      <c r="P598" s="1508"/>
      <c r="Q598" s="1506"/>
      <c r="R598" s="1509"/>
      <c r="S598" s="1454" t="str">
        <f>IFERROR(('Př9-4'!$O598+'Př9-4'!$R598)/'Př9-4'!$I598,"")</f>
        <v/>
      </c>
      <c r="T598" s="1455" t="str">
        <f>IF(J598+L598=0,"",ROUND((M598+'Př9-4'!$P598)/(L598+J598)/12,0))</f>
        <v/>
      </c>
      <c r="U598" s="1456" t="str">
        <f>IF(K598=0,"",ROUND(('Př9-4'!$N598+'Př9-4'!$Q598)/'Př9-4'!$K598,0))</f>
        <v/>
      </c>
      <c r="V598" s="1445"/>
      <c r="W598" s="1446"/>
      <c r="X598" s="1446"/>
      <c r="Y598" s="1446"/>
      <c r="Z598" s="1446"/>
      <c r="AA598" s="1446"/>
    </row>
    <row r="599" spans="1:27" s="1447" customFormat="1" ht="27.75" customHeight="1" hidden="1">
      <c r="A599" s="1496"/>
      <c r="B599" s="1497"/>
      <c r="C599" s="1498"/>
      <c r="D599" s="1431" t="str">
        <f>IFERROR(VLOOKUP(C599,'[3]NM06'!$A$2:$B$176,2,0),"")</f>
        <v/>
      </c>
      <c r="E599" s="1499"/>
      <c r="F599" s="1431" t="str">
        <f>IFERROR(VLOOKUP('Př9-4'!$E599,'[3]Číselník nástrojů'!$A$2:$D$569,4,0),"")</f>
        <v/>
      </c>
      <c r="G599" s="1452"/>
      <c r="H599" s="1500"/>
      <c r="I599" s="1510"/>
      <c r="J599" s="1502"/>
      <c r="K599" s="1502"/>
      <c r="L599" s="1503"/>
      <c r="M599" s="1505"/>
      <c r="N599" s="1506"/>
      <c r="O599" s="1507"/>
      <c r="P599" s="1508"/>
      <c r="Q599" s="1506"/>
      <c r="R599" s="1509"/>
      <c r="S599" s="1454" t="str">
        <f>IFERROR(('Př9-4'!$O599+'Př9-4'!$R599)/'Př9-4'!$I599,"")</f>
        <v/>
      </c>
      <c r="T599" s="1455" t="str">
        <f>IF(J599+L599=0,"",ROUND((M599+'Př9-4'!$P599)/(L599+J599)/12,0))</f>
        <v/>
      </c>
      <c r="U599" s="1456" t="str">
        <f>IF(K599=0,"",ROUND(('Př9-4'!$N599+'Př9-4'!$Q599)/'Př9-4'!$K599,0))</f>
        <v/>
      </c>
      <c r="V599" s="1445"/>
      <c r="W599" s="1446"/>
      <c r="X599" s="1446"/>
      <c r="Y599" s="1446"/>
      <c r="Z599" s="1446"/>
      <c r="AA599" s="1446"/>
    </row>
    <row r="600" spans="1:27" s="1447" customFormat="1" ht="27.75" customHeight="1" hidden="1">
      <c r="A600" s="1496"/>
      <c r="B600" s="1497"/>
      <c r="C600" s="1498"/>
      <c r="D600" s="1431" t="str">
        <f>IFERROR(VLOOKUP(C600,'[3]NM06'!$A$2:$B$176,2,0),"")</f>
        <v/>
      </c>
      <c r="E600" s="1499"/>
      <c r="F600" s="1431" t="str">
        <f>IFERROR(VLOOKUP('Př9-4'!$E600,'[3]Číselník nástrojů'!$A$2:$D$569,4,0),"")</f>
        <v/>
      </c>
      <c r="G600" s="1452"/>
      <c r="H600" s="1500"/>
      <c r="I600" s="1510"/>
      <c r="J600" s="1502"/>
      <c r="K600" s="1502"/>
      <c r="L600" s="1503"/>
      <c r="M600" s="1505"/>
      <c r="N600" s="1506"/>
      <c r="O600" s="1507"/>
      <c r="P600" s="1508"/>
      <c r="Q600" s="1506"/>
      <c r="R600" s="1509"/>
      <c r="S600" s="1454" t="str">
        <f>IFERROR(('Př9-4'!$O600+'Př9-4'!$R600)/'Př9-4'!$I600,"")</f>
        <v/>
      </c>
      <c r="T600" s="1455" t="str">
        <f>IF(J600+L600=0,"",ROUND((M600+'Př9-4'!$P600)/(L600+J600)/12,0))</f>
        <v/>
      </c>
      <c r="U600" s="1456" t="str">
        <f>IF(K600=0,"",ROUND(('Př9-4'!$N600+'Př9-4'!$Q600)/'Př9-4'!$K600,0))</f>
        <v/>
      </c>
      <c r="V600" s="1445"/>
      <c r="W600" s="1446"/>
      <c r="X600" s="1446"/>
      <c r="Y600" s="1446"/>
      <c r="Z600" s="1446"/>
      <c r="AA600" s="1446"/>
    </row>
    <row r="601" spans="1:27" s="1447" customFormat="1" ht="27.75" customHeight="1" hidden="1">
      <c r="A601" s="1496"/>
      <c r="B601" s="1497"/>
      <c r="C601" s="1498"/>
      <c r="D601" s="1431" t="str">
        <f>IFERROR(VLOOKUP(C601,'[3]NM06'!$A$2:$B$176,2,0),"")</f>
        <v/>
      </c>
      <c r="E601" s="1499"/>
      <c r="F601" s="1431" t="str">
        <f>IFERROR(VLOOKUP('Př9-4'!$E601,'[3]Číselník nástrojů'!$A$2:$D$569,4,0),"")</f>
        <v/>
      </c>
      <c r="G601" s="1452"/>
      <c r="H601" s="1500"/>
      <c r="I601" s="1510"/>
      <c r="J601" s="1502"/>
      <c r="K601" s="1502"/>
      <c r="L601" s="1503"/>
      <c r="M601" s="1505"/>
      <c r="N601" s="1506"/>
      <c r="O601" s="1507"/>
      <c r="P601" s="1508"/>
      <c r="Q601" s="1506"/>
      <c r="R601" s="1509"/>
      <c r="S601" s="1454" t="str">
        <f>IFERROR(('Př9-4'!$O601+'Př9-4'!$R601)/'Př9-4'!$I601,"")</f>
        <v/>
      </c>
      <c r="T601" s="1455" t="str">
        <f>IF(J601+L601=0,"",ROUND((M601+'Př9-4'!$P601)/(L601+J601)/12,0))</f>
        <v/>
      </c>
      <c r="U601" s="1456" t="str">
        <f>IF(K601=0,"",ROUND(('Př9-4'!$N601+'Př9-4'!$Q601)/'Př9-4'!$K601,0))</f>
        <v/>
      </c>
      <c r="V601" s="1445"/>
      <c r="W601" s="1446"/>
      <c r="X601" s="1446"/>
      <c r="Y601" s="1446"/>
      <c r="Z601" s="1446"/>
      <c r="AA601" s="1446"/>
    </row>
    <row r="602" spans="1:27" s="1447" customFormat="1" ht="27.75" customHeight="1" hidden="1">
      <c r="A602" s="1496"/>
      <c r="B602" s="1497"/>
      <c r="C602" s="1498"/>
      <c r="D602" s="1431" t="str">
        <f>IFERROR(VLOOKUP(C602,'[3]NM06'!$A$2:$B$176,2,0),"")</f>
        <v/>
      </c>
      <c r="E602" s="1499"/>
      <c r="F602" s="1431" t="str">
        <f>IFERROR(VLOOKUP('Př9-4'!$E602,'[3]Číselník nástrojů'!$A$2:$D$569,4,0),"")</f>
        <v/>
      </c>
      <c r="G602" s="1452"/>
      <c r="H602" s="1500"/>
      <c r="I602" s="1510"/>
      <c r="J602" s="1502"/>
      <c r="K602" s="1502"/>
      <c r="L602" s="1503"/>
      <c r="M602" s="1505"/>
      <c r="N602" s="1506"/>
      <c r="O602" s="1507"/>
      <c r="P602" s="1508"/>
      <c r="Q602" s="1506"/>
      <c r="R602" s="1509"/>
      <c r="S602" s="1454" t="str">
        <f>IFERROR(('Př9-4'!$O602+'Př9-4'!$R602)/'Př9-4'!$I602,"")</f>
        <v/>
      </c>
      <c r="T602" s="1455" t="str">
        <f>IF(J602+L602=0,"",ROUND((M602+'Př9-4'!$P602)/(L602+J602)/12,0))</f>
        <v/>
      </c>
      <c r="U602" s="1456" t="str">
        <f>IF(K602=0,"",ROUND(('Př9-4'!$N602+'Př9-4'!$Q602)/'Př9-4'!$K602,0))</f>
        <v/>
      </c>
      <c r="V602" s="1445"/>
      <c r="W602" s="1446"/>
      <c r="X602" s="1446"/>
      <c r="Y602" s="1446"/>
      <c r="Z602" s="1446"/>
      <c r="AA602" s="1446"/>
    </row>
    <row r="603" spans="1:27" s="1447" customFormat="1" ht="27.75" customHeight="1" hidden="1">
      <c r="A603" s="1496"/>
      <c r="B603" s="1497"/>
      <c r="C603" s="1498"/>
      <c r="D603" s="1431" t="str">
        <f>IFERROR(VLOOKUP(C603,'[3]NM06'!$A$2:$B$176,2,0),"")</f>
        <v/>
      </c>
      <c r="E603" s="1499"/>
      <c r="F603" s="1431" t="str">
        <f>IFERROR(VLOOKUP('Př9-4'!$E603,'[3]Číselník nástrojů'!$A$2:$D$569,4,0),"")</f>
        <v/>
      </c>
      <c r="G603" s="1452"/>
      <c r="H603" s="1500"/>
      <c r="I603" s="1510"/>
      <c r="J603" s="1502"/>
      <c r="K603" s="1502"/>
      <c r="L603" s="1503"/>
      <c r="M603" s="1505"/>
      <c r="N603" s="1506"/>
      <c r="O603" s="1507"/>
      <c r="P603" s="1508"/>
      <c r="Q603" s="1506"/>
      <c r="R603" s="1509"/>
      <c r="S603" s="1454" t="str">
        <f>IFERROR(('Př9-4'!$O603+'Př9-4'!$R603)/'Př9-4'!$I603,"")</f>
        <v/>
      </c>
      <c r="T603" s="1455" t="str">
        <f>IF(J603+L603=0,"",ROUND((M603+'Př9-4'!$P603)/(L603+J603)/12,0))</f>
        <v/>
      </c>
      <c r="U603" s="1456" t="str">
        <f>IF(K603=0,"",ROUND(('Př9-4'!$N603+'Př9-4'!$Q603)/'Př9-4'!$K603,0))</f>
        <v/>
      </c>
      <c r="V603" s="1445"/>
      <c r="W603" s="1446"/>
      <c r="X603" s="1446"/>
      <c r="Y603" s="1446"/>
      <c r="Z603" s="1446"/>
      <c r="AA603" s="1446"/>
    </row>
    <row r="604" spans="1:27" s="1447" customFormat="1" ht="27.75" customHeight="1" hidden="1">
      <c r="A604" s="1496"/>
      <c r="B604" s="1497"/>
      <c r="C604" s="1498"/>
      <c r="D604" s="1431" t="str">
        <f>IFERROR(VLOOKUP(C604,'[3]NM06'!$A$2:$B$176,2,0),"")</f>
        <v/>
      </c>
      <c r="E604" s="1499"/>
      <c r="F604" s="1431" t="str">
        <f>IFERROR(VLOOKUP('Př9-4'!$E604,'[3]Číselník nástrojů'!$A$2:$D$569,4,0),"")</f>
        <v/>
      </c>
      <c r="G604" s="1452"/>
      <c r="H604" s="1500"/>
      <c r="I604" s="1510"/>
      <c r="J604" s="1502"/>
      <c r="K604" s="1502"/>
      <c r="L604" s="1503"/>
      <c r="M604" s="1505"/>
      <c r="N604" s="1506"/>
      <c r="O604" s="1507"/>
      <c r="P604" s="1508"/>
      <c r="Q604" s="1506"/>
      <c r="R604" s="1509"/>
      <c r="S604" s="1454" t="str">
        <f>IFERROR(('Př9-4'!$O604+'Př9-4'!$R604)/'Př9-4'!$I604,"")</f>
        <v/>
      </c>
      <c r="T604" s="1455" t="str">
        <f>IF(J604+L604=0,"",ROUND((M604+'Př9-4'!$P604)/(L604+J604)/12,0))</f>
        <v/>
      </c>
      <c r="U604" s="1456" t="str">
        <f>IF(K604=0,"",ROUND(('Př9-4'!$N604+'Př9-4'!$Q604)/'Př9-4'!$K604,0))</f>
        <v/>
      </c>
      <c r="V604" s="1445"/>
      <c r="W604" s="1446"/>
      <c r="X604" s="1446"/>
      <c r="Y604" s="1446"/>
      <c r="Z604" s="1446"/>
      <c r="AA604" s="1446"/>
    </row>
    <row r="605" spans="1:27" s="1447" customFormat="1" ht="27.75" customHeight="1" hidden="1">
      <c r="A605" s="1496"/>
      <c r="B605" s="1497"/>
      <c r="C605" s="1498"/>
      <c r="D605" s="1431" t="str">
        <f>IFERROR(VLOOKUP(C605,'[3]NM06'!$A$2:$B$176,2,0),"")</f>
        <v/>
      </c>
      <c r="E605" s="1499"/>
      <c r="F605" s="1431" t="str">
        <f>IFERROR(VLOOKUP('Př9-4'!$E605,'[3]Číselník nástrojů'!$A$2:$D$569,4,0),"")</f>
        <v/>
      </c>
      <c r="G605" s="1452"/>
      <c r="H605" s="1500"/>
      <c r="I605" s="1510"/>
      <c r="J605" s="1502"/>
      <c r="K605" s="1502"/>
      <c r="L605" s="1503"/>
      <c r="M605" s="1505"/>
      <c r="N605" s="1506"/>
      <c r="O605" s="1507"/>
      <c r="P605" s="1508"/>
      <c r="Q605" s="1506"/>
      <c r="R605" s="1509"/>
      <c r="S605" s="1454" t="str">
        <f>IFERROR(('Př9-4'!$O605+'Př9-4'!$R605)/'Př9-4'!$I605,"")</f>
        <v/>
      </c>
      <c r="T605" s="1455" t="str">
        <f>IF(J605+L605=0,"",ROUND((M605+'Př9-4'!$P605)/(L605+J605)/12,0))</f>
        <v/>
      </c>
      <c r="U605" s="1456" t="str">
        <f>IF(K605=0,"",ROUND(('Př9-4'!$N605+'Př9-4'!$Q605)/'Př9-4'!$K605,0))</f>
        <v/>
      </c>
      <c r="V605" s="1445"/>
      <c r="W605" s="1446"/>
      <c r="X605" s="1446"/>
      <c r="Y605" s="1446"/>
      <c r="Z605" s="1446"/>
      <c r="AA605" s="1446"/>
    </row>
    <row r="606" spans="1:27" s="1447" customFormat="1" ht="27.75" customHeight="1" hidden="1">
      <c r="A606" s="1496"/>
      <c r="B606" s="1497"/>
      <c r="C606" s="1498"/>
      <c r="D606" s="1431" t="str">
        <f>IFERROR(VLOOKUP(C606,'[3]NM06'!$A$2:$B$176,2,0),"")</f>
        <v/>
      </c>
      <c r="E606" s="1499"/>
      <c r="F606" s="1431" t="str">
        <f>IFERROR(VLOOKUP('Př9-4'!$E606,'[3]Číselník nástrojů'!$A$2:$D$569,4,0),"")</f>
        <v/>
      </c>
      <c r="G606" s="1452"/>
      <c r="H606" s="1500"/>
      <c r="I606" s="1510"/>
      <c r="J606" s="1502"/>
      <c r="K606" s="1502"/>
      <c r="L606" s="1503"/>
      <c r="M606" s="1505"/>
      <c r="N606" s="1506"/>
      <c r="O606" s="1507"/>
      <c r="P606" s="1508"/>
      <c r="Q606" s="1506"/>
      <c r="R606" s="1509"/>
      <c r="S606" s="1454" t="str">
        <f>IFERROR(('Př9-4'!$O606+'Př9-4'!$R606)/'Př9-4'!$I606,"")</f>
        <v/>
      </c>
      <c r="T606" s="1455" t="str">
        <f>IF(J606+L606=0,"",ROUND((M606+'Př9-4'!$P606)/(L606+J606)/12,0))</f>
        <v/>
      </c>
      <c r="U606" s="1456" t="str">
        <f>IF(K606=0,"",ROUND(('Př9-4'!$N606+'Př9-4'!$Q606)/'Př9-4'!$K606,0))</f>
        <v/>
      </c>
      <c r="V606" s="1445"/>
      <c r="W606" s="1446"/>
      <c r="X606" s="1446"/>
      <c r="Y606" s="1446"/>
      <c r="Z606" s="1446"/>
      <c r="AA606" s="1446"/>
    </row>
    <row r="607" spans="1:27" s="1447" customFormat="1" ht="27.75" customHeight="1" hidden="1">
      <c r="A607" s="1496"/>
      <c r="B607" s="1497"/>
      <c r="C607" s="1498"/>
      <c r="D607" s="1431" t="str">
        <f>IFERROR(VLOOKUP(C607,'[3]NM06'!$A$2:$B$176,2,0),"")</f>
        <v/>
      </c>
      <c r="E607" s="1499"/>
      <c r="F607" s="1431" t="str">
        <f>IFERROR(VLOOKUP('Př9-4'!$E607,'[3]Číselník nástrojů'!$A$2:$D$569,4,0),"")</f>
        <v/>
      </c>
      <c r="G607" s="1452"/>
      <c r="H607" s="1500"/>
      <c r="I607" s="1510"/>
      <c r="J607" s="1502"/>
      <c r="K607" s="1502"/>
      <c r="L607" s="1503"/>
      <c r="M607" s="1505"/>
      <c r="N607" s="1506"/>
      <c r="O607" s="1507"/>
      <c r="P607" s="1508"/>
      <c r="Q607" s="1506"/>
      <c r="R607" s="1509"/>
      <c r="S607" s="1454" t="str">
        <f>IFERROR(('Př9-4'!$O607+'Př9-4'!$R607)/'Př9-4'!$I607,"")</f>
        <v/>
      </c>
      <c r="T607" s="1455" t="str">
        <f>IF(J607+L607=0,"",ROUND((M607+'Př9-4'!$P607)/(L607+J607)/12,0))</f>
        <v/>
      </c>
      <c r="U607" s="1456" t="str">
        <f>IF(K607=0,"",ROUND(('Př9-4'!$N607+'Př9-4'!$Q607)/'Př9-4'!$K607,0))</f>
        <v/>
      </c>
      <c r="V607" s="1445"/>
      <c r="W607" s="1446"/>
      <c r="X607" s="1446"/>
      <c r="Y607" s="1446"/>
      <c r="Z607" s="1446"/>
      <c r="AA607" s="1446"/>
    </row>
    <row r="608" spans="1:27" s="1447" customFormat="1" ht="27.75" customHeight="1" hidden="1">
      <c r="A608" s="1496"/>
      <c r="B608" s="1497"/>
      <c r="C608" s="1498"/>
      <c r="D608" s="1431" t="str">
        <f>IFERROR(VLOOKUP(C608,'[3]NM06'!$A$2:$B$176,2,0),"")</f>
        <v/>
      </c>
      <c r="E608" s="1499"/>
      <c r="F608" s="1431" t="str">
        <f>IFERROR(VLOOKUP('Př9-4'!$E608,'[3]Číselník nástrojů'!$A$2:$D$569,4,0),"")</f>
        <v/>
      </c>
      <c r="G608" s="1452"/>
      <c r="H608" s="1500"/>
      <c r="I608" s="1510"/>
      <c r="J608" s="1502"/>
      <c r="K608" s="1502"/>
      <c r="L608" s="1503"/>
      <c r="M608" s="1505"/>
      <c r="N608" s="1506"/>
      <c r="O608" s="1507"/>
      <c r="P608" s="1508"/>
      <c r="Q608" s="1506"/>
      <c r="R608" s="1509"/>
      <c r="S608" s="1454" t="str">
        <f>IFERROR(('Př9-4'!$O608+'Př9-4'!$R608)/'Př9-4'!$I608,"")</f>
        <v/>
      </c>
      <c r="T608" s="1455" t="str">
        <f>IF(J608+L608=0,"",ROUND((M608+'Př9-4'!$P608)/(L608+J608)/12,0))</f>
        <v/>
      </c>
      <c r="U608" s="1456" t="str">
        <f>IF(K608=0,"",ROUND(('Př9-4'!$N608+'Př9-4'!$Q608)/'Př9-4'!$K608,0))</f>
        <v/>
      </c>
      <c r="V608" s="1445"/>
      <c r="W608" s="1446"/>
      <c r="X608" s="1446"/>
      <c r="Y608" s="1446"/>
      <c r="Z608" s="1446"/>
      <c r="AA608" s="1446"/>
    </row>
    <row r="609" spans="1:27" s="1447" customFormat="1" ht="27.75" customHeight="1" hidden="1">
      <c r="A609" s="1496"/>
      <c r="B609" s="1497"/>
      <c r="C609" s="1498"/>
      <c r="D609" s="1431" t="str">
        <f>IFERROR(VLOOKUP(C609,'[3]NM06'!$A$2:$B$176,2,0),"")</f>
        <v/>
      </c>
      <c r="E609" s="1499"/>
      <c r="F609" s="1431" t="str">
        <f>IFERROR(VLOOKUP('Př9-4'!$E609,'[3]Číselník nástrojů'!$A$2:$D$569,4,0),"")</f>
        <v/>
      </c>
      <c r="G609" s="1452"/>
      <c r="H609" s="1500"/>
      <c r="I609" s="1510"/>
      <c r="J609" s="1502"/>
      <c r="K609" s="1502"/>
      <c r="L609" s="1503"/>
      <c r="M609" s="1505"/>
      <c r="N609" s="1506"/>
      <c r="O609" s="1507"/>
      <c r="P609" s="1508"/>
      <c r="Q609" s="1506"/>
      <c r="R609" s="1509"/>
      <c r="S609" s="1454" t="str">
        <f>IFERROR(('Př9-4'!$O609+'Př9-4'!$R609)/'Př9-4'!$I609,"")</f>
        <v/>
      </c>
      <c r="T609" s="1455" t="str">
        <f>IF(J609+L609=0,"",ROUND((M609+'Př9-4'!$P609)/(L609+J609)/12,0))</f>
        <v/>
      </c>
      <c r="U609" s="1456" t="str">
        <f>IF(K609=0,"",ROUND(('Př9-4'!$N609+'Př9-4'!$Q609)/'Př9-4'!$K609,0))</f>
        <v/>
      </c>
      <c r="V609" s="1445"/>
      <c r="W609" s="1446"/>
      <c r="X609" s="1446"/>
      <c r="Y609" s="1446"/>
      <c r="Z609" s="1446"/>
      <c r="AA609" s="1446"/>
    </row>
    <row r="610" spans="1:27" s="1447" customFormat="1" ht="27.75" customHeight="1" hidden="1">
      <c r="A610" s="1496"/>
      <c r="B610" s="1497"/>
      <c r="C610" s="1498"/>
      <c r="D610" s="1431" t="str">
        <f>IFERROR(VLOOKUP(C610,'[3]NM06'!$A$2:$B$176,2,0),"")</f>
        <v/>
      </c>
      <c r="E610" s="1499"/>
      <c r="F610" s="1431" t="str">
        <f>IFERROR(VLOOKUP('Př9-4'!$E610,'[3]Číselník nástrojů'!$A$2:$D$569,4,0),"")</f>
        <v/>
      </c>
      <c r="G610" s="1452"/>
      <c r="H610" s="1500"/>
      <c r="I610" s="1510"/>
      <c r="J610" s="1502"/>
      <c r="K610" s="1502"/>
      <c r="L610" s="1503"/>
      <c r="M610" s="1505"/>
      <c r="N610" s="1506"/>
      <c r="O610" s="1507"/>
      <c r="P610" s="1508"/>
      <c r="Q610" s="1506"/>
      <c r="R610" s="1509"/>
      <c r="S610" s="1454" t="str">
        <f>IFERROR(('Př9-4'!$O610+'Př9-4'!$R610)/'Př9-4'!$I610,"")</f>
        <v/>
      </c>
      <c r="T610" s="1455" t="str">
        <f>IF(J610+L610=0,"",ROUND((M610+'Př9-4'!$P610)/(L610+J610)/12,0))</f>
        <v/>
      </c>
      <c r="U610" s="1456" t="str">
        <f>IF(K610=0,"",ROUND(('Př9-4'!$N610+'Př9-4'!$Q610)/'Př9-4'!$K610,0))</f>
        <v/>
      </c>
      <c r="V610" s="1445"/>
      <c r="W610" s="1446"/>
      <c r="X610" s="1446"/>
      <c r="Y610" s="1446"/>
      <c r="Z610" s="1446"/>
      <c r="AA610" s="1446"/>
    </row>
    <row r="611" spans="1:27" s="1447" customFormat="1" ht="27.75" customHeight="1" hidden="1">
      <c r="A611" s="1496"/>
      <c r="B611" s="1497"/>
      <c r="C611" s="1498"/>
      <c r="D611" s="1431" t="str">
        <f>IFERROR(VLOOKUP(C611,'[3]NM06'!$A$2:$B$176,2,0),"")</f>
        <v/>
      </c>
      <c r="E611" s="1499"/>
      <c r="F611" s="1431" t="str">
        <f>IFERROR(VLOOKUP('Př9-4'!$E611,'[3]Číselník nástrojů'!$A$2:$D$569,4,0),"")</f>
        <v/>
      </c>
      <c r="G611" s="1452"/>
      <c r="H611" s="1500"/>
      <c r="I611" s="1510"/>
      <c r="J611" s="1502"/>
      <c r="K611" s="1502"/>
      <c r="L611" s="1503"/>
      <c r="M611" s="1505"/>
      <c r="N611" s="1506"/>
      <c r="O611" s="1507"/>
      <c r="P611" s="1508"/>
      <c r="Q611" s="1506"/>
      <c r="R611" s="1509"/>
      <c r="S611" s="1454" t="str">
        <f>IFERROR(('Př9-4'!$O611+'Př9-4'!$R611)/'Př9-4'!$I611,"")</f>
        <v/>
      </c>
      <c r="T611" s="1455" t="str">
        <f>IF(J611+L611=0,"",ROUND((M611+'Př9-4'!$P611)/(L611+J611)/12,0))</f>
        <v/>
      </c>
      <c r="U611" s="1456" t="str">
        <f>IF(K611=0,"",ROUND(('Př9-4'!$N611+'Př9-4'!$Q611)/'Př9-4'!$K611,0))</f>
        <v/>
      </c>
      <c r="V611" s="1445"/>
      <c r="W611" s="1446"/>
      <c r="X611" s="1446"/>
      <c r="Y611" s="1446"/>
      <c r="Z611" s="1446"/>
      <c r="AA611" s="1446"/>
    </row>
    <row r="612" spans="1:27" s="1447" customFormat="1" ht="27.75" customHeight="1" hidden="1">
      <c r="A612" s="1496"/>
      <c r="B612" s="1497"/>
      <c r="C612" s="1498"/>
      <c r="D612" s="1431" t="str">
        <f>IFERROR(VLOOKUP(C612,'[3]NM06'!$A$2:$B$176,2,0),"")</f>
        <v/>
      </c>
      <c r="E612" s="1499"/>
      <c r="F612" s="1431" t="str">
        <f>IFERROR(VLOOKUP('Př9-4'!$E612,'[3]Číselník nástrojů'!$A$2:$D$569,4,0),"")</f>
        <v/>
      </c>
      <c r="G612" s="1452"/>
      <c r="H612" s="1500"/>
      <c r="I612" s="1510"/>
      <c r="J612" s="1502"/>
      <c r="K612" s="1502"/>
      <c r="L612" s="1503"/>
      <c r="M612" s="1505"/>
      <c r="N612" s="1506"/>
      <c r="O612" s="1507"/>
      <c r="P612" s="1508"/>
      <c r="Q612" s="1506"/>
      <c r="R612" s="1509"/>
      <c r="S612" s="1454" t="str">
        <f>IFERROR(('Př9-4'!$O612+'Př9-4'!$R612)/'Př9-4'!$I612,"")</f>
        <v/>
      </c>
      <c r="T612" s="1455" t="str">
        <f>IF(J612+L612=0,"",ROUND((M612+'Př9-4'!$P612)/(L612+J612)/12,0))</f>
        <v/>
      </c>
      <c r="U612" s="1456" t="str">
        <f>IF(K612=0,"",ROUND(('Př9-4'!$N612+'Př9-4'!$Q612)/'Př9-4'!$K612,0))</f>
        <v/>
      </c>
      <c r="V612" s="1445"/>
      <c r="W612" s="1446"/>
      <c r="X612" s="1446"/>
      <c r="Y612" s="1446"/>
      <c r="Z612" s="1446"/>
      <c r="AA612" s="1446"/>
    </row>
    <row r="613" spans="1:27" s="1447" customFormat="1" ht="27.75" customHeight="1" hidden="1">
      <c r="A613" s="1496"/>
      <c r="B613" s="1497"/>
      <c r="C613" s="1498"/>
      <c r="D613" s="1431" t="str">
        <f>IFERROR(VLOOKUP(C613,'[3]NM06'!$A$2:$B$176,2,0),"")</f>
        <v/>
      </c>
      <c r="E613" s="1499"/>
      <c r="F613" s="1431" t="str">
        <f>IFERROR(VLOOKUP('Př9-4'!$E613,'[3]Číselník nástrojů'!$A$2:$D$569,4,0),"")</f>
        <v/>
      </c>
      <c r="G613" s="1452"/>
      <c r="H613" s="1500"/>
      <c r="I613" s="1510"/>
      <c r="J613" s="1502"/>
      <c r="K613" s="1502"/>
      <c r="L613" s="1503"/>
      <c r="M613" s="1505"/>
      <c r="N613" s="1506"/>
      <c r="O613" s="1507"/>
      <c r="P613" s="1508"/>
      <c r="Q613" s="1506"/>
      <c r="R613" s="1509"/>
      <c r="S613" s="1454" t="str">
        <f>IFERROR(('Př9-4'!$O613+'Př9-4'!$R613)/'Př9-4'!$I613,"")</f>
        <v/>
      </c>
      <c r="T613" s="1455" t="str">
        <f>IF(J613+L613=0,"",ROUND((M613+'Př9-4'!$P613)/(L613+J613)/12,0))</f>
        <v/>
      </c>
      <c r="U613" s="1456" t="str">
        <f>IF(K613=0,"",ROUND(('Př9-4'!$N613+'Př9-4'!$Q613)/'Př9-4'!$K613,0))</f>
        <v/>
      </c>
      <c r="V613" s="1445"/>
      <c r="W613" s="1446"/>
      <c r="X613" s="1446"/>
      <c r="Y613" s="1446"/>
      <c r="Z613" s="1446"/>
      <c r="AA613" s="1446"/>
    </row>
    <row r="614" spans="1:27" s="1447" customFormat="1" ht="27.75" customHeight="1" hidden="1">
      <c r="A614" s="1496"/>
      <c r="B614" s="1497"/>
      <c r="C614" s="1498"/>
      <c r="D614" s="1431" t="str">
        <f>IFERROR(VLOOKUP(C614,'[3]NM06'!$A$2:$B$176,2,0),"")</f>
        <v/>
      </c>
      <c r="E614" s="1499"/>
      <c r="F614" s="1431" t="str">
        <f>IFERROR(VLOOKUP('Př9-4'!$E614,'[3]Číselník nástrojů'!$A$2:$D$569,4,0),"")</f>
        <v/>
      </c>
      <c r="G614" s="1452"/>
      <c r="H614" s="1500"/>
      <c r="I614" s="1510"/>
      <c r="J614" s="1502"/>
      <c r="K614" s="1502"/>
      <c r="L614" s="1503"/>
      <c r="M614" s="1505"/>
      <c r="N614" s="1506"/>
      <c r="O614" s="1507"/>
      <c r="P614" s="1508"/>
      <c r="Q614" s="1506"/>
      <c r="R614" s="1509"/>
      <c r="S614" s="1454" t="str">
        <f>IFERROR(('Př9-4'!$O614+'Př9-4'!$R614)/'Př9-4'!$I614,"")</f>
        <v/>
      </c>
      <c r="T614" s="1455" t="str">
        <f>IF(J614+L614=0,"",ROUND((M614+'Př9-4'!$P614)/(L614+J614)/12,0))</f>
        <v/>
      </c>
      <c r="U614" s="1456" t="str">
        <f>IF(K614=0,"",ROUND(('Př9-4'!$N614+'Př9-4'!$Q614)/'Př9-4'!$K614,0))</f>
        <v/>
      </c>
      <c r="V614" s="1445"/>
      <c r="W614" s="1446"/>
      <c r="X614" s="1446"/>
      <c r="Y614" s="1446"/>
      <c r="Z614" s="1446"/>
      <c r="AA614" s="1446"/>
    </row>
    <row r="615" spans="1:27" s="1447" customFormat="1" ht="27.75" customHeight="1" hidden="1">
      <c r="A615" s="1496"/>
      <c r="B615" s="1497"/>
      <c r="C615" s="1498"/>
      <c r="D615" s="1431" t="str">
        <f>IFERROR(VLOOKUP(C615,'[3]NM06'!$A$2:$B$176,2,0),"")</f>
        <v/>
      </c>
      <c r="E615" s="1499"/>
      <c r="F615" s="1431" t="str">
        <f>IFERROR(VLOOKUP('Př9-4'!$E615,'[3]Číselník nástrojů'!$A$2:$D$569,4,0),"")</f>
        <v/>
      </c>
      <c r="G615" s="1452"/>
      <c r="H615" s="1500"/>
      <c r="I615" s="1510"/>
      <c r="J615" s="1502"/>
      <c r="K615" s="1502"/>
      <c r="L615" s="1503"/>
      <c r="M615" s="1505"/>
      <c r="N615" s="1506"/>
      <c r="O615" s="1507"/>
      <c r="P615" s="1508"/>
      <c r="Q615" s="1506"/>
      <c r="R615" s="1509"/>
      <c r="S615" s="1454" t="str">
        <f>IFERROR(('Př9-4'!$O615+'Př9-4'!$R615)/'Př9-4'!$I615,"")</f>
        <v/>
      </c>
      <c r="T615" s="1455" t="str">
        <f>IF(J615+L615=0,"",ROUND((M615+'Př9-4'!$P615)/(L615+J615)/12,0))</f>
        <v/>
      </c>
      <c r="U615" s="1456" t="str">
        <f>IF(K615=0,"",ROUND(('Př9-4'!$N615+'Př9-4'!$Q615)/'Př9-4'!$K615,0))</f>
        <v/>
      </c>
      <c r="V615" s="1445"/>
      <c r="W615" s="1446"/>
      <c r="X615" s="1446"/>
      <c r="Y615" s="1446"/>
      <c r="Z615" s="1446"/>
      <c r="AA615" s="1446"/>
    </row>
    <row r="616" spans="1:27" s="1447" customFormat="1" ht="27.75" customHeight="1" hidden="1">
      <c r="A616" s="1496"/>
      <c r="B616" s="1497"/>
      <c r="C616" s="1498"/>
      <c r="D616" s="1431" t="str">
        <f>IFERROR(VLOOKUP(C616,'[3]NM06'!$A$2:$B$176,2,0),"")</f>
        <v/>
      </c>
      <c r="E616" s="1499"/>
      <c r="F616" s="1431" t="str">
        <f>IFERROR(VLOOKUP('Př9-4'!$E616,'[3]Číselník nástrojů'!$A$2:$D$569,4,0),"")</f>
        <v/>
      </c>
      <c r="G616" s="1452"/>
      <c r="H616" s="1500"/>
      <c r="I616" s="1510"/>
      <c r="J616" s="1502"/>
      <c r="K616" s="1502"/>
      <c r="L616" s="1503"/>
      <c r="M616" s="1505"/>
      <c r="N616" s="1506"/>
      <c r="O616" s="1507"/>
      <c r="P616" s="1508"/>
      <c r="Q616" s="1506"/>
      <c r="R616" s="1509"/>
      <c r="S616" s="1454" t="str">
        <f>IFERROR(('Př9-4'!$O616+'Př9-4'!$R616)/'Př9-4'!$I616,"")</f>
        <v/>
      </c>
      <c r="T616" s="1455" t="str">
        <f>IF(J616+L616=0,"",ROUND((M616+'Př9-4'!$P616)/(L616+J616)/12,0))</f>
        <v/>
      </c>
      <c r="U616" s="1456" t="str">
        <f>IF(K616=0,"",ROUND(('Př9-4'!$N616+'Př9-4'!$Q616)/'Př9-4'!$K616,0))</f>
        <v/>
      </c>
      <c r="V616" s="1445"/>
      <c r="W616" s="1446"/>
      <c r="X616" s="1446"/>
      <c r="Y616" s="1446"/>
      <c r="Z616" s="1446"/>
      <c r="AA616" s="1446"/>
    </row>
    <row r="617" spans="1:27" s="1447" customFormat="1" ht="27.75" customHeight="1" hidden="1">
      <c r="A617" s="1496"/>
      <c r="B617" s="1497"/>
      <c r="C617" s="1498"/>
      <c r="D617" s="1431" t="str">
        <f>IFERROR(VLOOKUP(C617,'[3]NM06'!$A$2:$B$176,2,0),"")</f>
        <v/>
      </c>
      <c r="E617" s="1499"/>
      <c r="F617" s="1431" t="str">
        <f>IFERROR(VLOOKUP('Př9-4'!$E617,'[3]Číselník nástrojů'!$A$2:$D$569,4,0),"")</f>
        <v/>
      </c>
      <c r="G617" s="1452"/>
      <c r="H617" s="1500"/>
      <c r="I617" s="1510"/>
      <c r="J617" s="1502"/>
      <c r="K617" s="1502"/>
      <c r="L617" s="1503"/>
      <c r="M617" s="1505"/>
      <c r="N617" s="1506"/>
      <c r="O617" s="1507"/>
      <c r="P617" s="1508"/>
      <c r="Q617" s="1506"/>
      <c r="R617" s="1509"/>
      <c r="S617" s="1454" t="str">
        <f>IFERROR(('Př9-4'!$O617+'Př9-4'!$R617)/'Př9-4'!$I617,"")</f>
        <v/>
      </c>
      <c r="T617" s="1455" t="str">
        <f>IF(J617+L617=0,"",ROUND((M617+'Př9-4'!$P617)/(L617+J617)/12,0))</f>
        <v/>
      </c>
      <c r="U617" s="1456" t="str">
        <f>IF(K617=0,"",ROUND(('Př9-4'!$N617+'Př9-4'!$Q617)/'Př9-4'!$K617,0))</f>
        <v/>
      </c>
      <c r="V617" s="1445"/>
      <c r="W617" s="1446"/>
      <c r="X617" s="1446"/>
      <c r="Y617" s="1446"/>
      <c r="Z617" s="1446"/>
      <c r="AA617" s="1446"/>
    </row>
    <row r="618" spans="1:27" s="1447" customFormat="1" ht="27.75" customHeight="1" hidden="1">
      <c r="A618" s="1496"/>
      <c r="B618" s="1497"/>
      <c r="C618" s="1498"/>
      <c r="D618" s="1431" t="str">
        <f>IFERROR(VLOOKUP(C618,'[3]NM06'!$A$2:$B$176,2,0),"")</f>
        <v/>
      </c>
      <c r="E618" s="1499"/>
      <c r="F618" s="1431" t="str">
        <f>IFERROR(VLOOKUP('Př9-4'!$E618,'[3]Číselník nástrojů'!$A$2:$D$569,4,0),"")</f>
        <v/>
      </c>
      <c r="G618" s="1452"/>
      <c r="H618" s="1500"/>
      <c r="I618" s="1510"/>
      <c r="J618" s="1502"/>
      <c r="K618" s="1502"/>
      <c r="L618" s="1503"/>
      <c r="M618" s="1505"/>
      <c r="N618" s="1506"/>
      <c r="O618" s="1507"/>
      <c r="P618" s="1508"/>
      <c r="Q618" s="1506"/>
      <c r="R618" s="1509"/>
      <c r="S618" s="1454" t="str">
        <f>IFERROR(('Př9-4'!$O618+'Př9-4'!$R618)/'Př9-4'!$I618,"")</f>
        <v/>
      </c>
      <c r="T618" s="1455" t="str">
        <f>IF(J618+L618=0,"",ROUND((M618+'Př9-4'!$P618)/(L618+J618)/12,0))</f>
        <v/>
      </c>
      <c r="U618" s="1456" t="str">
        <f>IF(K618=0,"",ROUND(('Př9-4'!$N618+'Př9-4'!$Q618)/'Př9-4'!$K618,0))</f>
        <v/>
      </c>
      <c r="V618" s="1445"/>
      <c r="W618" s="1446"/>
      <c r="X618" s="1446"/>
      <c r="Y618" s="1446"/>
      <c r="Z618" s="1446"/>
      <c r="AA618" s="1446"/>
    </row>
    <row r="619" spans="1:27" s="1447" customFormat="1" ht="27.75" customHeight="1" hidden="1">
      <c r="A619" s="1496"/>
      <c r="B619" s="1497"/>
      <c r="C619" s="1498"/>
      <c r="D619" s="1431" t="str">
        <f>IFERROR(VLOOKUP(C619,'[3]NM06'!$A$2:$B$176,2,0),"")</f>
        <v/>
      </c>
      <c r="E619" s="1499"/>
      <c r="F619" s="1431" t="str">
        <f>IFERROR(VLOOKUP('Př9-4'!$E619,'[3]Číselník nástrojů'!$A$2:$D$569,4,0),"")</f>
        <v/>
      </c>
      <c r="G619" s="1452"/>
      <c r="H619" s="1500"/>
      <c r="I619" s="1510"/>
      <c r="J619" s="1502"/>
      <c r="K619" s="1502"/>
      <c r="L619" s="1503"/>
      <c r="M619" s="1505"/>
      <c r="N619" s="1506"/>
      <c r="O619" s="1507"/>
      <c r="P619" s="1508"/>
      <c r="Q619" s="1506"/>
      <c r="R619" s="1509"/>
      <c r="S619" s="1454" t="str">
        <f>IFERROR(('Př9-4'!$O619+'Př9-4'!$R619)/'Př9-4'!$I619,"")</f>
        <v/>
      </c>
      <c r="T619" s="1455" t="str">
        <f>IF(J619+L619=0,"",ROUND((M619+'Př9-4'!$P619)/(L619+J619)/12,0))</f>
        <v/>
      </c>
      <c r="U619" s="1456" t="str">
        <f>IF(K619=0,"",ROUND(('Př9-4'!$N619+'Př9-4'!$Q619)/'Př9-4'!$K619,0))</f>
        <v/>
      </c>
      <c r="V619" s="1445"/>
      <c r="W619" s="1446"/>
      <c r="X619" s="1446"/>
      <c r="Y619" s="1446"/>
      <c r="Z619" s="1446"/>
      <c r="AA619" s="1446"/>
    </row>
    <row r="620" spans="1:27" s="1447" customFormat="1" ht="27.75" customHeight="1" hidden="1">
      <c r="A620" s="1496"/>
      <c r="B620" s="1497"/>
      <c r="C620" s="1498"/>
      <c r="D620" s="1431" t="str">
        <f>IFERROR(VLOOKUP(C620,'[3]NM06'!$A$2:$B$176,2,0),"")</f>
        <v/>
      </c>
      <c r="E620" s="1499"/>
      <c r="F620" s="1431" t="str">
        <f>IFERROR(VLOOKUP('Př9-4'!$E620,'[3]Číselník nástrojů'!$A$2:$D$569,4,0),"")</f>
        <v/>
      </c>
      <c r="G620" s="1452"/>
      <c r="H620" s="1500"/>
      <c r="I620" s="1510"/>
      <c r="J620" s="1502"/>
      <c r="K620" s="1502"/>
      <c r="L620" s="1503"/>
      <c r="M620" s="1505"/>
      <c r="N620" s="1506"/>
      <c r="O620" s="1507"/>
      <c r="P620" s="1508"/>
      <c r="Q620" s="1506"/>
      <c r="R620" s="1509"/>
      <c r="S620" s="1454" t="str">
        <f>IFERROR(('Př9-4'!$O620+'Př9-4'!$R620)/'Př9-4'!$I620,"")</f>
        <v/>
      </c>
      <c r="T620" s="1455" t="str">
        <f>IF(J620+L620=0,"",ROUND((M620+'Př9-4'!$P620)/(L620+J620)/12,0))</f>
        <v/>
      </c>
      <c r="U620" s="1456" t="str">
        <f>IF(K620=0,"",ROUND(('Př9-4'!$N620+'Př9-4'!$Q620)/'Př9-4'!$K620,0))</f>
        <v/>
      </c>
      <c r="V620" s="1445"/>
      <c r="W620" s="1446"/>
      <c r="X620" s="1446"/>
      <c r="Y620" s="1446"/>
      <c r="Z620" s="1446"/>
      <c r="AA620" s="1446"/>
    </row>
    <row r="621" spans="1:27" s="1447" customFormat="1" ht="27.75" customHeight="1" hidden="1">
      <c r="A621" s="1496"/>
      <c r="B621" s="1497"/>
      <c r="C621" s="1498"/>
      <c r="D621" s="1431" t="str">
        <f>IFERROR(VLOOKUP(C621,'[3]NM06'!$A$2:$B$176,2,0),"")</f>
        <v/>
      </c>
      <c r="E621" s="1499"/>
      <c r="F621" s="1431" t="str">
        <f>IFERROR(VLOOKUP('Př9-4'!$E621,'[3]Číselník nástrojů'!$A$2:$D$569,4,0),"")</f>
        <v/>
      </c>
      <c r="G621" s="1452"/>
      <c r="H621" s="1500"/>
      <c r="I621" s="1510"/>
      <c r="J621" s="1502"/>
      <c r="K621" s="1502"/>
      <c r="L621" s="1503"/>
      <c r="M621" s="1505"/>
      <c r="N621" s="1506"/>
      <c r="O621" s="1507"/>
      <c r="P621" s="1508"/>
      <c r="Q621" s="1506"/>
      <c r="R621" s="1509"/>
      <c r="S621" s="1454" t="str">
        <f>IFERROR(('Př9-4'!$O621+'Př9-4'!$R621)/'Př9-4'!$I621,"")</f>
        <v/>
      </c>
      <c r="T621" s="1455" t="str">
        <f>IF(J621+L621=0,"",ROUND((M621+'Př9-4'!$P621)/(L621+J621)/12,0))</f>
        <v/>
      </c>
      <c r="U621" s="1456" t="str">
        <f>IF(K621=0,"",ROUND(('Př9-4'!$N621+'Př9-4'!$Q621)/'Př9-4'!$K621,0))</f>
        <v/>
      </c>
      <c r="V621" s="1445"/>
      <c r="W621" s="1446"/>
      <c r="X621" s="1446"/>
      <c r="Y621" s="1446"/>
      <c r="Z621" s="1446"/>
      <c r="AA621" s="1446"/>
    </row>
    <row r="622" spans="1:27" s="1447" customFormat="1" ht="27.75" customHeight="1" hidden="1">
      <c r="A622" s="1496"/>
      <c r="B622" s="1497"/>
      <c r="C622" s="1498"/>
      <c r="D622" s="1431" t="str">
        <f>IFERROR(VLOOKUP(C622,'[3]NM06'!$A$2:$B$176,2,0),"")</f>
        <v/>
      </c>
      <c r="E622" s="1499"/>
      <c r="F622" s="1431" t="str">
        <f>IFERROR(VLOOKUP('Př9-4'!$E622,'[3]Číselník nástrojů'!$A$2:$D$569,4,0),"")</f>
        <v/>
      </c>
      <c r="G622" s="1452"/>
      <c r="H622" s="1500"/>
      <c r="I622" s="1510"/>
      <c r="J622" s="1502"/>
      <c r="K622" s="1502"/>
      <c r="L622" s="1503"/>
      <c r="M622" s="1505"/>
      <c r="N622" s="1506"/>
      <c r="O622" s="1507"/>
      <c r="P622" s="1508"/>
      <c r="Q622" s="1506"/>
      <c r="R622" s="1509"/>
      <c r="S622" s="1454" t="str">
        <f>IFERROR(('Př9-4'!$O622+'Př9-4'!$R622)/'Př9-4'!$I622,"")</f>
        <v/>
      </c>
      <c r="T622" s="1455" t="str">
        <f>IF(J622+L622=0,"",ROUND((M622+'Př9-4'!$P622)/(L622+J622)/12,0))</f>
        <v/>
      </c>
      <c r="U622" s="1456" t="str">
        <f>IF(K622=0,"",ROUND(('Př9-4'!$N622+'Př9-4'!$Q622)/'Př9-4'!$K622,0))</f>
        <v/>
      </c>
      <c r="V622" s="1445"/>
      <c r="W622" s="1446"/>
      <c r="X622" s="1446"/>
      <c r="Y622" s="1446"/>
      <c r="Z622" s="1446"/>
      <c r="AA622" s="1446"/>
    </row>
    <row r="623" spans="1:27" s="1447" customFormat="1" ht="27.75" customHeight="1" hidden="1">
      <c r="A623" s="1496"/>
      <c r="B623" s="1497"/>
      <c r="C623" s="1498"/>
      <c r="D623" s="1431" t="str">
        <f>IFERROR(VLOOKUP(C623,'[3]NM06'!$A$2:$B$176,2,0),"")</f>
        <v/>
      </c>
      <c r="E623" s="1499"/>
      <c r="F623" s="1431" t="str">
        <f>IFERROR(VLOOKUP('Př9-4'!$E623,'[3]Číselník nástrojů'!$A$2:$D$569,4,0),"")</f>
        <v/>
      </c>
      <c r="G623" s="1452"/>
      <c r="H623" s="1500"/>
      <c r="I623" s="1510"/>
      <c r="J623" s="1502"/>
      <c r="K623" s="1502"/>
      <c r="L623" s="1503"/>
      <c r="M623" s="1505"/>
      <c r="N623" s="1506"/>
      <c r="O623" s="1507"/>
      <c r="P623" s="1508"/>
      <c r="Q623" s="1506"/>
      <c r="R623" s="1509"/>
      <c r="S623" s="1454" t="str">
        <f>IFERROR(('Př9-4'!$O623+'Př9-4'!$R623)/'Př9-4'!$I623,"")</f>
        <v/>
      </c>
      <c r="T623" s="1455" t="str">
        <f>IF(J623+L623=0,"",ROUND((M623+'Př9-4'!$P623)/(L623+J623)/12,0))</f>
        <v/>
      </c>
      <c r="U623" s="1456" t="str">
        <f>IF(K623=0,"",ROUND(('Př9-4'!$N623+'Př9-4'!$Q623)/'Př9-4'!$K623,0))</f>
        <v/>
      </c>
      <c r="V623" s="1445"/>
      <c r="W623" s="1446"/>
      <c r="X623" s="1446"/>
      <c r="Y623" s="1446"/>
      <c r="Z623" s="1446"/>
      <c r="AA623" s="1446"/>
    </row>
    <row r="624" spans="1:27" s="1447" customFormat="1" ht="27.75" customHeight="1" hidden="1">
      <c r="A624" s="1496"/>
      <c r="B624" s="1497"/>
      <c r="C624" s="1498"/>
      <c r="D624" s="1431" t="str">
        <f>IFERROR(VLOOKUP(C624,'[3]NM06'!$A$2:$B$176,2,0),"")</f>
        <v/>
      </c>
      <c r="E624" s="1499"/>
      <c r="F624" s="1431" t="str">
        <f>IFERROR(VLOOKUP('Př9-4'!$E624,'[3]Číselník nástrojů'!$A$2:$D$569,4,0),"")</f>
        <v/>
      </c>
      <c r="G624" s="1452"/>
      <c r="H624" s="1500"/>
      <c r="I624" s="1510"/>
      <c r="J624" s="1502"/>
      <c r="K624" s="1502"/>
      <c r="L624" s="1503"/>
      <c r="M624" s="1505"/>
      <c r="N624" s="1506"/>
      <c r="O624" s="1507"/>
      <c r="P624" s="1508"/>
      <c r="Q624" s="1506"/>
      <c r="R624" s="1509"/>
      <c r="S624" s="1454" t="str">
        <f>IFERROR(('Př9-4'!$O624+'Př9-4'!$R624)/'Př9-4'!$I624,"")</f>
        <v/>
      </c>
      <c r="T624" s="1455" t="str">
        <f>IF(J624+L624=0,"",ROUND((M624+'Př9-4'!$P624)/(L624+J624)/12,0))</f>
        <v/>
      </c>
      <c r="U624" s="1456" t="str">
        <f>IF(K624=0,"",ROUND(('Př9-4'!$N624+'Př9-4'!$Q624)/'Př9-4'!$K624,0))</f>
        <v/>
      </c>
      <c r="V624" s="1445"/>
      <c r="W624" s="1446"/>
      <c r="X624" s="1446"/>
      <c r="Y624" s="1446"/>
      <c r="Z624" s="1446"/>
      <c r="AA624" s="1446"/>
    </row>
    <row r="625" spans="1:27" s="1447" customFormat="1" ht="27.75" customHeight="1" hidden="1">
      <c r="A625" s="1496"/>
      <c r="B625" s="1497"/>
      <c r="C625" s="1498"/>
      <c r="D625" s="1431" t="str">
        <f>IFERROR(VLOOKUP(C625,'[3]NM06'!$A$2:$B$176,2,0),"")</f>
        <v/>
      </c>
      <c r="E625" s="1499"/>
      <c r="F625" s="1431" t="str">
        <f>IFERROR(VLOOKUP('Př9-4'!$E625,'[3]Číselník nástrojů'!$A$2:$D$569,4,0),"")</f>
        <v/>
      </c>
      <c r="G625" s="1452"/>
      <c r="H625" s="1500"/>
      <c r="I625" s="1510"/>
      <c r="J625" s="1502"/>
      <c r="K625" s="1502"/>
      <c r="L625" s="1503"/>
      <c r="M625" s="1505"/>
      <c r="N625" s="1506"/>
      <c r="O625" s="1507"/>
      <c r="P625" s="1508"/>
      <c r="Q625" s="1506"/>
      <c r="R625" s="1509"/>
      <c r="S625" s="1454" t="str">
        <f>IFERROR(('Př9-4'!$O625+'Př9-4'!$R625)/'Př9-4'!$I625,"")</f>
        <v/>
      </c>
      <c r="T625" s="1455" t="str">
        <f>IF(J625+L625=0,"",ROUND((M625+'Př9-4'!$P625)/(L625+J625)/12,0))</f>
        <v/>
      </c>
      <c r="U625" s="1456" t="str">
        <f>IF(K625=0,"",ROUND(('Př9-4'!$N625+'Př9-4'!$Q625)/'Př9-4'!$K625,0))</f>
        <v/>
      </c>
      <c r="V625" s="1445"/>
      <c r="W625" s="1446"/>
      <c r="X625" s="1446"/>
      <c r="Y625" s="1446"/>
      <c r="Z625" s="1446"/>
      <c r="AA625" s="1446"/>
    </row>
    <row r="626" spans="1:27" s="1447" customFormat="1" ht="27.75" customHeight="1" hidden="1">
      <c r="A626" s="1496"/>
      <c r="B626" s="1497"/>
      <c r="C626" s="1498"/>
      <c r="D626" s="1431" t="str">
        <f>IFERROR(VLOOKUP(C626,'[3]NM06'!$A$2:$B$176,2,0),"")</f>
        <v/>
      </c>
      <c r="E626" s="1499"/>
      <c r="F626" s="1431" t="str">
        <f>IFERROR(VLOOKUP('Př9-4'!$E626,'[3]Číselník nástrojů'!$A$2:$D$569,4,0),"")</f>
        <v/>
      </c>
      <c r="G626" s="1452"/>
      <c r="H626" s="1500"/>
      <c r="I626" s="1510"/>
      <c r="J626" s="1502"/>
      <c r="K626" s="1502"/>
      <c r="L626" s="1503"/>
      <c r="M626" s="1505"/>
      <c r="N626" s="1506"/>
      <c r="O626" s="1507"/>
      <c r="P626" s="1508"/>
      <c r="Q626" s="1506"/>
      <c r="R626" s="1509"/>
      <c r="S626" s="1454" t="str">
        <f>IFERROR(('Př9-4'!$O626+'Př9-4'!$R626)/'Př9-4'!$I626,"")</f>
        <v/>
      </c>
      <c r="T626" s="1455" t="str">
        <f>IF(J626+L626=0,"",ROUND((M626+'Př9-4'!$P626)/(L626+J626)/12,0))</f>
        <v/>
      </c>
      <c r="U626" s="1456" t="str">
        <f>IF(K626=0,"",ROUND(('Př9-4'!$N626+'Př9-4'!$Q626)/'Př9-4'!$K626,0))</f>
        <v/>
      </c>
      <c r="V626" s="1445"/>
      <c r="W626" s="1446"/>
      <c r="X626" s="1446"/>
      <c r="Y626" s="1446"/>
      <c r="Z626" s="1446"/>
      <c r="AA626" s="1446"/>
    </row>
    <row r="627" spans="1:27" s="1447" customFormat="1" ht="27.75" customHeight="1" hidden="1">
      <c r="A627" s="1496"/>
      <c r="B627" s="1497"/>
      <c r="C627" s="1498"/>
      <c r="D627" s="1431" t="str">
        <f>IFERROR(VLOOKUP(C627,'[3]NM06'!$A$2:$B$176,2,0),"")</f>
        <v/>
      </c>
      <c r="E627" s="1499"/>
      <c r="F627" s="1431" t="str">
        <f>IFERROR(VLOOKUP('Př9-4'!$E627,'[3]Číselník nástrojů'!$A$2:$D$569,4,0),"")</f>
        <v/>
      </c>
      <c r="G627" s="1452"/>
      <c r="H627" s="1500"/>
      <c r="I627" s="1510"/>
      <c r="J627" s="1502"/>
      <c r="K627" s="1502"/>
      <c r="L627" s="1503"/>
      <c r="M627" s="1505"/>
      <c r="N627" s="1506"/>
      <c r="O627" s="1507"/>
      <c r="P627" s="1508"/>
      <c r="Q627" s="1506"/>
      <c r="R627" s="1509"/>
      <c r="S627" s="1454" t="str">
        <f>IFERROR(('Př9-4'!$O627+'Př9-4'!$R627)/'Př9-4'!$I627,"")</f>
        <v/>
      </c>
      <c r="T627" s="1455" t="str">
        <f>IF(J627+L627=0,"",ROUND((M627+'Př9-4'!$P627)/(L627+J627)/12,0))</f>
        <v/>
      </c>
      <c r="U627" s="1456" t="str">
        <f>IF(K627=0,"",ROUND(('Př9-4'!$N627+'Př9-4'!$Q627)/'Př9-4'!$K627,0))</f>
        <v/>
      </c>
      <c r="V627" s="1445"/>
      <c r="W627" s="1446"/>
      <c r="X627" s="1446"/>
      <c r="Y627" s="1446"/>
      <c r="Z627" s="1446"/>
      <c r="AA627" s="1446"/>
    </row>
    <row r="628" spans="1:27" s="1447" customFormat="1" ht="27.75" customHeight="1" hidden="1">
      <c r="A628" s="1496"/>
      <c r="B628" s="1497"/>
      <c r="C628" s="1498"/>
      <c r="D628" s="1431" t="str">
        <f>IFERROR(VLOOKUP(C628,'[3]NM06'!$A$2:$B$176,2,0),"")</f>
        <v/>
      </c>
      <c r="E628" s="1499"/>
      <c r="F628" s="1431" t="str">
        <f>IFERROR(VLOOKUP('Př9-4'!$E628,'[3]Číselník nástrojů'!$A$2:$D$569,4,0),"")</f>
        <v/>
      </c>
      <c r="G628" s="1452"/>
      <c r="H628" s="1500"/>
      <c r="I628" s="1510"/>
      <c r="J628" s="1502"/>
      <c r="K628" s="1502"/>
      <c r="L628" s="1503"/>
      <c r="M628" s="1505"/>
      <c r="N628" s="1506"/>
      <c r="O628" s="1507"/>
      <c r="P628" s="1508"/>
      <c r="Q628" s="1506"/>
      <c r="R628" s="1509"/>
      <c r="S628" s="1454" t="str">
        <f>IFERROR(('Př9-4'!$O628+'Př9-4'!$R628)/'Př9-4'!$I628,"")</f>
        <v/>
      </c>
      <c r="T628" s="1455" t="str">
        <f>IF(J628+L628=0,"",ROUND((M628+'Př9-4'!$P628)/(L628+J628)/12,0))</f>
        <v/>
      </c>
      <c r="U628" s="1456" t="str">
        <f>IF(K628=0,"",ROUND(('Př9-4'!$N628+'Př9-4'!$Q628)/'Př9-4'!$K628,0))</f>
        <v/>
      </c>
      <c r="V628" s="1445"/>
      <c r="W628" s="1446"/>
      <c r="X628" s="1446"/>
      <c r="Y628" s="1446"/>
      <c r="Z628" s="1446"/>
      <c r="AA628" s="1446"/>
    </row>
    <row r="629" spans="1:27" s="1447" customFormat="1" ht="27.75" customHeight="1" hidden="1">
      <c r="A629" s="1496"/>
      <c r="B629" s="1497"/>
      <c r="C629" s="1498"/>
      <c r="D629" s="1431" t="str">
        <f>IFERROR(VLOOKUP(C629,'[3]NM06'!$A$2:$B$176,2,0),"")</f>
        <v/>
      </c>
      <c r="E629" s="1499"/>
      <c r="F629" s="1431" t="str">
        <f>IFERROR(VLOOKUP('Př9-4'!$E629,'[3]Číselník nástrojů'!$A$2:$D$569,4,0),"")</f>
        <v/>
      </c>
      <c r="G629" s="1452"/>
      <c r="H629" s="1500"/>
      <c r="I629" s="1510"/>
      <c r="J629" s="1502"/>
      <c r="K629" s="1502"/>
      <c r="L629" s="1503"/>
      <c r="M629" s="1505"/>
      <c r="N629" s="1506"/>
      <c r="O629" s="1507"/>
      <c r="P629" s="1508"/>
      <c r="Q629" s="1506"/>
      <c r="R629" s="1509"/>
      <c r="S629" s="1454" t="str">
        <f>IFERROR(('Př9-4'!$O629+'Př9-4'!$R629)/'Př9-4'!$I629,"")</f>
        <v/>
      </c>
      <c r="T629" s="1455" t="str">
        <f>IF(J629+L629=0,"",ROUND((M629+'Př9-4'!$P629)/(L629+J629)/12,0))</f>
        <v/>
      </c>
      <c r="U629" s="1456" t="str">
        <f>IF(K629=0,"",ROUND(('Př9-4'!$N629+'Př9-4'!$Q629)/'Př9-4'!$K629,0))</f>
        <v/>
      </c>
      <c r="V629" s="1445"/>
      <c r="W629" s="1446"/>
      <c r="X629" s="1446"/>
      <c r="Y629" s="1446"/>
      <c r="Z629" s="1446"/>
      <c r="AA629" s="1446"/>
    </row>
    <row r="630" spans="1:27" s="1447" customFormat="1" ht="27.75" customHeight="1" hidden="1">
      <c r="A630" s="1496"/>
      <c r="B630" s="1497"/>
      <c r="C630" s="1498"/>
      <c r="D630" s="1431" t="str">
        <f>IFERROR(VLOOKUP(C630,'[3]NM06'!$A$2:$B$176,2,0),"")</f>
        <v/>
      </c>
      <c r="E630" s="1499"/>
      <c r="F630" s="1431" t="str">
        <f>IFERROR(VLOOKUP('Př9-4'!$E630,'[3]Číselník nástrojů'!$A$2:$D$569,4,0),"")</f>
        <v/>
      </c>
      <c r="G630" s="1452"/>
      <c r="H630" s="1500"/>
      <c r="I630" s="1510"/>
      <c r="J630" s="1502"/>
      <c r="K630" s="1502"/>
      <c r="L630" s="1503"/>
      <c r="M630" s="1505"/>
      <c r="N630" s="1506"/>
      <c r="O630" s="1507"/>
      <c r="P630" s="1508"/>
      <c r="Q630" s="1506"/>
      <c r="R630" s="1509"/>
      <c r="S630" s="1454" t="str">
        <f>IFERROR(('Př9-4'!$O630+'Př9-4'!$R630)/'Př9-4'!$I630,"")</f>
        <v/>
      </c>
      <c r="T630" s="1455" t="str">
        <f>IF(J630+L630=0,"",ROUND((M630+'Př9-4'!$P630)/(L630+J630)/12,0))</f>
        <v/>
      </c>
      <c r="U630" s="1456" t="str">
        <f>IF(K630=0,"",ROUND(('Př9-4'!$N630+'Př9-4'!$Q630)/'Př9-4'!$K630,0))</f>
        <v/>
      </c>
      <c r="V630" s="1445"/>
      <c r="W630" s="1446"/>
      <c r="X630" s="1446"/>
      <c r="Y630" s="1446"/>
      <c r="Z630" s="1446"/>
      <c r="AA630" s="1446"/>
    </row>
    <row r="631" spans="1:27" s="1447" customFormat="1" ht="27.75" customHeight="1" hidden="1">
      <c r="A631" s="1496"/>
      <c r="B631" s="1497"/>
      <c r="C631" s="1498"/>
      <c r="D631" s="1431" t="str">
        <f>IFERROR(VLOOKUP(C631,'[3]NM06'!$A$2:$B$176,2,0),"")</f>
        <v/>
      </c>
      <c r="E631" s="1499"/>
      <c r="F631" s="1431" t="str">
        <f>IFERROR(VLOOKUP('Př9-4'!$E631,'[3]Číselník nástrojů'!$A$2:$D$569,4,0),"")</f>
        <v/>
      </c>
      <c r="G631" s="1452"/>
      <c r="H631" s="1500"/>
      <c r="I631" s="1510"/>
      <c r="J631" s="1502"/>
      <c r="K631" s="1502"/>
      <c r="L631" s="1503"/>
      <c r="M631" s="1505"/>
      <c r="N631" s="1506"/>
      <c r="O631" s="1507"/>
      <c r="P631" s="1508"/>
      <c r="Q631" s="1506"/>
      <c r="R631" s="1509"/>
      <c r="S631" s="1454" t="str">
        <f>IFERROR(('Př9-4'!$O631+'Př9-4'!$R631)/'Př9-4'!$I631,"")</f>
        <v/>
      </c>
      <c r="T631" s="1455" t="str">
        <f>IF(J631+L631=0,"",ROUND((M631+'Př9-4'!$P631)/(L631+J631)/12,0))</f>
        <v/>
      </c>
      <c r="U631" s="1456" t="str">
        <f>IF(K631=0,"",ROUND(('Př9-4'!$N631+'Př9-4'!$Q631)/'Př9-4'!$K631,0))</f>
        <v/>
      </c>
      <c r="V631" s="1445"/>
      <c r="W631" s="1446"/>
      <c r="X631" s="1446"/>
      <c r="Y631" s="1446"/>
      <c r="Z631" s="1446"/>
      <c r="AA631" s="1446"/>
    </row>
    <row r="632" spans="1:27" s="1447" customFormat="1" ht="27.75" customHeight="1" hidden="1">
      <c r="A632" s="1496"/>
      <c r="B632" s="1497"/>
      <c r="C632" s="1498"/>
      <c r="D632" s="1431" t="str">
        <f>IFERROR(VLOOKUP(C632,'[3]NM06'!$A$2:$B$176,2,0),"")</f>
        <v/>
      </c>
      <c r="E632" s="1499"/>
      <c r="F632" s="1431" t="str">
        <f>IFERROR(VLOOKUP('Př9-4'!$E632,'[3]Číselník nástrojů'!$A$2:$D$569,4,0),"")</f>
        <v/>
      </c>
      <c r="G632" s="1452"/>
      <c r="H632" s="1500"/>
      <c r="I632" s="1510"/>
      <c r="J632" s="1502"/>
      <c r="K632" s="1502"/>
      <c r="L632" s="1503"/>
      <c r="M632" s="1505"/>
      <c r="N632" s="1506"/>
      <c r="O632" s="1507"/>
      <c r="P632" s="1508"/>
      <c r="Q632" s="1506"/>
      <c r="R632" s="1509"/>
      <c r="S632" s="1454" t="str">
        <f>IFERROR(('Př9-4'!$O632+'Př9-4'!$R632)/'Př9-4'!$I632,"")</f>
        <v/>
      </c>
      <c r="T632" s="1455" t="str">
        <f>IF(J632+L632=0,"",ROUND((M632+'Př9-4'!$P632)/(L632+J632)/12,0))</f>
        <v/>
      </c>
      <c r="U632" s="1456" t="str">
        <f>IF(K632=0,"",ROUND(('Př9-4'!$N632+'Př9-4'!$Q632)/'Př9-4'!$K632,0))</f>
        <v/>
      </c>
      <c r="V632" s="1445"/>
      <c r="W632" s="1446"/>
      <c r="X632" s="1446"/>
      <c r="Y632" s="1446"/>
      <c r="Z632" s="1446"/>
      <c r="AA632" s="1446"/>
    </row>
    <row r="633" spans="1:27" s="1447" customFormat="1" ht="27.75" customHeight="1" hidden="1">
      <c r="A633" s="1496"/>
      <c r="B633" s="1497"/>
      <c r="C633" s="1498"/>
      <c r="D633" s="1431" t="str">
        <f>IFERROR(VLOOKUP(C633,'[3]NM06'!$A$2:$B$176,2,0),"")</f>
        <v/>
      </c>
      <c r="E633" s="1499"/>
      <c r="F633" s="1431" t="str">
        <f>IFERROR(VLOOKUP('Př9-4'!$E633,'[3]Číselník nástrojů'!$A$2:$D$569,4,0),"")</f>
        <v/>
      </c>
      <c r="G633" s="1452"/>
      <c r="H633" s="1500"/>
      <c r="I633" s="1510"/>
      <c r="J633" s="1502"/>
      <c r="K633" s="1502"/>
      <c r="L633" s="1503"/>
      <c r="M633" s="1505"/>
      <c r="N633" s="1506"/>
      <c r="O633" s="1507"/>
      <c r="P633" s="1508"/>
      <c r="Q633" s="1506"/>
      <c r="R633" s="1509"/>
      <c r="S633" s="1454" t="str">
        <f>IFERROR(('Př9-4'!$O633+'Př9-4'!$R633)/'Př9-4'!$I633,"")</f>
        <v/>
      </c>
      <c r="T633" s="1455" t="str">
        <f>IF(J633+L633=0,"",ROUND((M633+'Př9-4'!$P633)/(L633+J633)/12,0))</f>
        <v/>
      </c>
      <c r="U633" s="1456" t="str">
        <f>IF(K633=0,"",ROUND(('Př9-4'!$N633+'Př9-4'!$Q633)/'Př9-4'!$K633,0))</f>
        <v/>
      </c>
      <c r="V633" s="1445"/>
      <c r="W633" s="1446"/>
      <c r="X633" s="1446"/>
      <c r="Y633" s="1446"/>
      <c r="Z633" s="1446"/>
      <c r="AA633" s="1446"/>
    </row>
    <row r="634" spans="1:27" s="1447" customFormat="1" ht="27.75" customHeight="1" hidden="1">
      <c r="A634" s="1496"/>
      <c r="B634" s="1497"/>
      <c r="C634" s="1498"/>
      <c r="D634" s="1431" t="str">
        <f>IFERROR(VLOOKUP(C634,'[3]NM06'!$A$2:$B$176,2,0),"")</f>
        <v/>
      </c>
      <c r="E634" s="1499"/>
      <c r="F634" s="1431" t="str">
        <f>IFERROR(VLOOKUP('Př9-4'!$E634,'[3]Číselník nástrojů'!$A$2:$D$569,4,0),"")</f>
        <v/>
      </c>
      <c r="G634" s="1452"/>
      <c r="H634" s="1500"/>
      <c r="I634" s="1510"/>
      <c r="J634" s="1502"/>
      <c r="K634" s="1502"/>
      <c r="L634" s="1503"/>
      <c r="M634" s="1505"/>
      <c r="N634" s="1506"/>
      <c r="O634" s="1507"/>
      <c r="P634" s="1508"/>
      <c r="Q634" s="1506"/>
      <c r="R634" s="1509"/>
      <c r="S634" s="1454" t="str">
        <f>IFERROR(('Př9-4'!$O634+'Př9-4'!$R634)/'Př9-4'!$I634,"")</f>
        <v/>
      </c>
      <c r="T634" s="1455" t="str">
        <f>IF(J634+L634=0,"",ROUND((M634+'Př9-4'!$P634)/(L634+J634)/12,0))</f>
        <v/>
      </c>
      <c r="U634" s="1456" t="str">
        <f>IF(K634=0,"",ROUND(('Př9-4'!$N634+'Př9-4'!$Q634)/'Př9-4'!$K634,0))</f>
        <v/>
      </c>
      <c r="V634" s="1445"/>
      <c r="W634" s="1446"/>
      <c r="X634" s="1446"/>
      <c r="Y634" s="1446"/>
      <c r="Z634" s="1446"/>
      <c r="AA634" s="1446"/>
    </row>
    <row r="635" spans="1:27" s="1447" customFormat="1" ht="27.75" customHeight="1" hidden="1">
      <c r="A635" s="1496"/>
      <c r="B635" s="1497"/>
      <c r="C635" s="1498"/>
      <c r="D635" s="1431" t="str">
        <f>IFERROR(VLOOKUP(C635,'[3]NM06'!$A$2:$B$176,2,0),"")</f>
        <v/>
      </c>
      <c r="E635" s="1499"/>
      <c r="F635" s="1431" t="str">
        <f>IFERROR(VLOOKUP('Př9-4'!$E635,'[3]Číselník nástrojů'!$A$2:$D$569,4,0),"")</f>
        <v/>
      </c>
      <c r="G635" s="1452"/>
      <c r="H635" s="1500"/>
      <c r="I635" s="1510"/>
      <c r="J635" s="1502"/>
      <c r="K635" s="1502"/>
      <c r="L635" s="1503"/>
      <c r="M635" s="1505"/>
      <c r="N635" s="1506"/>
      <c r="O635" s="1507"/>
      <c r="P635" s="1508"/>
      <c r="Q635" s="1506"/>
      <c r="R635" s="1509"/>
      <c r="S635" s="1454" t="str">
        <f>IFERROR(('Př9-4'!$O635+'Př9-4'!$R635)/'Př9-4'!$I635,"")</f>
        <v/>
      </c>
      <c r="T635" s="1455" t="str">
        <f>IF(J635+L635=0,"",ROUND((M635+'Př9-4'!$P635)/(L635+J635)/12,0))</f>
        <v/>
      </c>
      <c r="U635" s="1456" t="str">
        <f>IF(K635=0,"",ROUND(('Př9-4'!$N635+'Př9-4'!$Q635)/'Př9-4'!$K635,0))</f>
        <v/>
      </c>
      <c r="V635" s="1445"/>
      <c r="W635" s="1446"/>
      <c r="X635" s="1446"/>
      <c r="Y635" s="1446"/>
      <c r="Z635" s="1446"/>
      <c r="AA635" s="1446"/>
    </row>
    <row r="636" spans="1:27" s="1447" customFormat="1" ht="27.75" customHeight="1" hidden="1">
      <c r="A636" s="1496"/>
      <c r="B636" s="1497"/>
      <c r="C636" s="1498"/>
      <c r="D636" s="1431" t="str">
        <f>IFERROR(VLOOKUP(C636,'[3]NM06'!$A$2:$B$176,2,0),"")</f>
        <v/>
      </c>
      <c r="E636" s="1499"/>
      <c r="F636" s="1431" t="str">
        <f>IFERROR(VLOOKUP('Př9-4'!$E636,'[3]Číselník nástrojů'!$A$2:$D$569,4,0),"")</f>
        <v/>
      </c>
      <c r="G636" s="1452"/>
      <c r="H636" s="1500"/>
      <c r="I636" s="1510"/>
      <c r="J636" s="1502"/>
      <c r="K636" s="1502"/>
      <c r="L636" s="1503"/>
      <c r="M636" s="1505"/>
      <c r="N636" s="1506"/>
      <c r="O636" s="1507"/>
      <c r="P636" s="1508"/>
      <c r="Q636" s="1506"/>
      <c r="R636" s="1509"/>
      <c r="S636" s="1454" t="str">
        <f>IFERROR(('Př9-4'!$O636+'Př9-4'!$R636)/'Př9-4'!$I636,"")</f>
        <v/>
      </c>
      <c r="T636" s="1455" t="str">
        <f>IF(J636+L636=0,"",ROUND((M636+'Př9-4'!$P636)/(L636+J636)/12,0))</f>
        <v/>
      </c>
      <c r="U636" s="1456" t="str">
        <f>IF(K636=0,"",ROUND(('Př9-4'!$N636+'Př9-4'!$Q636)/'Př9-4'!$K636,0))</f>
        <v/>
      </c>
      <c r="V636" s="1445"/>
      <c r="W636" s="1446"/>
      <c r="X636" s="1446"/>
      <c r="Y636" s="1446"/>
      <c r="Z636" s="1446"/>
      <c r="AA636" s="1446"/>
    </row>
    <row r="637" spans="1:27" s="1447" customFormat="1" ht="27.75" customHeight="1" hidden="1">
      <c r="A637" s="1496"/>
      <c r="B637" s="1497"/>
      <c r="C637" s="1498"/>
      <c r="D637" s="1431" t="str">
        <f>IFERROR(VLOOKUP(C637,'[3]NM06'!$A$2:$B$176,2,0),"")</f>
        <v/>
      </c>
      <c r="E637" s="1499"/>
      <c r="F637" s="1431" t="str">
        <f>IFERROR(VLOOKUP('Př9-4'!$E637,'[3]Číselník nástrojů'!$A$2:$D$569,4,0),"")</f>
        <v/>
      </c>
      <c r="G637" s="1452"/>
      <c r="H637" s="1500"/>
      <c r="I637" s="1510"/>
      <c r="J637" s="1502"/>
      <c r="K637" s="1502"/>
      <c r="L637" s="1503"/>
      <c r="M637" s="1505"/>
      <c r="N637" s="1506"/>
      <c r="O637" s="1507"/>
      <c r="P637" s="1508"/>
      <c r="Q637" s="1506"/>
      <c r="R637" s="1509"/>
      <c r="S637" s="1454" t="str">
        <f>IFERROR(('Př9-4'!$O637+'Př9-4'!$R637)/'Př9-4'!$I637,"")</f>
        <v/>
      </c>
      <c r="T637" s="1455" t="str">
        <f>IF(J637+L637=0,"",ROUND((M637+'Př9-4'!$P637)/(L637+J637)/12,0))</f>
        <v/>
      </c>
      <c r="U637" s="1456" t="str">
        <f>IF(K637=0,"",ROUND(('Př9-4'!$N637+'Př9-4'!$Q637)/'Př9-4'!$K637,0))</f>
        <v/>
      </c>
      <c r="V637" s="1445"/>
      <c r="W637" s="1446"/>
      <c r="X637" s="1446"/>
      <c r="Y637" s="1446"/>
      <c r="Z637" s="1446"/>
      <c r="AA637" s="1446"/>
    </row>
    <row r="638" spans="1:27" s="1447" customFormat="1" ht="27.75" customHeight="1" hidden="1">
      <c r="A638" s="1496"/>
      <c r="B638" s="1497"/>
      <c r="C638" s="1498"/>
      <c r="D638" s="1431" t="str">
        <f>IFERROR(VLOOKUP(C638,'[3]NM06'!$A$2:$B$176,2,0),"")</f>
        <v/>
      </c>
      <c r="E638" s="1499"/>
      <c r="F638" s="1431" t="str">
        <f>IFERROR(VLOOKUP('Př9-4'!$E638,'[3]Číselník nástrojů'!$A$2:$D$569,4,0),"")</f>
        <v/>
      </c>
      <c r="G638" s="1452"/>
      <c r="H638" s="1500"/>
      <c r="I638" s="1510"/>
      <c r="J638" s="1502"/>
      <c r="K638" s="1502"/>
      <c r="L638" s="1503"/>
      <c r="M638" s="1505"/>
      <c r="N638" s="1506"/>
      <c r="O638" s="1507"/>
      <c r="P638" s="1508"/>
      <c r="Q638" s="1506"/>
      <c r="R638" s="1509"/>
      <c r="S638" s="1454" t="str">
        <f>IFERROR(('Př9-4'!$O638+'Př9-4'!$R638)/'Př9-4'!$I638,"")</f>
        <v/>
      </c>
      <c r="T638" s="1455" t="str">
        <f>IF(J638+L638=0,"",ROUND((M638+'Př9-4'!$P638)/(L638+J638)/12,0))</f>
        <v/>
      </c>
      <c r="U638" s="1456" t="str">
        <f>IF(K638=0,"",ROUND(('Př9-4'!$N638+'Př9-4'!$Q638)/'Př9-4'!$K638,0))</f>
        <v/>
      </c>
      <c r="V638" s="1445"/>
      <c r="W638" s="1446"/>
      <c r="X638" s="1446"/>
      <c r="Y638" s="1446"/>
      <c r="Z638" s="1446"/>
      <c r="AA638" s="1446"/>
    </row>
    <row r="639" spans="1:27" s="1447" customFormat="1" ht="27.75" customHeight="1" hidden="1">
      <c r="A639" s="1496"/>
      <c r="B639" s="1497"/>
      <c r="C639" s="1498"/>
      <c r="D639" s="1431" t="str">
        <f>IFERROR(VLOOKUP(C639,'[3]NM06'!$A$2:$B$176,2,0),"")</f>
        <v/>
      </c>
      <c r="E639" s="1499"/>
      <c r="F639" s="1431" t="str">
        <f>IFERROR(VLOOKUP('Př9-4'!$E639,'[3]Číselník nástrojů'!$A$2:$D$569,4,0),"")</f>
        <v/>
      </c>
      <c r="G639" s="1452"/>
      <c r="H639" s="1500"/>
      <c r="I639" s="1510"/>
      <c r="J639" s="1502"/>
      <c r="K639" s="1502"/>
      <c r="L639" s="1503"/>
      <c r="M639" s="1505"/>
      <c r="N639" s="1506"/>
      <c r="O639" s="1507"/>
      <c r="P639" s="1508"/>
      <c r="Q639" s="1506"/>
      <c r="R639" s="1509"/>
      <c r="S639" s="1454" t="str">
        <f>IFERROR(('Př9-4'!$O639+'Př9-4'!$R639)/'Př9-4'!$I639,"")</f>
        <v/>
      </c>
      <c r="T639" s="1455" t="str">
        <f>IF(J639+L639=0,"",ROUND((M639+'Př9-4'!$P639)/(L639+J639)/12,0))</f>
        <v/>
      </c>
      <c r="U639" s="1456" t="str">
        <f>IF(K639=0,"",ROUND(('Př9-4'!$N639+'Př9-4'!$Q639)/'Př9-4'!$K639,0))</f>
        <v/>
      </c>
      <c r="V639" s="1445"/>
      <c r="W639" s="1446"/>
      <c r="X639" s="1446"/>
      <c r="Y639" s="1446"/>
      <c r="Z639" s="1446"/>
      <c r="AA639" s="1446"/>
    </row>
    <row r="640" spans="1:27" s="1447" customFormat="1" ht="27.75" customHeight="1" hidden="1">
      <c r="A640" s="1496"/>
      <c r="B640" s="1497"/>
      <c r="C640" s="1498"/>
      <c r="D640" s="1431" t="str">
        <f>IFERROR(VLOOKUP(C640,'[3]NM06'!$A$2:$B$176,2,0),"")</f>
        <v/>
      </c>
      <c r="E640" s="1499"/>
      <c r="F640" s="1431" t="str">
        <f>IFERROR(VLOOKUP('Př9-4'!$E640,'[3]Číselník nástrojů'!$A$2:$D$569,4,0),"")</f>
        <v/>
      </c>
      <c r="G640" s="1452"/>
      <c r="H640" s="1500"/>
      <c r="I640" s="1510"/>
      <c r="J640" s="1502"/>
      <c r="K640" s="1502"/>
      <c r="L640" s="1503"/>
      <c r="M640" s="1505"/>
      <c r="N640" s="1506"/>
      <c r="O640" s="1507"/>
      <c r="P640" s="1508"/>
      <c r="Q640" s="1506"/>
      <c r="R640" s="1509"/>
      <c r="S640" s="1454" t="str">
        <f>IFERROR(('Př9-4'!$O640+'Př9-4'!$R640)/'Př9-4'!$I640,"")</f>
        <v/>
      </c>
      <c r="T640" s="1455" t="str">
        <f>IF(J640+L640=0,"",ROUND((M640+'Př9-4'!$P640)/(L640+J640)/12,0))</f>
        <v/>
      </c>
      <c r="U640" s="1456" t="str">
        <f>IF(K640=0,"",ROUND(('Př9-4'!$N640+'Př9-4'!$Q640)/'Př9-4'!$K640,0))</f>
        <v/>
      </c>
      <c r="V640" s="1445"/>
      <c r="W640" s="1446"/>
      <c r="X640" s="1446"/>
      <c r="Y640" s="1446"/>
      <c r="Z640" s="1446"/>
      <c r="AA640" s="1446"/>
    </row>
    <row r="641" spans="1:27" s="1447" customFormat="1" ht="27.75" customHeight="1" hidden="1">
      <c r="A641" s="1496"/>
      <c r="B641" s="1497"/>
      <c r="C641" s="1498"/>
      <c r="D641" s="1431" t="str">
        <f>IFERROR(VLOOKUP(C641,'[3]NM06'!$A$2:$B$176,2,0),"")</f>
        <v/>
      </c>
      <c r="E641" s="1499"/>
      <c r="F641" s="1431" t="str">
        <f>IFERROR(VLOOKUP('Př9-4'!$E641,'[3]Číselník nástrojů'!$A$2:$D$569,4,0),"")</f>
        <v/>
      </c>
      <c r="G641" s="1452"/>
      <c r="H641" s="1500"/>
      <c r="I641" s="1510"/>
      <c r="J641" s="1502"/>
      <c r="K641" s="1502"/>
      <c r="L641" s="1503"/>
      <c r="M641" s="1505"/>
      <c r="N641" s="1506"/>
      <c r="O641" s="1507"/>
      <c r="P641" s="1508"/>
      <c r="Q641" s="1506"/>
      <c r="R641" s="1509"/>
      <c r="S641" s="1454" t="str">
        <f>IFERROR(('Př9-4'!$O641+'Př9-4'!$R641)/'Př9-4'!$I641,"")</f>
        <v/>
      </c>
      <c r="T641" s="1455" t="str">
        <f>IF(J641+L641=0,"",ROUND((M641+'Př9-4'!$P641)/(L641+J641)/12,0))</f>
        <v/>
      </c>
      <c r="U641" s="1456" t="str">
        <f>IF(K641=0,"",ROUND(('Př9-4'!$N641+'Př9-4'!$Q641)/'Př9-4'!$K641,0))</f>
        <v/>
      </c>
      <c r="V641" s="1445"/>
      <c r="W641" s="1446"/>
      <c r="X641" s="1446"/>
      <c r="Y641" s="1446"/>
      <c r="Z641" s="1446"/>
      <c r="AA641" s="1446"/>
    </row>
    <row r="642" spans="1:27" s="1447" customFormat="1" ht="27.75" customHeight="1" hidden="1">
      <c r="A642" s="1496"/>
      <c r="B642" s="1497"/>
      <c r="C642" s="1498"/>
      <c r="D642" s="1431" t="str">
        <f>IFERROR(VLOOKUP(C642,'[3]NM06'!$A$2:$B$176,2,0),"")</f>
        <v/>
      </c>
      <c r="E642" s="1499"/>
      <c r="F642" s="1431" t="str">
        <f>IFERROR(VLOOKUP('Př9-4'!$E642,'[3]Číselník nástrojů'!$A$2:$D$569,4,0),"")</f>
        <v/>
      </c>
      <c r="G642" s="1452"/>
      <c r="H642" s="1500"/>
      <c r="I642" s="1510"/>
      <c r="J642" s="1502"/>
      <c r="K642" s="1502"/>
      <c r="L642" s="1503"/>
      <c r="M642" s="1505"/>
      <c r="N642" s="1506"/>
      <c r="O642" s="1507"/>
      <c r="P642" s="1508"/>
      <c r="Q642" s="1506"/>
      <c r="R642" s="1509"/>
      <c r="S642" s="1454" t="str">
        <f>IFERROR(('Př9-4'!$O642+'Př9-4'!$R642)/'Př9-4'!$I642,"")</f>
        <v/>
      </c>
      <c r="T642" s="1455" t="str">
        <f>IF(J642+L642=0,"",ROUND((M642+'Př9-4'!$P642)/(L642+J642)/12,0))</f>
        <v/>
      </c>
      <c r="U642" s="1456" t="str">
        <f>IF(K642=0,"",ROUND(('Př9-4'!$N642+'Př9-4'!$Q642)/'Př9-4'!$K642,0))</f>
        <v/>
      </c>
      <c r="V642" s="1445"/>
      <c r="W642" s="1446"/>
      <c r="X642" s="1446"/>
      <c r="Y642" s="1446"/>
      <c r="Z642" s="1446"/>
      <c r="AA642" s="1446"/>
    </row>
    <row r="643" spans="1:27" s="1447" customFormat="1" ht="27.75" customHeight="1" hidden="1">
      <c r="A643" s="1496"/>
      <c r="B643" s="1497"/>
      <c r="C643" s="1498"/>
      <c r="D643" s="1431" t="str">
        <f>IFERROR(VLOOKUP(C643,'[3]NM06'!$A$2:$B$176,2,0),"")</f>
        <v/>
      </c>
      <c r="E643" s="1499"/>
      <c r="F643" s="1431" t="str">
        <f>IFERROR(VLOOKUP('Př9-4'!$E643,'[3]Číselník nástrojů'!$A$2:$D$569,4,0),"")</f>
        <v/>
      </c>
      <c r="G643" s="1452"/>
      <c r="H643" s="1500"/>
      <c r="I643" s="1510"/>
      <c r="J643" s="1502"/>
      <c r="K643" s="1502"/>
      <c r="L643" s="1503"/>
      <c r="M643" s="1505"/>
      <c r="N643" s="1506"/>
      <c r="O643" s="1507"/>
      <c r="P643" s="1508"/>
      <c r="Q643" s="1506"/>
      <c r="R643" s="1509"/>
      <c r="S643" s="1454" t="str">
        <f>IFERROR(('Př9-4'!$O643+'Př9-4'!$R643)/'Př9-4'!$I643,"")</f>
        <v/>
      </c>
      <c r="T643" s="1455" t="str">
        <f>IF(J643+L643=0,"",ROUND((M643+'Př9-4'!$P643)/(L643+J643)/12,0))</f>
        <v/>
      </c>
      <c r="U643" s="1456" t="str">
        <f>IF(K643=0,"",ROUND(('Př9-4'!$N643+'Př9-4'!$Q643)/'Př9-4'!$K643,0))</f>
        <v/>
      </c>
      <c r="V643" s="1445"/>
      <c r="W643" s="1446"/>
      <c r="X643" s="1446"/>
      <c r="Y643" s="1446"/>
      <c r="Z643" s="1446"/>
      <c r="AA643" s="1446"/>
    </row>
    <row r="644" spans="1:27" s="1447" customFormat="1" ht="27.75" customHeight="1" hidden="1">
      <c r="A644" s="1496"/>
      <c r="B644" s="1497"/>
      <c r="C644" s="1498"/>
      <c r="D644" s="1431" t="str">
        <f>IFERROR(VLOOKUP(C644,'[3]NM06'!$A$2:$B$176,2,0),"")</f>
        <v/>
      </c>
      <c r="E644" s="1499"/>
      <c r="F644" s="1431" t="str">
        <f>IFERROR(VLOOKUP('Př9-4'!$E644,'[3]Číselník nástrojů'!$A$2:$D$569,4,0),"")</f>
        <v/>
      </c>
      <c r="G644" s="1452"/>
      <c r="H644" s="1500"/>
      <c r="I644" s="1510"/>
      <c r="J644" s="1502"/>
      <c r="K644" s="1502"/>
      <c r="L644" s="1503"/>
      <c r="M644" s="1505"/>
      <c r="N644" s="1506"/>
      <c r="O644" s="1507"/>
      <c r="P644" s="1508"/>
      <c r="Q644" s="1506"/>
      <c r="R644" s="1509"/>
      <c r="S644" s="1454" t="str">
        <f>IFERROR(('Př9-4'!$O644+'Př9-4'!$R644)/'Př9-4'!$I644,"")</f>
        <v/>
      </c>
      <c r="T644" s="1455" t="str">
        <f>IF(J644+L644=0,"",ROUND((M644+'Př9-4'!$P644)/(L644+J644)/12,0))</f>
        <v/>
      </c>
      <c r="U644" s="1456" t="str">
        <f>IF(K644=0,"",ROUND(('Př9-4'!$N644+'Př9-4'!$Q644)/'Př9-4'!$K644,0))</f>
        <v/>
      </c>
      <c r="V644" s="1445"/>
      <c r="W644" s="1446"/>
      <c r="X644" s="1446"/>
      <c r="Y644" s="1446"/>
      <c r="Z644" s="1446"/>
      <c r="AA644" s="1446"/>
    </row>
    <row r="645" spans="1:27" s="1447" customFormat="1" ht="27.75" customHeight="1" hidden="1">
      <c r="A645" s="1496"/>
      <c r="B645" s="1497"/>
      <c r="C645" s="1498"/>
      <c r="D645" s="1431" t="str">
        <f>IFERROR(VLOOKUP(C645,'[3]NM06'!$A$2:$B$176,2,0),"")</f>
        <v/>
      </c>
      <c r="E645" s="1499"/>
      <c r="F645" s="1431" t="str">
        <f>IFERROR(VLOOKUP('Př9-4'!$E645,'[3]Číselník nástrojů'!$A$2:$D$569,4,0),"")</f>
        <v/>
      </c>
      <c r="G645" s="1452"/>
      <c r="H645" s="1500"/>
      <c r="I645" s="1510"/>
      <c r="J645" s="1502"/>
      <c r="K645" s="1502"/>
      <c r="L645" s="1503"/>
      <c r="M645" s="1505"/>
      <c r="N645" s="1506"/>
      <c r="O645" s="1507"/>
      <c r="P645" s="1508"/>
      <c r="Q645" s="1506"/>
      <c r="R645" s="1509"/>
      <c r="S645" s="1454" t="str">
        <f>IFERROR(('Př9-4'!$O645+'Př9-4'!$R645)/'Př9-4'!$I645,"")</f>
        <v/>
      </c>
      <c r="T645" s="1455" t="str">
        <f>IF(J645+L645=0,"",ROUND((M645+'Př9-4'!$P645)/(L645+J645)/12,0))</f>
        <v/>
      </c>
      <c r="U645" s="1456" t="str">
        <f>IF(K645=0,"",ROUND(('Př9-4'!$N645+'Př9-4'!$Q645)/'Př9-4'!$K645,0))</f>
        <v/>
      </c>
      <c r="V645" s="1445"/>
      <c r="W645" s="1446"/>
      <c r="X645" s="1446"/>
      <c r="Y645" s="1446"/>
      <c r="Z645" s="1446"/>
      <c r="AA645" s="1446"/>
    </row>
    <row r="646" spans="1:27" s="1447" customFormat="1" ht="27.75" customHeight="1" hidden="1">
      <c r="A646" s="1496"/>
      <c r="B646" s="1497"/>
      <c r="C646" s="1498"/>
      <c r="D646" s="1431" t="str">
        <f>IFERROR(VLOOKUP(C646,'[3]NM06'!$A$2:$B$176,2,0),"")</f>
        <v/>
      </c>
      <c r="E646" s="1499"/>
      <c r="F646" s="1431" t="str">
        <f>IFERROR(VLOOKUP('Př9-4'!$E646,'[3]Číselník nástrojů'!$A$2:$D$569,4,0),"")</f>
        <v/>
      </c>
      <c r="G646" s="1452"/>
      <c r="H646" s="1500"/>
      <c r="I646" s="1510"/>
      <c r="J646" s="1502"/>
      <c r="K646" s="1502"/>
      <c r="L646" s="1503"/>
      <c r="M646" s="1505"/>
      <c r="N646" s="1506"/>
      <c r="O646" s="1507"/>
      <c r="P646" s="1508"/>
      <c r="Q646" s="1506"/>
      <c r="R646" s="1509"/>
      <c r="S646" s="1454" t="str">
        <f>IFERROR(('Př9-4'!$O646+'Př9-4'!$R646)/'Př9-4'!$I646,"")</f>
        <v/>
      </c>
      <c r="T646" s="1455" t="str">
        <f>IF(J646+L646=0,"",ROUND((M646+'Př9-4'!$P646)/(L646+J646)/12,0))</f>
        <v/>
      </c>
      <c r="U646" s="1456" t="str">
        <f>IF(K646=0,"",ROUND(('Př9-4'!$N646+'Př9-4'!$Q646)/'Př9-4'!$K646,0))</f>
        <v/>
      </c>
      <c r="V646" s="1445"/>
      <c r="W646" s="1446"/>
      <c r="X646" s="1446"/>
      <c r="Y646" s="1446"/>
      <c r="Z646" s="1446"/>
      <c r="AA646" s="1446"/>
    </row>
    <row r="647" spans="1:27" s="1447" customFormat="1" ht="27.75" customHeight="1" hidden="1">
      <c r="A647" s="1496"/>
      <c r="B647" s="1497"/>
      <c r="C647" s="1498"/>
      <c r="D647" s="1431" t="str">
        <f>IFERROR(VLOOKUP(C647,'[3]NM06'!$A$2:$B$176,2,0),"")</f>
        <v/>
      </c>
      <c r="E647" s="1499"/>
      <c r="F647" s="1431" t="str">
        <f>IFERROR(VLOOKUP('Př9-4'!$E647,'[3]Číselník nástrojů'!$A$2:$D$569,4,0),"")</f>
        <v/>
      </c>
      <c r="G647" s="1452"/>
      <c r="H647" s="1500"/>
      <c r="I647" s="1510"/>
      <c r="J647" s="1502"/>
      <c r="K647" s="1502"/>
      <c r="L647" s="1503"/>
      <c r="M647" s="1505"/>
      <c r="N647" s="1506"/>
      <c r="O647" s="1507"/>
      <c r="P647" s="1508"/>
      <c r="Q647" s="1506"/>
      <c r="R647" s="1509"/>
      <c r="S647" s="1454" t="str">
        <f>IFERROR(('Př9-4'!$O647+'Př9-4'!$R647)/'Př9-4'!$I647,"")</f>
        <v/>
      </c>
      <c r="T647" s="1455" t="str">
        <f>IF(J647+L647=0,"",ROUND((M647+'Př9-4'!$P647)/(L647+J647)/12,0))</f>
        <v/>
      </c>
      <c r="U647" s="1456" t="str">
        <f>IF(K647=0,"",ROUND(('Př9-4'!$N647+'Př9-4'!$Q647)/'Př9-4'!$K647,0))</f>
        <v/>
      </c>
      <c r="V647" s="1445"/>
      <c r="W647" s="1446"/>
      <c r="X647" s="1446"/>
      <c r="Y647" s="1446"/>
      <c r="Z647" s="1446"/>
      <c r="AA647" s="1446"/>
    </row>
    <row r="648" spans="1:27" s="1447" customFormat="1" ht="27.75" customHeight="1" hidden="1">
      <c r="A648" s="1496"/>
      <c r="B648" s="1497"/>
      <c r="C648" s="1498"/>
      <c r="D648" s="1431" t="str">
        <f>IFERROR(VLOOKUP(C648,'[3]NM06'!$A$2:$B$176,2,0),"")</f>
        <v/>
      </c>
      <c r="E648" s="1499"/>
      <c r="F648" s="1431" t="str">
        <f>IFERROR(VLOOKUP('Př9-4'!$E648,'[3]Číselník nástrojů'!$A$2:$D$569,4,0),"")</f>
        <v/>
      </c>
      <c r="G648" s="1452"/>
      <c r="H648" s="1500"/>
      <c r="I648" s="1510"/>
      <c r="J648" s="1502"/>
      <c r="K648" s="1502"/>
      <c r="L648" s="1503"/>
      <c r="M648" s="1505"/>
      <c r="N648" s="1506"/>
      <c r="O648" s="1507"/>
      <c r="P648" s="1508"/>
      <c r="Q648" s="1506"/>
      <c r="R648" s="1509"/>
      <c r="S648" s="1454" t="str">
        <f>IFERROR(('Př9-4'!$O648+'Př9-4'!$R648)/'Př9-4'!$I648,"")</f>
        <v/>
      </c>
      <c r="T648" s="1455" t="str">
        <f>IF(J648+L648=0,"",ROUND((M648+'Př9-4'!$P648)/(L648+J648)/12,0))</f>
        <v/>
      </c>
      <c r="U648" s="1456" t="str">
        <f>IF(K648=0,"",ROUND(('Př9-4'!$N648+'Př9-4'!$Q648)/'Př9-4'!$K648,0))</f>
        <v/>
      </c>
      <c r="V648" s="1445"/>
      <c r="W648" s="1446"/>
      <c r="X648" s="1446"/>
      <c r="Y648" s="1446"/>
      <c r="Z648" s="1446"/>
      <c r="AA648" s="1446"/>
    </row>
    <row r="649" spans="1:27" s="1447" customFormat="1" ht="27.75" customHeight="1" hidden="1">
      <c r="A649" s="1496"/>
      <c r="B649" s="1497"/>
      <c r="C649" s="1498"/>
      <c r="D649" s="1431" t="str">
        <f>IFERROR(VLOOKUP(C649,'[3]NM06'!$A$2:$B$176,2,0),"")</f>
        <v/>
      </c>
      <c r="E649" s="1499"/>
      <c r="F649" s="1431" t="str">
        <f>IFERROR(VLOOKUP('Př9-4'!$E649,'[3]Číselník nástrojů'!$A$2:$D$569,4,0),"")</f>
        <v/>
      </c>
      <c r="G649" s="1452"/>
      <c r="H649" s="1500"/>
      <c r="I649" s="1510"/>
      <c r="J649" s="1502"/>
      <c r="K649" s="1502"/>
      <c r="L649" s="1503"/>
      <c r="M649" s="1505"/>
      <c r="N649" s="1506"/>
      <c r="O649" s="1507"/>
      <c r="P649" s="1508"/>
      <c r="Q649" s="1506"/>
      <c r="R649" s="1509"/>
      <c r="S649" s="1454" t="str">
        <f>IFERROR(('Př9-4'!$O649+'Př9-4'!$R649)/'Př9-4'!$I649,"")</f>
        <v/>
      </c>
      <c r="T649" s="1455" t="str">
        <f>IF(J649+L649=0,"",ROUND((M649+'Př9-4'!$P649)/(L649+J649)/12,0))</f>
        <v/>
      </c>
      <c r="U649" s="1456" t="str">
        <f>IF(K649=0,"",ROUND(('Př9-4'!$N649+'Př9-4'!$Q649)/'Př9-4'!$K649,0))</f>
        <v/>
      </c>
      <c r="V649" s="1445"/>
      <c r="W649" s="1446"/>
      <c r="X649" s="1446"/>
      <c r="Y649" s="1446"/>
      <c r="Z649" s="1446"/>
      <c r="AA649" s="1446"/>
    </row>
    <row r="650" spans="1:27" s="1447" customFormat="1" ht="27.75" customHeight="1" hidden="1">
      <c r="A650" s="1496"/>
      <c r="B650" s="1497"/>
      <c r="C650" s="1498"/>
      <c r="D650" s="1431" t="str">
        <f>IFERROR(VLOOKUP(C650,'[3]NM06'!$A$2:$B$176,2,0),"")</f>
        <v/>
      </c>
      <c r="E650" s="1499"/>
      <c r="F650" s="1431" t="str">
        <f>IFERROR(VLOOKUP('Př9-4'!$E650,'[3]Číselník nástrojů'!$A$2:$D$569,4,0),"")</f>
        <v/>
      </c>
      <c r="G650" s="1452"/>
      <c r="H650" s="1500"/>
      <c r="I650" s="1510"/>
      <c r="J650" s="1502"/>
      <c r="K650" s="1502"/>
      <c r="L650" s="1503"/>
      <c r="M650" s="1505"/>
      <c r="N650" s="1506"/>
      <c r="O650" s="1507"/>
      <c r="P650" s="1508"/>
      <c r="Q650" s="1506"/>
      <c r="R650" s="1509"/>
      <c r="S650" s="1454" t="str">
        <f>IFERROR(('Př9-4'!$O650+'Př9-4'!$R650)/'Př9-4'!$I650,"")</f>
        <v/>
      </c>
      <c r="T650" s="1455" t="str">
        <f>IF(J650+L650=0,"",ROUND((M650+'Př9-4'!$P650)/(L650+J650)/12,0))</f>
        <v/>
      </c>
      <c r="U650" s="1456" t="str">
        <f>IF(K650=0,"",ROUND(('Př9-4'!$N650+'Př9-4'!$Q650)/'Př9-4'!$K650,0))</f>
        <v/>
      </c>
      <c r="V650" s="1445"/>
      <c r="W650" s="1446"/>
      <c r="X650" s="1446"/>
      <c r="Y650" s="1446"/>
      <c r="Z650" s="1446"/>
      <c r="AA650" s="1446"/>
    </row>
    <row r="651" spans="1:27" s="1447" customFormat="1" ht="27.75" customHeight="1" hidden="1">
      <c r="A651" s="1496"/>
      <c r="B651" s="1497"/>
      <c r="C651" s="1498"/>
      <c r="D651" s="1431" t="str">
        <f>IFERROR(VLOOKUP(C651,'[3]NM06'!$A$2:$B$176,2,0),"")</f>
        <v/>
      </c>
      <c r="E651" s="1499"/>
      <c r="F651" s="1431" t="str">
        <f>IFERROR(VLOOKUP('Př9-4'!$E651,'[3]Číselník nástrojů'!$A$2:$D$569,4,0),"")</f>
        <v/>
      </c>
      <c r="G651" s="1452"/>
      <c r="H651" s="1500"/>
      <c r="I651" s="1510"/>
      <c r="J651" s="1502"/>
      <c r="K651" s="1502"/>
      <c r="L651" s="1503"/>
      <c r="M651" s="1505"/>
      <c r="N651" s="1506"/>
      <c r="O651" s="1507"/>
      <c r="P651" s="1508"/>
      <c r="Q651" s="1506"/>
      <c r="R651" s="1509"/>
      <c r="S651" s="1454" t="str">
        <f>IFERROR(('Př9-4'!$O651+'Př9-4'!$R651)/'Př9-4'!$I651,"")</f>
        <v/>
      </c>
      <c r="T651" s="1455" t="str">
        <f>IF(J651+L651=0,"",ROUND((M651+'Př9-4'!$P651)/(L651+J651)/12,0))</f>
        <v/>
      </c>
      <c r="U651" s="1456" t="str">
        <f>IF(K651=0,"",ROUND(('Př9-4'!$N651+'Př9-4'!$Q651)/'Př9-4'!$K651,0))</f>
        <v/>
      </c>
      <c r="V651" s="1445"/>
      <c r="W651" s="1446"/>
      <c r="X651" s="1446"/>
      <c r="Y651" s="1446"/>
      <c r="Z651" s="1446"/>
      <c r="AA651" s="1446"/>
    </row>
    <row r="652" spans="1:27" s="1447" customFormat="1" ht="27.75" customHeight="1" hidden="1">
      <c r="A652" s="1496"/>
      <c r="B652" s="1497"/>
      <c r="C652" s="1498"/>
      <c r="D652" s="1431" t="str">
        <f>IFERROR(VLOOKUP(C652,'[3]NM06'!$A$2:$B$176,2,0),"")</f>
        <v/>
      </c>
      <c r="E652" s="1499"/>
      <c r="F652" s="1431" t="str">
        <f>IFERROR(VLOOKUP('Př9-4'!$E652,'[3]Číselník nástrojů'!$A$2:$D$569,4,0),"")</f>
        <v/>
      </c>
      <c r="G652" s="1452"/>
      <c r="H652" s="1500"/>
      <c r="I652" s="1510"/>
      <c r="J652" s="1502"/>
      <c r="K652" s="1502"/>
      <c r="L652" s="1503"/>
      <c r="M652" s="1505"/>
      <c r="N652" s="1506"/>
      <c r="O652" s="1507"/>
      <c r="P652" s="1508"/>
      <c r="Q652" s="1506"/>
      <c r="R652" s="1509"/>
      <c r="S652" s="1454" t="str">
        <f>IFERROR(('Př9-4'!$O652+'Př9-4'!$R652)/'Př9-4'!$I652,"")</f>
        <v/>
      </c>
      <c r="T652" s="1455" t="str">
        <f>IF(J652+L652=0,"",ROUND((M652+'Př9-4'!$P652)/(L652+J652)/12,0))</f>
        <v/>
      </c>
      <c r="U652" s="1456" t="str">
        <f>IF(K652=0,"",ROUND(('Př9-4'!$N652+'Př9-4'!$Q652)/'Př9-4'!$K652,0))</f>
        <v/>
      </c>
      <c r="V652" s="1445"/>
      <c r="W652" s="1446"/>
      <c r="X652" s="1446"/>
      <c r="Y652" s="1446"/>
      <c r="Z652" s="1446"/>
      <c r="AA652" s="1446"/>
    </row>
    <row r="653" spans="1:27" s="1447" customFormat="1" ht="27.75" customHeight="1" hidden="1">
      <c r="A653" s="1496"/>
      <c r="B653" s="1497"/>
      <c r="C653" s="1498"/>
      <c r="D653" s="1431" t="str">
        <f>IFERROR(VLOOKUP(C653,'[3]NM06'!$A$2:$B$176,2,0),"")</f>
        <v/>
      </c>
      <c r="E653" s="1499"/>
      <c r="F653" s="1431" t="str">
        <f>IFERROR(VLOOKUP('Př9-4'!$E653,'[3]Číselník nástrojů'!$A$2:$D$569,4,0),"")</f>
        <v/>
      </c>
      <c r="G653" s="1452"/>
      <c r="H653" s="1500"/>
      <c r="I653" s="1510"/>
      <c r="J653" s="1502"/>
      <c r="K653" s="1502"/>
      <c r="L653" s="1503"/>
      <c r="M653" s="1505"/>
      <c r="N653" s="1506"/>
      <c r="O653" s="1507"/>
      <c r="P653" s="1508"/>
      <c r="Q653" s="1506"/>
      <c r="R653" s="1509"/>
      <c r="S653" s="1454" t="str">
        <f>IFERROR(('Př9-4'!$O653+'Př9-4'!$R653)/'Př9-4'!$I653,"")</f>
        <v/>
      </c>
      <c r="T653" s="1455" t="str">
        <f>IF(J653+L653=0,"",ROUND((M653+'Př9-4'!$P653)/(L653+J653)/12,0))</f>
        <v/>
      </c>
      <c r="U653" s="1456" t="str">
        <f>IF(K653=0,"",ROUND(('Př9-4'!$N653+'Př9-4'!$Q653)/'Př9-4'!$K653,0))</f>
        <v/>
      </c>
      <c r="V653" s="1445"/>
      <c r="W653" s="1446"/>
      <c r="X653" s="1446"/>
      <c r="Y653" s="1446"/>
      <c r="Z653" s="1446"/>
      <c r="AA653" s="1446"/>
    </row>
    <row r="654" spans="1:27" s="1447" customFormat="1" ht="27.75" customHeight="1" hidden="1">
      <c r="A654" s="1496"/>
      <c r="B654" s="1497"/>
      <c r="C654" s="1498"/>
      <c r="D654" s="1431" t="str">
        <f>IFERROR(VLOOKUP(C654,'[3]NM06'!$A$2:$B$176,2,0),"")</f>
        <v/>
      </c>
      <c r="E654" s="1499"/>
      <c r="F654" s="1431" t="str">
        <f>IFERROR(VLOOKUP('Př9-4'!$E654,'[3]Číselník nástrojů'!$A$2:$D$569,4,0),"")</f>
        <v/>
      </c>
      <c r="G654" s="1452"/>
      <c r="H654" s="1500"/>
      <c r="I654" s="1510"/>
      <c r="J654" s="1502"/>
      <c r="K654" s="1502"/>
      <c r="L654" s="1503"/>
      <c r="M654" s="1505"/>
      <c r="N654" s="1506"/>
      <c r="O654" s="1507"/>
      <c r="P654" s="1508"/>
      <c r="Q654" s="1506"/>
      <c r="R654" s="1509"/>
      <c r="S654" s="1454" t="str">
        <f>IFERROR(('Př9-4'!$O654+'Př9-4'!$R654)/'Př9-4'!$I654,"")</f>
        <v/>
      </c>
      <c r="T654" s="1455" t="str">
        <f>IF(J654+L654=0,"",ROUND((M654+'Př9-4'!$P654)/(L654+J654)/12,0))</f>
        <v/>
      </c>
      <c r="U654" s="1456" t="str">
        <f>IF(K654=0,"",ROUND(('Př9-4'!$N654+'Př9-4'!$Q654)/'Př9-4'!$K654,0))</f>
        <v/>
      </c>
      <c r="V654" s="1445"/>
      <c r="W654" s="1446"/>
      <c r="X654" s="1446"/>
      <c r="Y654" s="1446"/>
      <c r="Z654" s="1446"/>
      <c r="AA654" s="1446"/>
    </row>
    <row r="655" spans="1:27" s="1447" customFormat="1" ht="27.75" customHeight="1" hidden="1">
      <c r="A655" s="1496"/>
      <c r="B655" s="1497"/>
      <c r="C655" s="1498"/>
      <c r="D655" s="1431" t="str">
        <f>IFERROR(VLOOKUP(C655,'[3]NM06'!$A$2:$B$176,2,0),"")</f>
        <v/>
      </c>
      <c r="E655" s="1499"/>
      <c r="F655" s="1431" t="str">
        <f>IFERROR(VLOOKUP('Př9-4'!$E655,'[3]Číselník nástrojů'!$A$2:$D$569,4,0),"")</f>
        <v/>
      </c>
      <c r="G655" s="1452"/>
      <c r="H655" s="1500"/>
      <c r="I655" s="1510"/>
      <c r="J655" s="1502"/>
      <c r="K655" s="1502"/>
      <c r="L655" s="1503"/>
      <c r="M655" s="1505"/>
      <c r="N655" s="1506"/>
      <c r="O655" s="1507"/>
      <c r="P655" s="1508"/>
      <c r="Q655" s="1506"/>
      <c r="R655" s="1509"/>
      <c r="S655" s="1454" t="str">
        <f>IFERROR(('Př9-4'!$O655+'Př9-4'!$R655)/'Př9-4'!$I655,"")</f>
        <v/>
      </c>
      <c r="T655" s="1455" t="str">
        <f>IF(J655+L655=0,"",ROUND((M655+'Př9-4'!$P655)/(L655+J655)/12,0))</f>
        <v/>
      </c>
      <c r="U655" s="1456" t="str">
        <f>IF(K655=0,"",ROUND(('Př9-4'!$N655+'Př9-4'!$Q655)/'Př9-4'!$K655,0))</f>
        <v/>
      </c>
      <c r="V655" s="1445"/>
      <c r="W655" s="1446"/>
      <c r="X655" s="1446"/>
      <c r="Y655" s="1446"/>
      <c r="Z655" s="1446"/>
      <c r="AA655" s="1446"/>
    </row>
    <row r="656" spans="1:27" s="1447" customFormat="1" ht="27.75" customHeight="1" hidden="1">
      <c r="A656" s="1496"/>
      <c r="B656" s="1497"/>
      <c r="C656" s="1498"/>
      <c r="D656" s="1431" t="str">
        <f>IFERROR(VLOOKUP(C656,'[3]NM06'!$A$2:$B$176,2,0),"")</f>
        <v/>
      </c>
      <c r="E656" s="1499"/>
      <c r="F656" s="1431" t="str">
        <f>IFERROR(VLOOKUP('Př9-4'!$E656,'[3]Číselník nástrojů'!$A$2:$D$569,4,0),"")</f>
        <v/>
      </c>
      <c r="G656" s="1452"/>
      <c r="H656" s="1500"/>
      <c r="I656" s="1510"/>
      <c r="J656" s="1502"/>
      <c r="K656" s="1502"/>
      <c r="L656" s="1503"/>
      <c r="M656" s="1505"/>
      <c r="N656" s="1506"/>
      <c r="O656" s="1507"/>
      <c r="P656" s="1508"/>
      <c r="Q656" s="1506"/>
      <c r="R656" s="1509"/>
      <c r="S656" s="1454" t="str">
        <f>IFERROR(('Př9-4'!$O656+'Př9-4'!$R656)/'Př9-4'!$I656,"")</f>
        <v/>
      </c>
      <c r="T656" s="1455" t="str">
        <f>IF(J656+L656=0,"",ROUND((M656+'Př9-4'!$P656)/(L656+J656)/12,0))</f>
        <v/>
      </c>
      <c r="U656" s="1456" t="str">
        <f>IF(K656=0,"",ROUND(('Př9-4'!$N656+'Př9-4'!$Q656)/'Př9-4'!$K656,0))</f>
        <v/>
      </c>
      <c r="V656" s="1445"/>
      <c r="W656" s="1446"/>
      <c r="X656" s="1446"/>
      <c r="Y656" s="1446"/>
      <c r="Z656" s="1446"/>
      <c r="AA656" s="1446"/>
    </row>
    <row r="657" spans="1:27" s="1447" customFormat="1" ht="27.75" customHeight="1" hidden="1">
      <c r="A657" s="1496"/>
      <c r="B657" s="1497"/>
      <c r="C657" s="1498"/>
      <c r="D657" s="1431" t="str">
        <f>IFERROR(VLOOKUP(C657,'[3]NM06'!$A$2:$B$176,2,0),"")</f>
        <v/>
      </c>
      <c r="E657" s="1499"/>
      <c r="F657" s="1431" t="str">
        <f>IFERROR(VLOOKUP('Př9-4'!$E657,'[3]Číselník nástrojů'!$A$2:$D$569,4,0),"")</f>
        <v/>
      </c>
      <c r="G657" s="1452"/>
      <c r="H657" s="1500"/>
      <c r="I657" s="1510"/>
      <c r="J657" s="1502"/>
      <c r="K657" s="1502"/>
      <c r="L657" s="1503"/>
      <c r="M657" s="1505"/>
      <c r="N657" s="1506"/>
      <c r="O657" s="1507"/>
      <c r="P657" s="1508"/>
      <c r="Q657" s="1506"/>
      <c r="R657" s="1509"/>
      <c r="S657" s="1454" t="str">
        <f>IFERROR(('Př9-4'!$O657+'Př9-4'!$R657)/'Př9-4'!$I657,"")</f>
        <v/>
      </c>
      <c r="T657" s="1455" t="str">
        <f>IF(J657+L657=0,"",ROUND((M657+'Př9-4'!$P657)/(L657+J657)/12,0))</f>
        <v/>
      </c>
      <c r="U657" s="1456" t="str">
        <f>IF(K657=0,"",ROUND(('Př9-4'!$N657+'Př9-4'!$Q657)/'Př9-4'!$K657,0))</f>
        <v/>
      </c>
      <c r="V657" s="1445"/>
      <c r="W657" s="1446"/>
      <c r="X657" s="1446"/>
      <c r="Y657" s="1446"/>
      <c r="Z657" s="1446"/>
      <c r="AA657" s="1446"/>
    </row>
    <row r="658" spans="1:27" s="1447" customFormat="1" ht="27.75" customHeight="1" hidden="1">
      <c r="A658" s="1496"/>
      <c r="B658" s="1497"/>
      <c r="C658" s="1498"/>
      <c r="D658" s="1431" t="str">
        <f>IFERROR(VLOOKUP(C658,'[3]NM06'!$A$2:$B$176,2,0),"")</f>
        <v/>
      </c>
      <c r="E658" s="1499"/>
      <c r="F658" s="1431" t="str">
        <f>IFERROR(VLOOKUP('Př9-4'!$E658,'[3]Číselník nástrojů'!$A$2:$D$569,4,0),"")</f>
        <v/>
      </c>
      <c r="G658" s="1452"/>
      <c r="H658" s="1500"/>
      <c r="I658" s="1510"/>
      <c r="J658" s="1502"/>
      <c r="K658" s="1502"/>
      <c r="L658" s="1503"/>
      <c r="M658" s="1505"/>
      <c r="N658" s="1506"/>
      <c r="O658" s="1507"/>
      <c r="P658" s="1508"/>
      <c r="Q658" s="1506"/>
      <c r="R658" s="1509"/>
      <c r="S658" s="1454" t="str">
        <f>IFERROR(('Př9-4'!$O658+'Př9-4'!$R658)/'Př9-4'!$I658,"")</f>
        <v/>
      </c>
      <c r="T658" s="1455" t="str">
        <f>IF(J658+L658=0,"",ROUND((M658+'Př9-4'!$P658)/(L658+J658)/12,0))</f>
        <v/>
      </c>
      <c r="U658" s="1456" t="str">
        <f>IF(K658=0,"",ROUND(('Př9-4'!$N658+'Př9-4'!$Q658)/'Př9-4'!$K658,0))</f>
        <v/>
      </c>
      <c r="V658" s="1445"/>
      <c r="W658" s="1446"/>
      <c r="X658" s="1446"/>
      <c r="Y658" s="1446"/>
      <c r="Z658" s="1446"/>
      <c r="AA658" s="1446"/>
    </row>
    <row r="659" spans="1:27" s="1447" customFormat="1" ht="27.75" customHeight="1" hidden="1">
      <c r="A659" s="1496"/>
      <c r="B659" s="1497"/>
      <c r="C659" s="1498"/>
      <c r="D659" s="1431" t="str">
        <f>IFERROR(VLOOKUP(C659,'[3]NM06'!$A$2:$B$176,2,0),"")</f>
        <v/>
      </c>
      <c r="E659" s="1499"/>
      <c r="F659" s="1431" t="str">
        <f>IFERROR(VLOOKUP('Př9-4'!$E659,'[3]Číselník nástrojů'!$A$2:$D$569,4,0),"")</f>
        <v/>
      </c>
      <c r="G659" s="1452"/>
      <c r="H659" s="1500"/>
      <c r="I659" s="1510"/>
      <c r="J659" s="1502"/>
      <c r="K659" s="1502"/>
      <c r="L659" s="1503"/>
      <c r="M659" s="1505"/>
      <c r="N659" s="1506"/>
      <c r="O659" s="1507"/>
      <c r="P659" s="1508"/>
      <c r="Q659" s="1506"/>
      <c r="R659" s="1509"/>
      <c r="S659" s="1454" t="str">
        <f>IFERROR(('Př9-4'!$O659+'Př9-4'!$R659)/'Př9-4'!$I659,"")</f>
        <v/>
      </c>
      <c r="T659" s="1455" t="str">
        <f>IF(J659+L659=0,"",ROUND((M659+'Př9-4'!$P659)/(L659+J659)/12,0))</f>
        <v/>
      </c>
      <c r="U659" s="1456" t="str">
        <f>IF(K659=0,"",ROUND(('Př9-4'!$N659+'Př9-4'!$Q659)/'Př9-4'!$K659,0))</f>
        <v/>
      </c>
      <c r="V659" s="1445"/>
      <c r="W659" s="1446"/>
      <c r="X659" s="1446"/>
      <c r="Y659" s="1446"/>
      <c r="Z659" s="1446"/>
      <c r="AA659" s="1446"/>
    </row>
    <row r="660" spans="1:27" s="1447" customFormat="1" ht="27.75" customHeight="1" hidden="1">
      <c r="A660" s="1496"/>
      <c r="B660" s="1497"/>
      <c r="C660" s="1498"/>
      <c r="D660" s="1431" t="str">
        <f>IFERROR(VLOOKUP(C660,'[3]NM06'!$A$2:$B$176,2,0),"")</f>
        <v/>
      </c>
      <c r="E660" s="1499"/>
      <c r="F660" s="1431" t="str">
        <f>IFERROR(VLOOKUP('Př9-4'!$E660,'[3]Číselník nástrojů'!$A$2:$D$569,4,0),"")</f>
        <v/>
      </c>
      <c r="G660" s="1452"/>
      <c r="H660" s="1500"/>
      <c r="I660" s="1510"/>
      <c r="J660" s="1502"/>
      <c r="K660" s="1502"/>
      <c r="L660" s="1503"/>
      <c r="M660" s="1505"/>
      <c r="N660" s="1506"/>
      <c r="O660" s="1507"/>
      <c r="P660" s="1508"/>
      <c r="Q660" s="1506"/>
      <c r="R660" s="1509"/>
      <c r="S660" s="1454" t="str">
        <f>IFERROR(('Př9-4'!$O660+'Př9-4'!$R660)/'Př9-4'!$I660,"")</f>
        <v/>
      </c>
      <c r="T660" s="1455" t="str">
        <f>IF(J660+L660=0,"",ROUND((M660+'Př9-4'!$P660)/(L660+J660)/12,0))</f>
        <v/>
      </c>
      <c r="U660" s="1456" t="str">
        <f>IF(K660=0,"",ROUND(('Př9-4'!$N660+'Př9-4'!$Q660)/'Př9-4'!$K660,0))</f>
        <v/>
      </c>
      <c r="V660" s="1445"/>
      <c r="W660" s="1446"/>
      <c r="X660" s="1446"/>
      <c r="Y660" s="1446"/>
      <c r="Z660" s="1446"/>
      <c r="AA660" s="1446"/>
    </row>
    <row r="661" spans="1:27" s="1447" customFormat="1" ht="27.75" customHeight="1" hidden="1">
      <c r="A661" s="1496"/>
      <c r="B661" s="1497"/>
      <c r="C661" s="1498"/>
      <c r="D661" s="1431" t="str">
        <f>IFERROR(VLOOKUP(C661,'[3]NM06'!$A$2:$B$176,2,0),"")</f>
        <v/>
      </c>
      <c r="E661" s="1499"/>
      <c r="F661" s="1431" t="str">
        <f>IFERROR(VLOOKUP('Př9-4'!$E661,'[3]Číselník nástrojů'!$A$2:$D$569,4,0),"")</f>
        <v/>
      </c>
      <c r="G661" s="1452"/>
      <c r="H661" s="1500"/>
      <c r="I661" s="1510"/>
      <c r="J661" s="1502"/>
      <c r="K661" s="1502"/>
      <c r="L661" s="1503"/>
      <c r="M661" s="1505"/>
      <c r="N661" s="1506"/>
      <c r="O661" s="1507"/>
      <c r="P661" s="1508"/>
      <c r="Q661" s="1506"/>
      <c r="R661" s="1509"/>
      <c r="S661" s="1454" t="str">
        <f>IFERROR(('Př9-4'!$O661+'Př9-4'!$R661)/'Př9-4'!$I661,"")</f>
        <v/>
      </c>
      <c r="T661" s="1455" t="str">
        <f>IF(J661+L661=0,"",ROUND((M661+'Př9-4'!$P661)/(L661+J661)/12,0))</f>
        <v/>
      </c>
      <c r="U661" s="1456" t="str">
        <f>IF(K661=0,"",ROUND(('Př9-4'!$N661+'Př9-4'!$Q661)/'Př9-4'!$K661,0))</f>
        <v/>
      </c>
      <c r="V661" s="1445"/>
      <c r="W661" s="1446"/>
      <c r="X661" s="1446"/>
      <c r="Y661" s="1446"/>
      <c r="Z661" s="1446"/>
      <c r="AA661" s="1446"/>
    </row>
    <row r="662" spans="1:27" s="1447" customFormat="1" ht="27.75" customHeight="1" hidden="1">
      <c r="A662" s="1496"/>
      <c r="B662" s="1497"/>
      <c r="C662" s="1498"/>
      <c r="D662" s="1431" t="str">
        <f>IFERROR(VLOOKUP(C662,'[3]NM06'!$A$2:$B$176,2,0),"")</f>
        <v/>
      </c>
      <c r="E662" s="1499"/>
      <c r="F662" s="1431" t="str">
        <f>IFERROR(VLOOKUP('Př9-4'!$E662,'[3]Číselník nástrojů'!$A$2:$D$569,4,0),"")</f>
        <v/>
      </c>
      <c r="G662" s="1452"/>
      <c r="H662" s="1500"/>
      <c r="I662" s="1510"/>
      <c r="J662" s="1502"/>
      <c r="K662" s="1502"/>
      <c r="L662" s="1503"/>
      <c r="M662" s="1505"/>
      <c r="N662" s="1506"/>
      <c r="O662" s="1507"/>
      <c r="P662" s="1508"/>
      <c r="Q662" s="1506"/>
      <c r="R662" s="1509"/>
      <c r="S662" s="1454" t="str">
        <f>IFERROR(('Př9-4'!$O662+'Př9-4'!$R662)/'Př9-4'!$I662,"")</f>
        <v/>
      </c>
      <c r="T662" s="1455" t="str">
        <f>IF(J662+L662=0,"",ROUND((M662+'Př9-4'!$P662)/(L662+J662)/12,0))</f>
        <v/>
      </c>
      <c r="U662" s="1456" t="str">
        <f>IF(K662=0,"",ROUND(('Př9-4'!$N662+'Př9-4'!$Q662)/'Př9-4'!$K662,0))</f>
        <v/>
      </c>
      <c r="V662" s="1445"/>
      <c r="W662" s="1446"/>
      <c r="X662" s="1446"/>
      <c r="Y662" s="1446"/>
      <c r="Z662" s="1446"/>
      <c r="AA662" s="1446"/>
    </row>
    <row r="663" spans="1:27" s="1447" customFormat="1" ht="27.75" customHeight="1" hidden="1">
      <c r="A663" s="1496"/>
      <c r="B663" s="1497"/>
      <c r="C663" s="1498"/>
      <c r="D663" s="1431" t="str">
        <f>IFERROR(VLOOKUP(C663,'[3]NM06'!$A$2:$B$176,2,0),"")</f>
        <v/>
      </c>
      <c r="E663" s="1499"/>
      <c r="F663" s="1431" t="str">
        <f>IFERROR(VLOOKUP('Př9-4'!$E663,'[3]Číselník nástrojů'!$A$2:$D$569,4,0),"")</f>
        <v/>
      </c>
      <c r="G663" s="1452"/>
      <c r="H663" s="1500"/>
      <c r="I663" s="1510"/>
      <c r="J663" s="1502"/>
      <c r="K663" s="1502"/>
      <c r="L663" s="1503"/>
      <c r="M663" s="1505"/>
      <c r="N663" s="1506"/>
      <c r="O663" s="1507"/>
      <c r="P663" s="1508"/>
      <c r="Q663" s="1506"/>
      <c r="R663" s="1509"/>
      <c r="S663" s="1454" t="str">
        <f>IFERROR(('Př9-4'!$O663+'Př9-4'!$R663)/'Př9-4'!$I663,"")</f>
        <v/>
      </c>
      <c r="T663" s="1455" t="str">
        <f>IF(J663+L663=0,"",ROUND((M663+'Př9-4'!$P663)/(L663+J663)/12,0))</f>
        <v/>
      </c>
      <c r="U663" s="1456" t="str">
        <f>IF(K663=0,"",ROUND(('Př9-4'!$N663+'Př9-4'!$Q663)/'Př9-4'!$K663,0))</f>
        <v/>
      </c>
      <c r="V663" s="1445"/>
      <c r="W663" s="1446"/>
      <c r="X663" s="1446"/>
      <c r="Y663" s="1446"/>
      <c r="Z663" s="1446"/>
      <c r="AA663" s="1446"/>
    </row>
    <row r="664" spans="1:27" s="1447" customFormat="1" ht="27.75" customHeight="1" hidden="1">
      <c r="A664" s="1496"/>
      <c r="B664" s="1497"/>
      <c r="C664" s="1498"/>
      <c r="D664" s="1431" t="str">
        <f>IFERROR(VLOOKUP(C664,'[3]NM06'!$A$2:$B$176,2,0),"")</f>
        <v/>
      </c>
      <c r="E664" s="1499"/>
      <c r="F664" s="1431" t="str">
        <f>IFERROR(VLOOKUP('Př9-4'!$E664,'[3]Číselník nástrojů'!$A$2:$D$569,4,0),"")</f>
        <v/>
      </c>
      <c r="G664" s="1452"/>
      <c r="H664" s="1500"/>
      <c r="I664" s="1510"/>
      <c r="J664" s="1502"/>
      <c r="K664" s="1502"/>
      <c r="L664" s="1503"/>
      <c r="M664" s="1505"/>
      <c r="N664" s="1506"/>
      <c r="O664" s="1507"/>
      <c r="P664" s="1508"/>
      <c r="Q664" s="1506"/>
      <c r="R664" s="1509"/>
      <c r="S664" s="1454" t="str">
        <f>IFERROR(('Př9-4'!$O664+'Př9-4'!$R664)/'Př9-4'!$I664,"")</f>
        <v/>
      </c>
      <c r="T664" s="1455" t="str">
        <f>IF(J664+L664=0,"",ROUND((M664+'Př9-4'!$P664)/(L664+J664)/12,0))</f>
        <v/>
      </c>
      <c r="U664" s="1456" t="str">
        <f>IF(K664=0,"",ROUND(('Př9-4'!$N664+'Př9-4'!$Q664)/'Př9-4'!$K664,0))</f>
        <v/>
      </c>
      <c r="V664" s="1445"/>
      <c r="W664" s="1446"/>
      <c r="X664" s="1446"/>
      <c r="Y664" s="1446"/>
      <c r="Z664" s="1446"/>
      <c r="AA664" s="1446"/>
    </row>
    <row r="665" spans="1:27" s="1447" customFormat="1" ht="27.75" customHeight="1" hidden="1">
      <c r="A665" s="1496"/>
      <c r="B665" s="1497"/>
      <c r="C665" s="1498"/>
      <c r="D665" s="1431" t="str">
        <f>IFERROR(VLOOKUP(C665,'[3]NM06'!$A$2:$B$176,2,0),"")</f>
        <v/>
      </c>
      <c r="E665" s="1499"/>
      <c r="F665" s="1431" t="str">
        <f>IFERROR(VLOOKUP('Př9-4'!$E665,'[3]Číselník nástrojů'!$A$2:$D$569,4,0),"")</f>
        <v/>
      </c>
      <c r="G665" s="1452"/>
      <c r="H665" s="1500"/>
      <c r="I665" s="1510"/>
      <c r="J665" s="1502"/>
      <c r="K665" s="1502"/>
      <c r="L665" s="1503"/>
      <c r="M665" s="1505"/>
      <c r="N665" s="1506"/>
      <c r="O665" s="1507"/>
      <c r="P665" s="1508"/>
      <c r="Q665" s="1506"/>
      <c r="R665" s="1509"/>
      <c r="S665" s="1454" t="str">
        <f>IFERROR(('Př9-4'!$O665+'Př9-4'!$R665)/'Př9-4'!$I665,"")</f>
        <v/>
      </c>
      <c r="T665" s="1455" t="str">
        <f>IF(J665+L665=0,"",ROUND((M665+'Př9-4'!$P665)/(L665+J665)/12,0))</f>
        <v/>
      </c>
      <c r="U665" s="1456" t="str">
        <f>IF(K665=0,"",ROUND(('Př9-4'!$N665+'Př9-4'!$Q665)/'Př9-4'!$K665,0))</f>
        <v/>
      </c>
      <c r="V665" s="1445"/>
      <c r="W665" s="1446"/>
      <c r="X665" s="1446"/>
      <c r="Y665" s="1446"/>
      <c r="Z665" s="1446"/>
      <c r="AA665" s="1446"/>
    </row>
    <row r="666" spans="1:27" s="1447" customFormat="1" ht="27.75" customHeight="1" hidden="1">
      <c r="A666" s="1496"/>
      <c r="B666" s="1497"/>
      <c r="C666" s="1498"/>
      <c r="D666" s="1431" t="str">
        <f>IFERROR(VLOOKUP(C666,'[3]NM06'!$A$2:$B$176,2,0),"")</f>
        <v/>
      </c>
      <c r="E666" s="1499"/>
      <c r="F666" s="1431" t="str">
        <f>IFERROR(VLOOKUP('Př9-4'!$E666,'[3]Číselník nástrojů'!$A$2:$D$569,4,0),"")</f>
        <v/>
      </c>
      <c r="G666" s="1452"/>
      <c r="H666" s="1500"/>
      <c r="I666" s="1510"/>
      <c r="J666" s="1502"/>
      <c r="K666" s="1502"/>
      <c r="L666" s="1503"/>
      <c r="M666" s="1505"/>
      <c r="N666" s="1506"/>
      <c r="O666" s="1507"/>
      <c r="P666" s="1508"/>
      <c r="Q666" s="1506"/>
      <c r="R666" s="1509"/>
      <c r="S666" s="1454" t="str">
        <f>IFERROR(('Př9-4'!$O666+'Př9-4'!$R666)/'Př9-4'!$I666,"")</f>
        <v/>
      </c>
      <c r="T666" s="1455" t="str">
        <f>IF(J666+L666=0,"",ROUND((M666+'Př9-4'!$P666)/(L666+J666)/12,0))</f>
        <v/>
      </c>
      <c r="U666" s="1456" t="str">
        <f>IF(K666=0,"",ROUND(('Př9-4'!$N666+'Př9-4'!$Q666)/'Př9-4'!$K666,0))</f>
        <v/>
      </c>
      <c r="V666" s="1445"/>
      <c r="W666" s="1446"/>
      <c r="X666" s="1446"/>
      <c r="Y666" s="1446"/>
      <c r="Z666" s="1446"/>
      <c r="AA666" s="1446"/>
    </row>
    <row r="667" spans="1:27" s="1447" customFormat="1" ht="27.75" customHeight="1" hidden="1">
      <c r="A667" s="1496"/>
      <c r="B667" s="1497"/>
      <c r="C667" s="1498"/>
      <c r="D667" s="1431" t="str">
        <f>IFERROR(VLOOKUP(C667,'[3]NM06'!$A$2:$B$176,2,0),"")</f>
        <v/>
      </c>
      <c r="E667" s="1499"/>
      <c r="F667" s="1431" t="str">
        <f>IFERROR(VLOOKUP('Př9-4'!$E667,'[3]Číselník nástrojů'!$A$2:$D$569,4,0),"")</f>
        <v/>
      </c>
      <c r="G667" s="1452"/>
      <c r="H667" s="1500"/>
      <c r="I667" s="1510"/>
      <c r="J667" s="1502"/>
      <c r="K667" s="1502"/>
      <c r="L667" s="1503"/>
      <c r="M667" s="1505"/>
      <c r="N667" s="1506"/>
      <c r="O667" s="1507"/>
      <c r="P667" s="1508"/>
      <c r="Q667" s="1506"/>
      <c r="R667" s="1509"/>
      <c r="S667" s="1454" t="str">
        <f>IFERROR(('Př9-4'!$O667+'Př9-4'!$R667)/'Př9-4'!$I667,"")</f>
        <v/>
      </c>
      <c r="T667" s="1455" t="str">
        <f>IF(J667+L667=0,"",ROUND((M667+'Př9-4'!$P667)/(L667+J667)/12,0))</f>
        <v/>
      </c>
      <c r="U667" s="1456" t="str">
        <f>IF(K667=0,"",ROUND(('Př9-4'!$N667+'Př9-4'!$Q667)/'Př9-4'!$K667,0))</f>
        <v/>
      </c>
      <c r="V667" s="1445"/>
      <c r="W667" s="1446"/>
      <c r="X667" s="1446"/>
      <c r="Y667" s="1446"/>
      <c r="Z667" s="1446"/>
      <c r="AA667" s="1446"/>
    </row>
    <row r="668" spans="1:27" s="1447" customFormat="1" ht="27.75" customHeight="1" hidden="1">
      <c r="A668" s="1496"/>
      <c r="B668" s="1497"/>
      <c r="C668" s="1498"/>
      <c r="D668" s="1431" t="str">
        <f>IFERROR(VLOOKUP(C668,'[3]NM06'!$A$2:$B$176,2,0),"")</f>
        <v/>
      </c>
      <c r="E668" s="1499"/>
      <c r="F668" s="1431" t="str">
        <f>IFERROR(VLOOKUP('Př9-4'!$E668,'[3]Číselník nástrojů'!$A$2:$D$569,4,0),"")</f>
        <v/>
      </c>
      <c r="G668" s="1452"/>
      <c r="H668" s="1500"/>
      <c r="I668" s="1510"/>
      <c r="J668" s="1502"/>
      <c r="K668" s="1502"/>
      <c r="L668" s="1503"/>
      <c r="M668" s="1505"/>
      <c r="N668" s="1506"/>
      <c r="O668" s="1507"/>
      <c r="P668" s="1508"/>
      <c r="Q668" s="1506"/>
      <c r="R668" s="1509"/>
      <c r="S668" s="1454" t="str">
        <f>IFERROR(('Př9-4'!$O668+'Př9-4'!$R668)/'Př9-4'!$I668,"")</f>
        <v/>
      </c>
      <c r="T668" s="1455" t="str">
        <f>IF(J668+L668=0,"",ROUND((M668+'Př9-4'!$P668)/(L668+J668)/12,0))</f>
        <v/>
      </c>
      <c r="U668" s="1456" t="str">
        <f>IF(K668=0,"",ROUND(('Př9-4'!$N668+'Př9-4'!$Q668)/'Př9-4'!$K668,0))</f>
        <v/>
      </c>
      <c r="V668" s="1445"/>
      <c r="W668" s="1446"/>
      <c r="X668" s="1446"/>
      <c r="Y668" s="1446"/>
      <c r="Z668" s="1446"/>
      <c r="AA668" s="1446"/>
    </row>
    <row r="669" spans="1:27" s="1447" customFormat="1" ht="27.75" customHeight="1" hidden="1">
      <c r="A669" s="1496"/>
      <c r="B669" s="1497"/>
      <c r="C669" s="1498"/>
      <c r="D669" s="1431" t="str">
        <f>IFERROR(VLOOKUP(C669,'[3]NM06'!$A$2:$B$176,2,0),"")</f>
        <v/>
      </c>
      <c r="E669" s="1499"/>
      <c r="F669" s="1431" t="str">
        <f>IFERROR(VLOOKUP('Př9-4'!$E669,'[3]Číselník nástrojů'!$A$2:$D$569,4,0),"")</f>
        <v/>
      </c>
      <c r="G669" s="1452"/>
      <c r="H669" s="1500"/>
      <c r="I669" s="1510"/>
      <c r="J669" s="1502"/>
      <c r="K669" s="1502"/>
      <c r="L669" s="1503"/>
      <c r="M669" s="1505"/>
      <c r="N669" s="1506"/>
      <c r="O669" s="1507"/>
      <c r="P669" s="1508"/>
      <c r="Q669" s="1506"/>
      <c r="R669" s="1509"/>
      <c r="S669" s="1454" t="str">
        <f>IFERROR(('Př9-4'!$O669+'Př9-4'!$R669)/'Př9-4'!$I669,"")</f>
        <v/>
      </c>
      <c r="T669" s="1455" t="str">
        <f>IF(J669+L669=0,"",ROUND((M669+'Př9-4'!$P669)/(L669+J669)/12,0))</f>
        <v/>
      </c>
      <c r="U669" s="1456" t="str">
        <f>IF(K669=0,"",ROUND(('Př9-4'!$N669+'Př9-4'!$Q669)/'Př9-4'!$K669,0))</f>
        <v/>
      </c>
      <c r="V669" s="1445"/>
      <c r="W669" s="1446"/>
      <c r="X669" s="1446"/>
      <c r="Y669" s="1446"/>
      <c r="Z669" s="1446"/>
      <c r="AA669" s="1446"/>
    </row>
    <row r="670" spans="1:27" s="1447" customFormat="1" ht="27.75" customHeight="1" hidden="1">
      <c r="A670" s="1496"/>
      <c r="B670" s="1497"/>
      <c r="C670" s="1498"/>
      <c r="D670" s="1431" t="str">
        <f>IFERROR(VLOOKUP(C670,'[3]NM06'!$A$2:$B$176,2,0),"")</f>
        <v/>
      </c>
      <c r="E670" s="1499"/>
      <c r="F670" s="1431" t="str">
        <f>IFERROR(VLOOKUP('Př9-4'!$E670,'[3]Číselník nástrojů'!$A$2:$D$569,4,0),"")</f>
        <v/>
      </c>
      <c r="G670" s="1452"/>
      <c r="H670" s="1500"/>
      <c r="I670" s="1510"/>
      <c r="J670" s="1502"/>
      <c r="K670" s="1502"/>
      <c r="L670" s="1503"/>
      <c r="M670" s="1505"/>
      <c r="N670" s="1506"/>
      <c r="O670" s="1507"/>
      <c r="P670" s="1508"/>
      <c r="Q670" s="1506"/>
      <c r="R670" s="1509"/>
      <c r="S670" s="1454" t="str">
        <f>IFERROR(('Př9-4'!$O670+'Př9-4'!$R670)/'Př9-4'!$I670,"")</f>
        <v/>
      </c>
      <c r="T670" s="1455" t="str">
        <f>IF(J670+L670=0,"",ROUND((M670+'Př9-4'!$P670)/(L670+J670)/12,0))</f>
        <v/>
      </c>
      <c r="U670" s="1456" t="str">
        <f>IF(K670=0,"",ROUND(('Př9-4'!$N670+'Př9-4'!$Q670)/'Př9-4'!$K670,0))</f>
        <v/>
      </c>
      <c r="V670" s="1445"/>
      <c r="W670" s="1446"/>
      <c r="X670" s="1446"/>
      <c r="Y670" s="1446"/>
      <c r="Z670" s="1446"/>
      <c r="AA670" s="1446"/>
    </row>
    <row r="671" spans="1:27" s="1447" customFormat="1" ht="27.75" customHeight="1" hidden="1">
      <c r="A671" s="1496"/>
      <c r="B671" s="1497"/>
      <c r="C671" s="1498"/>
      <c r="D671" s="1431" t="str">
        <f>IFERROR(VLOOKUP(C671,'[3]NM06'!$A$2:$B$176,2,0),"")</f>
        <v/>
      </c>
      <c r="E671" s="1499"/>
      <c r="F671" s="1431" t="str">
        <f>IFERROR(VLOOKUP('Př9-4'!$E671,'[3]Číselník nástrojů'!$A$2:$D$569,4,0),"")</f>
        <v/>
      </c>
      <c r="G671" s="1452"/>
      <c r="H671" s="1500"/>
      <c r="I671" s="1510"/>
      <c r="J671" s="1502"/>
      <c r="K671" s="1502"/>
      <c r="L671" s="1503"/>
      <c r="M671" s="1505"/>
      <c r="N671" s="1506"/>
      <c r="O671" s="1507"/>
      <c r="P671" s="1508"/>
      <c r="Q671" s="1506"/>
      <c r="R671" s="1509"/>
      <c r="S671" s="1454" t="str">
        <f>IFERROR(('Př9-4'!$O671+'Př9-4'!$R671)/'Př9-4'!$I671,"")</f>
        <v/>
      </c>
      <c r="T671" s="1455" t="str">
        <f>IF(J671+L671=0,"",ROUND((M671+'Př9-4'!$P671)/(L671+J671)/12,0))</f>
        <v/>
      </c>
      <c r="U671" s="1456" t="str">
        <f>IF(K671=0,"",ROUND(('Př9-4'!$N671+'Př9-4'!$Q671)/'Př9-4'!$K671,0))</f>
        <v/>
      </c>
      <c r="V671" s="1445"/>
      <c r="W671" s="1446"/>
      <c r="X671" s="1446"/>
      <c r="Y671" s="1446"/>
      <c r="Z671" s="1446"/>
      <c r="AA671" s="1446"/>
    </row>
    <row r="672" spans="1:27" s="1447" customFormat="1" ht="27.75" customHeight="1" hidden="1">
      <c r="A672" s="1496"/>
      <c r="B672" s="1497"/>
      <c r="C672" s="1498"/>
      <c r="D672" s="1431" t="str">
        <f>IFERROR(VLOOKUP(C672,'[3]NM06'!$A$2:$B$176,2,0),"")</f>
        <v/>
      </c>
      <c r="E672" s="1499"/>
      <c r="F672" s="1431" t="str">
        <f>IFERROR(VLOOKUP('Př9-4'!$E672,'[3]Číselník nástrojů'!$A$2:$D$569,4,0),"")</f>
        <v/>
      </c>
      <c r="G672" s="1452"/>
      <c r="H672" s="1500"/>
      <c r="I672" s="1510"/>
      <c r="J672" s="1502"/>
      <c r="K672" s="1502"/>
      <c r="L672" s="1503"/>
      <c r="M672" s="1505"/>
      <c r="N672" s="1506"/>
      <c r="O672" s="1507"/>
      <c r="P672" s="1508"/>
      <c r="Q672" s="1506"/>
      <c r="R672" s="1509"/>
      <c r="S672" s="1454" t="str">
        <f>IFERROR(('Př9-4'!$O672+'Př9-4'!$R672)/'Př9-4'!$I672,"")</f>
        <v/>
      </c>
      <c r="T672" s="1455" t="str">
        <f>IF(J672+L672=0,"",ROUND((M672+'Př9-4'!$P672)/(L672+J672)/12,0))</f>
        <v/>
      </c>
      <c r="U672" s="1456" t="str">
        <f>IF(K672=0,"",ROUND(('Př9-4'!$N672+'Př9-4'!$Q672)/'Př9-4'!$K672,0))</f>
        <v/>
      </c>
      <c r="V672" s="1445"/>
      <c r="W672" s="1446"/>
      <c r="X672" s="1446"/>
      <c r="Y672" s="1446"/>
      <c r="Z672" s="1446"/>
      <c r="AA672" s="1446"/>
    </row>
    <row r="673" spans="1:27" s="1447" customFormat="1" ht="27.75" customHeight="1" hidden="1">
      <c r="A673" s="1496"/>
      <c r="B673" s="1497"/>
      <c r="C673" s="1498"/>
      <c r="D673" s="1431" t="str">
        <f>IFERROR(VLOOKUP(C673,'[3]NM06'!$A$2:$B$176,2,0),"")</f>
        <v/>
      </c>
      <c r="E673" s="1499"/>
      <c r="F673" s="1431" t="str">
        <f>IFERROR(VLOOKUP('Př9-4'!$E673,'[3]Číselník nástrojů'!$A$2:$D$569,4,0),"")</f>
        <v/>
      </c>
      <c r="G673" s="1452"/>
      <c r="H673" s="1500"/>
      <c r="I673" s="1510"/>
      <c r="J673" s="1502"/>
      <c r="K673" s="1502"/>
      <c r="L673" s="1503"/>
      <c r="M673" s="1505"/>
      <c r="N673" s="1506"/>
      <c r="O673" s="1507"/>
      <c r="P673" s="1508"/>
      <c r="Q673" s="1506"/>
      <c r="R673" s="1509"/>
      <c r="S673" s="1454" t="str">
        <f>IFERROR(('Př9-4'!$O673+'Př9-4'!$R673)/'Př9-4'!$I673,"")</f>
        <v/>
      </c>
      <c r="T673" s="1455" t="str">
        <f>IF(J673+L673=0,"",ROUND((M673+'Př9-4'!$P673)/(L673+J673)/12,0))</f>
        <v/>
      </c>
      <c r="U673" s="1456" t="str">
        <f>IF(K673=0,"",ROUND(('Př9-4'!$N673+'Př9-4'!$Q673)/'Př9-4'!$K673,0))</f>
        <v/>
      </c>
      <c r="V673" s="1445"/>
      <c r="W673" s="1446"/>
      <c r="X673" s="1446"/>
      <c r="Y673" s="1446"/>
      <c r="Z673" s="1446"/>
      <c r="AA673" s="1446"/>
    </row>
    <row r="674" spans="1:27" s="1447" customFormat="1" ht="27.75" customHeight="1" hidden="1">
      <c r="A674" s="1496"/>
      <c r="B674" s="1497"/>
      <c r="C674" s="1498"/>
      <c r="D674" s="1431" t="str">
        <f>IFERROR(VLOOKUP(C674,'[3]NM06'!$A$2:$B$176,2,0),"")</f>
        <v/>
      </c>
      <c r="E674" s="1499"/>
      <c r="F674" s="1431" t="str">
        <f>IFERROR(VLOOKUP('Př9-4'!$E674,'[3]Číselník nástrojů'!$A$2:$D$569,4,0),"")</f>
        <v/>
      </c>
      <c r="G674" s="1452"/>
      <c r="H674" s="1500"/>
      <c r="I674" s="1510"/>
      <c r="J674" s="1502"/>
      <c r="K674" s="1502"/>
      <c r="L674" s="1503"/>
      <c r="M674" s="1505"/>
      <c r="N674" s="1506"/>
      <c r="O674" s="1507"/>
      <c r="P674" s="1508"/>
      <c r="Q674" s="1506"/>
      <c r="R674" s="1509"/>
      <c r="S674" s="1454" t="str">
        <f>IFERROR(('Př9-4'!$O674+'Př9-4'!$R674)/'Př9-4'!$I674,"")</f>
        <v/>
      </c>
      <c r="T674" s="1455" t="str">
        <f>IF(J674+L674=0,"",ROUND((M674+'Př9-4'!$P674)/(L674+J674)/12,0))</f>
        <v/>
      </c>
      <c r="U674" s="1456" t="str">
        <f>IF(K674=0,"",ROUND(('Př9-4'!$N674+'Př9-4'!$Q674)/'Př9-4'!$K674,0))</f>
        <v/>
      </c>
      <c r="V674" s="1445"/>
      <c r="W674" s="1446"/>
      <c r="X674" s="1446"/>
      <c r="Y674" s="1446"/>
      <c r="Z674" s="1446"/>
      <c r="AA674" s="1446"/>
    </row>
    <row r="675" spans="1:27" s="1447" customFormat="1" ht="27.75" customHeight="1" hidden="1">
      <c r="A675" s="1496"/>
      <c r="B675" s="1497"/>
      <c r="C675" s="1498"/>
      <c r="D675" s="1431" t="str">
        <f>IFERROR(VLOOKUP(C675,'[3]NM06'!$A$2:$B$176,2,0),"")</f>
        <v/>
      </c>
      <c r="E675" s="1499"/>
      <c r="F675" s="1431" t="str">
        <f>IFERROR(VLOOKUP('Př9-4'!$E675,'[3]Číselník nástrojů'!$A$2:$D$569,4,0),"")</f>
        <v/>
      </c>
      <c r="G675" s="1452"/>
      <c r="H675" s="1500"/>
      <c r="I675" s="1510"/>
      <c r="J675" s="1502"/>
      <c r="K675" s="1502"/>
      <c r="L675" s="1503"/>
      <c r="M675" s="1505"/>
      <c r="N675" s="1506"/>
      <c r="O675" s="1507"/>
      <c r="P675" s="1508"/>
      <c r="Q675" s="1506"/>
      <c r="R675" s="1509"/>
      <c r="S675" s="1454" t="str">
        <f>IFERROR(('Př9-4'!$O675+'Př9-4'!$R675)/'Př9-4'!$I675,"")</f>
        <v/>
      </c>
      <c r="T675" s="1455" t="str">
        <f>IF(J675+L675=0,"",ROUND((M675+'Př9-4'!$P675)/(L675+J675)/12,0))</f>
        <v/>
      </c>
      <c r="U675" s="1456" t="str">
        <f>IF(K675=0,"",ROUND(('Př9-4'!$N675+'Př9-4'!$Q675)/'Př9-4'!$K675,0))</f>
        <v/>
      </c>
      <c r="V675" s="1445"/>
      <c r="W675" s="1446"/>
      <c r="X675" s="1446"/>
      <c r="Y675" s="1446"/>
      <c r="Z675" s="1446"/>
      <c r="AA675" s="1446"/>
    </row>
    <row r="676" spans="1:27" s="1447" customFormat="1" ht="27.75" customHeight="1" hidden="1">
      <c r="A676" s="1496"/>
      <c r="B676" s="1497"/>
      <c r="C676" s="1498"/>
      <c r="D676" s="1431" t="str">
        <f>IFERROR(VLOOKUP(C676,'[3]NM06'!$A$2:$B$176,2,0),"")</f>
        <v/>
      </c>
      <c r="E676" s="1499"/>
      <c r="F676" s="1431" t="str">
        <f>IFERROR(VLOOKUP('Př9-4'!$E676,'[3]Číselník nástrojů'!$A$2:$D$569,4,0),"")</f>
        <v/>
      </c>
      <c r="G676" s="1452"/>
      <c r="H676" s="1500"/>
      <c r="I676" s="1510"/>
      <c r="J676" s="1502"/>
      <c r="K676" s="1502"/>
      <c r="L676" s="1503"/>
      <c r="M676" s="1505"/>
      <c r="N676" s="1506"/>
      <c r="O676" s="1507"/>
      <c r="P676" s="1508"/>
      <c r="Q676" s="1506"/>
      <c r="R676" s="1509"/>
      <c r="S676" s="1454" t="str">
        <f>IFERROR(('Př9-4'!$O676+'Př9-4'!$R676)/'Př9-4'!$I676,"")</f>
        <v/>
      </c>
      <c r="T676" s="1455" t="str">
        <f>IF(J676+L676=0,"",ROUND((M676+'Př9-4'!$P676)/(L676+J676)/12,0))</f>
        <v/>
      </c>
      <c r="U676" s="1456" t="str">
        <f>IF(K676=0,"",ROUND(('Př9-4'!$N676+'Př9-4'!$Q676)/'Př9-4'!$K676,0))</f>
        <v/>
      </c>
      <c r="V676" s="1445"/>
      <c r="W676" s="1446"/>
      <c r="X676" s="1446"/>
      <c r="Y676" s="1446"/>
      <c r="Z676" s="1446"/>
      <c r="AA676" s="1446"/>
    </row>
    <row r="677" spans="1:27" s="1447" customFormat="1" ht="27.75" customHeight="1" hidden="1">
      <c r="A677" s="1496"/>
      <c r="B677" s="1497"/>
      <c r="C677" s="1498"/>
      <c r="D677" s="1431" t="str">
        <f>IFERROR(VLOOKUP(C677,'[3]NM06'!$A$2:$B$176,2,0),"")</f>
        <v/>
      </c>
      <c r="E677" s="1499"/>
      <c r="F677" s="1431" t="str">
        <f>IFERROR(VLOOKUP('Př9-4'!$E677,'[3]Číselník nástrojů'!$A$2:$D$569,4,0),"")</f>
        <v/>
      </c>
      <c r="G677" s="1452"/>
      <c r="H677" s="1500"/>
      <c r="I677" s="1510"/>
      <c r="J677" s="1502"/>
      <c r="K677" s="1502"/>
      <c r="L677" s="1503"/>
      <c r="M677" s="1505"/>
      <c r="N677" s="1506"/>
      <c r="O677" s="1507"/>
      <c r="P677" s="1508"/>
      <c r="Q677" s="1506"/>
      <c r="R677" s="1509"/>
      <c r="S677" s="1454" t="str">
        <f>IFERROR(('Př9-4'!$O677+'Př9-4'!$R677)/'Př9-4'!$I677,"")</f>
        <v/>
      </c>
      <c r="T677" s="1455" t="str">
        <f>IF(J677+L677=0,"",ROUND((M677+'Př9-4'!$P677)/(L677+J677)/12,0))</f>
        <v/>
      </c>
      <c r="U677" s="1456" t="str">
        <f>IF(K677=0,"",ROUND(('Př9-4'!$N677+'Př9-4'!$Q677)/'Př9-4'!$K677,0))</f>
        <v/>
      </c>
      <c r="V677" s="1445"/>
      <c r="W677" s="1446"/>
      <c r="X677" s="1446"/>
      <c r="Y677" s="1446"/>
      <c r="Z677" s="1446"/>
      <c r="AA677" s="1446"/>
    </row>
    <row r="678" spans="1:27" s="1447" customFormat="1" ht="27.75" customHeight="1" hidden="1">
      <c r="A678" s="1496"/>
      <c r="B678" s="1497"/>
      <c r="C678" s="1498"/>
      <c r="D678" s="1431" t="str">
        <f>IFERROR(VLOOKUP(C678,'[3]NM06'!$A$2:$B$176,2,0),"")</f>
        <v/>
      </c>
      <c r="E678" s="1499"/>
      <c r="F678" s="1431" t="str">
        <f>IFERROR(VLOOKUP('Př9-4'!$E678,'[3]Číselník nástrojů'!$A$2:$D$569,4,0),"")</f>
        <v/>
      </c>
      <c r="G678" s="1452"/>
      <c r="H678" s="1500"/>
      <c r="I678" s="1510"/>
      <c r="J678" s="1502"/>
      <c r="K678" s="1502"/>
      <c r="L678" s="1503"/>
      <c r="M678" s="1505"/>
      <c r="N678" s="1506"/>
      <c r="O678" s="1507"/>
      <c r="P678" s="1508"/>
      <c r="Q678" s="1506"/>
      <c r="R678" s="1509"/>
      <c r="S678" s="1454" t="str">
        <f>IFERROR(('Př9-4'!$O678+'Př9-4'!$R678)/'Př9-4'!$I678,"")</f>
        <v/>
      </c>
      <c r="T678" s="1455" t="str">
        <f>IF(J678+L678=0,"",ROUND((M678+'Př9-4'!$P678)/(L678+J678)/12,0))</f>
        <v/>
      </c>
      <c r="U678" s="1456" t="str">
        <f>IF(K678=0,"",ROUND(('Př9-4'!$N678+'Př9-4'!$Q678)/'Př9-4'!$K678,0))</f>
        <v/>
      </c>
      <c r="V678" s="1445"/>
      <c r="W678" s="1446"/>
      <c r="X678" s="1446"/>
      <c r="Y678" s="1446"/>
      <c r="Z678" s="1446"/>
      <c r="AA678" s="1446"/>
    </row>
    <row r="679" spans="1:27" s="1447" customFormat="1" ht="27.75" customHeight="1" hidden="1">
      <c r="A679" s="1496"/>
      <c r="B679" s="1497"/>
      <c r="C679" s="1498"/>
      <c r="D679" s="1431" t="str">
        <f>IFERROR(VLOOKUP(C679,'[3]NM06'!$A$2:$B$176,2,0),"")</f>
        <v/>
      </c>
      <c r="E679" s="1499"/>
      <c r="F679" s="1431" t="str">
        <f>IFERROR(VLOOKUP('Př9-4'!$E679,'[3]Číselník nástrojů'!$A$2:$D$569,4,0),"")</f>
        <v/>
      </c>
      <c r="G679" s="1452"/>
      <c r="H679" s="1500"/>
      <c r="I679" s="1510"/>
      <c r="J679" s="1502"/>
      <c r="K679" s="1502"/>
      <c r="L679" s="1503"/>
      <c r="M679" s="1505"/>
      <c r="N679" s="1506"/>
      <c r="O679" s="1507"/>
      <c r="P679" s="1508"/>
      <c r="Q679" s="1506"/>
      <c r="R679" s="1509"/>
      <c r="S679" s="1454" t="str">
        <f>IFERROR(('Př9-4'!$O679+'Př9-4'!$R679)/'Př9-4'!$I679,"")</f>
        <v/>
      </c>
      <c r="T679" s="1455" t="str">
        <f>IF(J679+L679=0,"",ROUND((M679+'Př9-4'!$P679)/(L679+J679)/12,0))</f>
        <v/>
      </c>
      <c r="U679" s="1456" t="str">
        <f>IF(K679=0,"",ROUND(('Př9-4'!$N679+'Př9-4'!$Q679)/'Př9-4'!$K679,0))</f>
        <v/>
      </c>
      <c r="V679" s="1445"/>
      <c r="W679" s="1446"/>
      <c r="X679" s="1446"/>
      <c r="Y679" s="1446"/>
      <c r="Z679" s="1446"/>
      <c r="AA679" s="1446"/>
    </row>
    <row r="680" spans="1:27" s="1447" customFormat="1" ht="27.75" customHeight="1" hidden="1">
      <c r="A680" s="1496"/>
      <c r="B680" s="1497"/>
      <c r="C680" s="1498"/>
      <c r="D680" s="1431" t="str">
        <f>IFERROR(VLOOKUP(C680,'[3]NM06'!$A$2:$B$176,2,0),"")</f>
        <v/>
      </c>
      <c r="E680" s="1499"/>
      <c r="F680" s="1431" t="str">
        <f>IFERROR(VLOOKUP('Př9-4'!$E680,'[3]Číselník nástrojů'!$A$2:$D$569,4,0),"")</f>
        <v/>
      </c>
      <c r="G680" s="1452"/>
      <c r="H680" s="1500"/>
      <c r="I680" s="1510"/>
      <c r="J680" s="1502"/>
      <c r="K680" s="1502"/>
      <c r="L680" s="1503"/>
      <c r="M680" s="1505"/>
      <c r="N680" s="1506"/>
      <c r="O680" s="1507"/>
      <c r="P680" s="1508"/>
      <c r="Q680" s="1506"/>
      <c r="R680" s="1509"/>
      <c r="S680" s="1454" t="str">
        <f>IFERROR(('Př9-4'!$O680+'Př9-4'!$R680)/'Př9-4'!$I680,"")</f>
        <v/>
      </c>
      <c r="T680" s="1455" t="str">
        <f>IF(J680+L680=0,"",ROUND((M680+'Př9-4'!$P680)/(L680+J680)/12,0))</f>
        <v/>
      </c>
      <c r="U680" s="1456" t="str">
        <f>IF(K680=0,"",ROUND(('Př9-4'!$N680+'Př9-4'!$Q680)/'Př9-4'!$K680,0))</f>
        <v/>
      </c>
      <c r="V680" s="1445"/>
      <c r="W680" s="1446"/>
      <c r="X680" s="1446"/>
      <c r="Y680" s="1446"/>
      <c r="Z680" s="1446"/>
      <c r="AA680" s="1446"/>
    </row>
    <row r="681" spans="1:27" s="1447" customFormat="1" ht="27.75" customHeight="1" hidden="1">
      <c r="A681" s="1496"/>
      <c r="B681" s="1497"/>
      <c r="C681" s="1498"/>
      <c r="D681" s="1431" t="str">
        <f>IFERROR(VLOOKUP(C681,'[3]NM06'!$A$2:$B$176,2,0),"")</f>
        <v/>
      </c>
      <c r="E681" s="1499"/>
      <c r="F681" s="1431" t="str">
        <f>IFERROR(VLOOKUP('Př9-4'!$E681,'[3]Číselník nástrojů'!$A$2:$D$569,4,0),"")</f>
        <v/>
      </c>
      <c r="G681" s="1452"/>
      <c r="H681" s="1500"/>
      <c r="I681" s="1510"/>
      <c r="J681" s="1502"/>
      <c r="K681" s="1502"/>
      <c r="L681" s="1503"/>
      <c r="M681" s="1505"/>
      <c r="N681" s="1506"/>
      <c r="O681" s="1507"/>
      <c r="P681" s="1508"/>
      <c r="Q681" s="1506"/>
      <c r="R681" s="1509"/>
      <c r="S681" s="1454" t="str">
        <f>IFERROR(('Př9-4'!$O681+'Př9-4'!$R681)/'Př9-4'!$I681,"")</f>
        <v/>
      </c>
      <c r="T681" s="1455" t="str">
        <f>IF(J681+L681=0,"",ROUND((M681+'Př9-4'!$P681)/(L681+J681)/12,0))</f>
        <v/>
      </c>
      <c r="U681" s="1456" t="str">
        <f>IF(K681=0,"",ROUND(('Př9-4'!$N681+'Př9-4'!$Q681)/'Př9-4'!$K681,0))</f>
        <v/>
      </c>
      <c r="V681" s="1445"/>
      <c r="W681" s="1446"/>
      <c r="X681" s="1446"/>
      <c r="Y681" s="1446"/>
      <c r="Z681" s="1446"/>
      <c r="AA681" s="1446"/>
    </row>
    <row r="682" spans="1:27" s="1447" customFormat="1" ht="27.75" customHeight="1" hidden="1">
      <c r="A682" s="1496"/>
      <c r="B682" s="1497"/>
      <c r="C682" s="1498"/>
      <c r="D682" s="1431" t="str">
        <f>IFERROR(VLOOKUP(C682,'[3]NM06'!$A$2:$B$176,2,0),"")</f>
        <v/>
      </c>
      <c r="E682" s="1499"/>
      <c r="F682" s="1431" t="str">
        <f>IFERROR(VLOOKUP('Př9-4'!$E682,'[3]Číselník nástrojů'!$A$2:$D$569,4,0),"")</f>
        <v/>
      </c>
      <c r="G682" s="1452"/>
      <c r="H682" s="1500"/>
      <c r="I682" s="1510"/>
      <c r="J682" s="1502"/>
      <c r="K682" s="1502"/>
      <c r="L682" s="1503"/>
      <c r="M682" s="1505"/>
      <c r="N682" s="1506"/>
      <c r="O682" s="1507"/>
      <c r="P682" s="1508"/>
      <c r="Q682" s="1506"/>
      <c r="R682" s="1509"/>
      <c r="S682" s="1454" t="str">
        <f>IFERROR(('Př9-4'!$O682+'Př9-4'!$R682)/'Př9-4'!$I682,"")</f>
        <v/>
      </c>
      <c r="T682" s="1455" t="str">
        <f>IF(J682+L682=0,"",ROUND((M682+'Př9-4'!$P682)/(L682+J682)/12,0))</f>
        <v/>
      </c>
      <c r="U682" s="1456" t="str">
        <f>IF(K682=0,"",ROUND(('Př9-4'!$N682+'Př9-4'!$Q682)/'Př9-4'!$K682,0))</f>
        <v/>
      </c>
      <c r="V682" s="1445"/>
      <c r="W682" s="1446"/>
      <c r="X682" s="1446"/>
      <c r="Y682" s="1446"/>
      <c r="Z682" s="1446"/>
      <c r="AA682" s="1446"/>
    </row>
    <row r="683" spans="1:27" s="1447" customFormat="1" ht="27.75" customHeight="1" hidden="1">
      <c r="A683" s="1496"/>
      <c r="B683" s="1497"/>
      <c r="C683" s="1498"/>
      <c r="D683" s="1431" t="str">
        <f>IFERROR(VLOOKUP(C683,'[3]NM06'!$A$2:$B$176,2,0),"")</f>
        <v/>
      </c>
      <c r="E683" s="1499"/>
      <c r="F683" s="1431" t="str">
        <f>IFERROR(VLOOKUP('Př9-4'!$E683,'[3]Číselník nástrojů'!$A$2:$D$569,4,0),"")</f>
        <v/>
      </c>
      <c r="G683" s="1452"/>
      <c r="H683" s="1500"/>
      <c r="I683" s="1510"/>
      <c r="J683" s="1502"/>
      <c r="K683" s="1502"/>
      <c r="L683" s="1503"/>
      <c r="M683" s="1505"/>
      <c r="N683" s="1506"/>
      <c r="O683" s="1507"/>
      <c r="P683" s="1508"/>
      <c r="Q683" s="1506"/>
      <c r="R683" s="1509"/>
      <c r="S683" s="1454" t="str">
        <f>IFERROR(('Př9-4'!$O683+'Př9-4'!$R683)/'Př9-4'!$I683,"")</f>
        <v/>
      </c>
      <c r="T683" s="1455" t="str">
        <f>IF(J683+L683=0,"",ROUND((M683+'Př9-4'!$P683)/(L683+J683)/12,0))</f>
        <v/>
      </c>
      <c r="U683" s="1456" t="str">
        <f>IF(K683=0,"",ROUND(('Př9-4'!$N683+'Př9-4'!$Q683)/'Př9-4'!$K683,0))</f>
        <v/>
      </c>
      <c r="V683" s="1445"/>
      <c r="W683" s="1446"/>
      <c r="X683" s="1446"/>
      <c r="Y683" s="1446"/>
      <c r="Z683" s="1446"/>
      <c r="AA683" s="1446"/>
    </row>
    <row r="684" spans="1:27" s="1447" customFormat="1" ht="27.75" customHeight="1" hidden="1">
      <c r="A684" s="1496"/>
      <c r="B684" s="1497"/>
      <c r="C684" s="1498"/>
      <c r="D684" s="1431" t="str">
        <f>IFERROR(VLOOKUP(C684,'[3]NM06'!$A$2:$B$176,2,0),"")</f>
        <v/>
      </c>
      <c r="E684" s="1499"/>
      <c r="F684" s="1431" t="str">
        <f>IFERROR(VLOOKUP('Př9-4'!$E684,'[3]Číselník nástrojů'!$A$2:$D$569,4,0),"")</f>
        <v/>
      </c>
      <c r="G684" s="1452"/>
      <c r="H684" s="1500"/>
      <c r="I684" s="1510"/>
      <c r="J684" s="1502"/>
      <c r="K684" s="1502"/>
      <c r="L684" s="1503"/>
      <c r="M684" s="1505"/>
      <c r="N684" s="1506"/>
      <c r="O684" s="1507"/>
      <c r="P684" s="1508"/>
      <c r="Q684" s="1506"/>
      <c r="R684" s="1509"/>
      <c r="S684" s="1454" t="str">
        <f>IFERROR(('Př9-4'!$O684+'Př9-4'!$R684)/'Př9-4'!$I684,"")</f>
        <v/>
      </c>
      <c r="T684" s="1455" t="str">
        <f>IF(J684+L684=0,"",ROUND((M684+'Př9-4'!$P684)/(L684+J684)/12,0))</f>
        <v/>
      </c>
      <c r="U684" s="1456" t="str">
        <f>IF(K684=0,"",ROUND(('Př9-4'!$N684+'Př9-4'!$Q684)/'Př9-4'!$K684,0))</f>
        <v/>
      </c>
      <c r="V684" s="1445"/>
      <c r="W684" s="1446"/>
      <c r="X684" s="1446"/>
      <c r="Y684" s="1446"/>
      <c r="Z684" s="1446"/>
      <c r="AA684" s="1446"/>
    </row>
    <row r="685" spans="1:27" s="1447" customFormat="1" ht="27.75" customHeight="1" hidden="1">
      <c r="A685" s="1496"/>
      <c r="B685" s="1497"/>
      <c r="C685" s="1498"/>
      <c r="D685" s="1431" t="str">
        <f>IFERROR(VLOOKUP(C685,'[3]NM06'!$A$2:$B$176,2,0),"")</f>
        <v/>
      </c>
      <c r="E685" s="1499"/>
      <c r="F685" s="1431" t="str">
        <f>IFERROR(VLOOKUP('Př9-4'!$E685,'[3]Číselník nástrojů'!$A$2:$D$569,4,0),"")</f>
        <v/>
      </c>
      <c r="G685" s="1452"/>
      <c r="H685" s="1500"/>
      <c r="I685" s="1510"/>
      <c r="J685" s="1502"/>
      <c r="K685" s="1502"/>
      <c r="L685" s="1503"/>
      <c r="M685" s="1505"/>
      <c r="N685" s="1506"/>
      <c r="O685" s="1507"/>
      <c r="P685" s="1508"/>
      <c r="Q685" s="1506"/>
      <c r="R685" s="1509"/>
      <c r="S685" s="1454" t="str">
        <f>IFERROR(('Př9-4'!$O685+'Př9-4'!$R685)/'Př9-4'!$I685,"")</f>
        <v/>
      </c>
      <c r="T685" s="1455" t="str">
        <f>IF(J685+L685=0,"",ROUND((M685+'Př9-4'!$P685)/(L685+J685)/12,0))</f>
        <v/>
      </c>
      <c r="U685" s="1456" t="str">
        <f>IF(K685=0,"",ROUND(('Př9-4'!$N685+'Př9-4'!$Q685)/'Př9-4'!$K685,0))</f>
        <v/>
      </c>
      <c r="V685" s="1445"/>
      <c r="W685" s="1446"/>
      <c r="X685" s="1446"/>
      <c r="Y685" s="1446"/>
      <c r="Z685" s="1446"/>
      <c r="AA685" s="1446"/>
    </row>
    <row r="686" spans="1:27" s="1447" customFormat="1" ht="27.75" customHeight="1" hidden="1">
      <c r="A686" s="1496"/>
      <c r="B686" s="1497"/>
      <c r="C686" s="1498"/>
      <c r="D686" s="1431" t="str">
        <f>IFERROR(VLOOKUP(C686,'[3]NM06'!$A$2:$B$176,2,0),"")</f>
        <v/>
      </c>
      <c r="E686" s="1499"/>
      <c r="F686" s="1431" t="str">
        <f>IFERROR(VLOOKUP('Př9-4'!$E686,'[3]Číselník nástrojů'!$A$2:$D$569,4,0),"")</f>
        <v/>
      </c>
      <c r="G686" s="1452"/>
      <c r="H686" s="1500"/>
      <c r="I686" s="1510"/>
      <c r="J686" s="1502"/>
      <c r="K686" s="1502"/>
      <c r="L686" s="1503"/>
      <c r="M686" s="1505"/>
      <c r="N686" s="1506"/>
      <c r="O686" s="1507"/>
      <c r="P686" s="1508"/>
      <c r="Q686" s="1506"/>
      <c r="R686" s="1509"/>
      <c r="S686" s="1454" t="str">
        <f>IFERROR(('Př9-4'!$O686+'Př9-4'!$R686)/'Př9-4'!$I686,"")</f>
        <v/>
      </c>
      <c r="T686" s="1455" t="str">
        <f>IF(J686+L686=0,"",ROUND((M686+'Př9-4'!$P686)/(L686+J686)/12,0))</f>
        <v/>
      </c>
      <c r="U686" s="1456" t="str">
        <f>IF(K686=0,"",ROUND(('Př9-4'!$N686+'Př9-4'!$Q686)/'Př9-4'!$K686,0))</f>
        <v/>
      </c>
      <c r="V686" s="1445"/>
      <c r="W686" s="1446"/>
      <c r="X686" s="1446"/>
      <c r="Y686" s="1446"/>
      <c r="Z686" s="1446"/>
      <c r="AA686" s="1446"/>
    </row>
    <row r="687" spans="1:27" s="1447" customFormat="1" ht="27.75" customHeight="1" hidden="1">
      <c r="A687" s="1496"/>
      <c r="B687" s="1497"/>
      <c r="C687" s="1498"/>
      <c r="D687" s="1431" t="str">
        <f>IFERROR(VLOOKUP(C687,'[3]NM06'!$A$2:$B$176,2,0),"")</f>
        <v/>
      </c>
      <c r="E687" s="1499"/>
      <c r="F687" s="1431" t="str">
        <f>IFERROR(VLOOKUP('Př9-4'!$E687,'[3]Číselník nástrojů'!$A$2:$D$569,4,0),"")</f>
        <v/>
      </c>
      <c r="G687" s="1452"/>
      <c r="H687" s="1500"/>
      <c r="I687" s="1510"/>
      <c r="J687" s="1502"/>
      <c r="K687" s="1502"/>
      <c r="L687" s="1503"/>
      <c r="M687" s="1505"/>
      <c r="N687" s="1506"/>
      <c r="O687" s="1507"/>
      <c r="P687" s="1508"/>
      <c r="Q687" s="1506"/>
      <c r="R687" s="1509"/>
      <c r="S687" s="1454" t="str">
        <f>IFERROR(('Př9-4'!$O687+'Př9-4'!$R687)/'Př9-4'!$I687,"")</f>
        <v/>
      </c>
      <c r="T687" s="1455" t="str">
        <f>IF(J687+L687=0,"",ROUND((M687+'Př9-4'!$P687)/(L687+J687)/12,0))</f>
        <v/>
      </c>
      <c r="U687" s="1456" t="str">
        <f>IF(K687=0,"",ROUND(('Př9-4'!$N687+'Př9-4'!$Q687)/'Př9-4'!$K687,0))</f>
        <v/>
      </c>
      <c r="V687" s="1445"/>
      <c r="W687" s="1446"/>
      <c r="X687" s="1446"/>
      <c r="Y687" s="1446"/>
      <c r="Z687" s="1446"/>
      <c r="AA687" s="1446"/>
    </row>
    <row r="688" spans="1:27" s="1447" customFormat="1" ht="27.75" customHeight="1" hidden="1">
      <c r="A688" s="1496"/>
      <c r="B688" s="1497"/>
      <c r="C688" s="1498"/>
      <c r="D688" s="1431" t="str">
        <f>IFERROR(VLOOKUP(C688,'[3]NM06'!$A$2:$B$176,2,0),"")</f>
        <v/>
      </c>
      <c r="E688" s="1499"/>
      <c r="F688" s="1431" t="str">
        <f>IFERROR(VLOOKUP('Př9-4'!$E688,'[3]Číselník nástrojů'!$A$2:$D$569,4,0),"")</f>
        <v/>
      </c>
      <c r="G688" s="1452"/>
      <c r="H688" s="1500"/>
      <c r="I688" s="1510"/>
      <c r="J688" s="1502"/>
      <c r="K688" s="1502"/>
      <c r="L688" s="1503"/>
      <c r="M688" s="1505"/>
      <c r="N688" s="1506"/>
      <c r="O688" s="1507"/>
      <c r="P688" s="1508"/>
      <c r="Q688" s="1506"/>
      <c r="R688" s="1509"/>
      <c r="S688" s="1454" t="str">
        <f>IFERROR(('Př9-4'!$O688+'Př9-4'!$R688)/'Př9-4'!$I688,"")</f>
        <v/>
      </c>
      <c r="T688" s="1455" t="str">
        <f>IF(J688+L688=0,"",ROUND((M688+'Př9-4'!$P688)/(L688+J688)/12,0))</f>
        <v/>
      </c>
      <c r="U688" s="1456" t="str">
        <f>IF(K688=0,"",ROUND(('Př9-4'!$N688+'Př9-4'!$Q688)/'Př9-4'!$K688,0))</f>
        <v/>
      </c>
      <c r="V688" s="1445"/>
      <c r="W688" s="1446"/>
      <c r="X688" s="1446"/>
      <c r="Y688" s="1446"/>
      <c r="Z688" s="1446"/>
      <c r="AA688" s="1446"/>
    </row>
    <row r="689" spans="1:27" s="1447" customFormat="1" ht="27.75" customHeight="1" hidden="1">
      <c r="A689" s="1496"/>
      <c r="B689" s="1497"/>
      <c r="C689" s="1498"/>
      <c r="D689" s="1431" t="str">
        <f>IFERROR(VLOOKUP(C689,'[3]NM06'!$A$2:$B$176,2,0),"")</f>
        <v/>
      </c>
      <c r="E689" s="1499"/>
      <c r="F689" s="1431" t="str">
        <f>IFERROR(VLOOKUP('Př9-4'!$E689,'[3]Číselník nástrojů'!$A$2:$D$569,4,0),"")</f>
        <v/>
      </c>
      <c r="G689" s="1452"/>
      <c r="H689" s="1500"/>
      <c r="I689" s="1510"/>
      <c r="J689" s="1502"/>
      <c r="K689" s="1502"/>
      <c r="L689" s="1503"/>
      <c r="M689" s="1505"/>
      <c r="N689" s="1506"/>
      <c r="O689" s="1507"/>
      <c r="P689" s="1508"/>
      <c r="Q689" s="1506"/>
      <c r="R689" s="1509"/>
      <c r="S689" s="1454" t="str">
        <f>IFERROR(('Př9-4'!$O689+'Př9-4'!$R689)/'Př9-4'!$I689,"")</f>
        <v/>
      </c>
      <c r="T689" s="1455" t="str">
        <f>IF(J689+L689=0,"",ROUND((M689+'Př9-4'!$P689)/(L689+J689)/12,0))</f>
        <v/>
      </c>
      <c r="U689" s="1456" t="str">
        <f>IF(K689=0,"",ROUND(('Př9-4'!$N689+'Př9-4'!$Q689)/'Př9-4'!$K689,0))</f>
        <v/>
      </c>
      <c r="V689" s="1445"/>
      <c r="W689" s="1446"/>
      <c r="X689" s="1446"/>
      <c r="Y689" s="1446"/>
      <c r="Z689" s="1446"/>
      <c r="AA689" s="1446"/>
    </row>
    <row r="690" spans="1:27" s="1447" customFormat="1" ht="27.75" customHeight="1" hidden="1">
      <c r="A690" s="1496"/>
      <c r="B690" s="1497"/>
      <c r="C690" s="1498"/>
      <c r="D690" s="1431" t="str">
        <f>IFERROR(VLOOKUP(C690,'[3]NM06'!$A$2:$B$176,2,0),"")</f>
        <v/>
      </c>
      <c r="E690" s="1499"/>
      <c r="F690" s="1431" t="str">
        <f>IFERROR(VLOOKUP('Př9-4'!$E690,'[3]Číselník nástrojů'!$A$2:$D$569,4,0),"")</f>
        <v/>
      </c>
      <c r="G690" s="1452"/>
      <c r="H690" s="1500"/>
      <c r="I690" s="1510"/>
      <c r="J690" s="1502"/>
      <c r="K690" s="1502"/>
      <c r="L690" s="1503"/>
      <c r="M690" s="1505"/>
      <c r="N690" s="1506"/>
      <c r="O690" s="1507"/>
      <c r="P690" s="1508"/>
      <c r="Q690" s="1506"/>
      <c r="R690" s="1509"/>
      <c r="S690" s="1454" t="str">
        <f>IFERROR(('Př9-4'!$O690+'Př9-4'!$R690)/'Př9-4'!$I690,"")</f>
        <v/>
      </c>
      <c r="T690" s="1455" t="str">
        <f>IF(J690+L690=0,"",ROUND((M690+'Př9-4'!$P690)/(L690+J690)/12,0))</f>
        <v/>
      </c>
      <c r="U690" s="1456" t="str">
        <f>IF(K690=0,"",ROUND(('Př9-4'!$N690+'Př9-4'!$Q690)/'Př9-4'!$K690,0))</f>
        <v/>
      </c>
      <c r="V690" s="1445"/>
      <c r="W690" s="1446"/>
      <c r="X690" s="1446"/>
      <c r="Y690" s="1446"/>
      <c r="Z690" s="1446"/>
      <c r="AA690" s="1446"/>
    </row>
    <row r="691" spans="1:27" s="1447" customFormat="1" ht="27.75" customHeight="1" hidden="1">
      <c r="A691" s="1496"/>
      <c r="B691" s="1497"/>
      <c r="C691" s="1498"/>
      <c r="D691" s="1431" t="str">
        <f>IFERROR(VLOOKUP(C691,'[3]NM06'!$A$2:$B$176,2,0),"")</f>
        <v/>
      </c>
      <c r="E691" s="1499"/>
      <c r="F691" s="1431" t="str">
        <f>IFERROR(VLOOKUP('Př9-4'!$E691,'[3]Číselník nástrojů'!$A$2:$D$569,4,0),"")</f>
        <v/>
      </c>
      <c r="G691" s="1452"/>
      <c r="H691" s="1500"/>
      <c r="I691" s="1510"/>
      <c r="J691" s="1502"/>
      <c r="K691" s="1502"/>
      <c r="L691" s="1503"/>
      <c r="M691" s="1505"/>
      <c r="N691" s="1506"/>
      <c r="O691" s="1507"/>
      <c r="P691" s="1508"/>
      <c r="Q691" s="1506"/>
      <c r="R691" s="1509"/>
      <c r="S691" s="1454" t="str">
        <f>IFERROR(('Př9-4'!$O691+'Př9-4'!$R691)/'Př9-4'!$I691,"")</f>
        <v/>
      </c>
      <c r="T691" s="1455" t="str">
        <f>IF(J691+L691=0,"",ROUND((M691+'Př9-4'!$P691)/(L691+J691)/12,0))</f>
        <v/>
      </c>
      <c r="U691" s="1456" t="str">
        <f>IF(K691=0,"",ROUND(('Př9-4'!$N691+'Př9-4'!$Q691)/'Př9-4'!$K691,0))</f>
        <v/>
      </c>
      <c r="V691" s="1445"/>
      <c r="W691" s="1446"/>
      <c r="X691" s="1446"/>
      <c r="Y691" s="1446"/>
      <c r="Z691" s="1446"/>
      <c r="AA691" s="1446"/>
    </row>
    <row r="692" spans="1:27" s="1447" customFormat="1" ht="27.75" customHeight="1" hidden="1">
      <c r="A692" s="1496"/>
      <c r="B692" s="1497"/>
      <c r="C692" s="1498"/>
      <c r="D692" s="1431" t="str">
        <f>IFERROR(VLOOKUP(C692,'[3]NM06'!$A$2:$B$176,2,0),"")</f>
        <v/>
      </c>
      <c r="E692" s="1499"/>
      <c r="F692" s="1431" t="str">
        <f>IFERROR(VLOOKUP('Př9-4'!$E692,'[3]Číselník nástrojů'!$A$2:$D$569,4,0),"")</f>
        <v/>
      </c>
      <c r="G692" s="1452"/>
      <c r="H692" s="1500"/>
      <c r="I692" s="1510"/>
      <c r="J692" s="1502"/>
      <c r="K692" s="1502"/>
      <c r="L692" s="1503"/>
      <c r="M692" s="1505"/>
      <c r="N692" s="1506"/>
      <c r="O692" s="1507"/>
      <c r="P692" s="1508"/>
      <c r="Q692" s="1506"/>
      <c r="R692" s="1509"/>
      <c r="S692" s="1454" t="str">
        <f>IFERROR(('Př9-4'!$O692+'Př9-4'!$R692)/'Př9-4'!$I692,"")</f>
        <v/>
      </c>
      <c r="T692" s="1455" t="str">
        <f>IF(J692+L692=0,"",ROUND((M692+'Př9-4'!$P692)/(L692+J692)/12,0))</f>
        <v/>
      </c>
      <c r="U692" s="1456" t="str">
        <f>IF(K692=0,"",ROUND(('Př9-4'!$N692+'Př9-4'!$Q692)/'Př9-4'!$K692,0))</f>
        <v/>
      </c>
      <c r="V692" s="1445"/>
      <c r="W692" s="1446"/>
      <c r="X692" s="1446"/>
      <c r="Y692" s="1446"/>
      <c r="Z692" s="1446"/>
      <c r="AA692" s="1446"/>
    </row>
    <row r="693" spans="1:27" s="1447" customFormat="1" ht="27.75" customHeight="1" hidden="1">
      <c r="A693" s="1496"/>
      <c r="B693" s="1497"/>
      <c r="C693" s="1498"/>
      <c r="D693" s="1431" t="str">
        <f>IFERROR(VLOOKUP(C693,'[3]NM06'!$A$2:$B$176,2,0),"")</f>
        <v/>
      </c>
      <c r="E693" s="1499"/>
      <c r="F693" s="1431" t="str">
        <f>IFERROR(VLOOKUP('Př9-4'!$E693,'[3]Číselník nástrojů'!$A$2:$D$569,4,0),"")</f>
        <v/>
      </c>
      <c r="G693" s="1452"/>
      <c r="H693" s="1500"/>
      <c r="I693" s="1510"/>
      <c r="J693" s="1502"/>
      <c r="K693" s="1502"/>
      <c r="L693" s="1503"/>
      <c r="M693" s="1505"/>
      <c r="N693" s="1506"/>
      <c r="O693" s="1507"/>
      <c r="P693" s="1508"/>
      <c r="Q693" s="1506"/>
      <c r="R693" s="1509"/>
      <c r="S693" s="1454" t="str">
        <f>IFERROR(('Př9-4'!$O693+'Př9-4'!$R693)/'Př9-4'!$I693,"")</f>
        <v/>
      </c>
      <c r="T693" s="1455" t="str">
        <f>IF(J693+L693=0,"",ROUND((M693+'Př9-4'!$P693)/(L693+J693)/12,0))</f>
        <v/>
      </c>
      <c r="U693" s="1456" t="str">
        <f>IF(K693=0,"",ROUND(('Př9-4'!$N693+'Př9-4'!$Q693)/'Př9-4'!$K693,0))</f>
        <v/>
      </c>
      <c r="V693" s="1445"/>
      <c r="W693" s="1446"/>
      <c r="X693" s="1446"/>
      <c r="Y693" s="1446"/>
      <c r="Z693" s="1446"/>
      <c r="AA693" s="1446"/>
    </row>
    <row r="694" spans="1:27" s="1447" customFormat="1" ht="27.75" customHeight="1" hidden="1">
      <c r="A694" s="1496"/>
      <c r="B694" s="1497"/>
      <c r="C694" s="1498"/>
      <c r="D694" s="1431" t="str">
        <f>IFERROR(VLOOKUP(C694,'[3]NM06'!$A$2:$B$176,2,0),"")</f>
        <v/>
      </c>
      <c r="E694" s="1499"/>
      <c r="F694" s="1431" t="str">
        <f>IFERROR(VLOOKUP('Př9-4'!$E694,'[3]Číselník nástrojů'!$A$2:$D$569,4,0),"")</f>
        <v/>
      </c>
      <c r="G694" s="1452"/>
      <c r="H694" s="1500"/>
      <c r="I694" s="1510"/>
      <c r="J694" s="1502"/>
      <c r="K694" s="1502"/>
      <c r="L694" s="1503"/>
      <c r="M694" s="1505"/>
      <c r="N694" s="1506"/>
      <c r="O694" s="1507"/>
      <c r="P694" s="1508"/>
      <c r="Q694" s="1506"/>
      <c r="R694" s="1509"/>
      <c r="S694" s="1454" t="str">
        <f>IFERROR(('Př9-4'!$O694+'Př9-4'!$R694)/'Př9-4'!$I694,"")</f>
        <v/>
      </c>
      <c r="T694" s="1455" t="str">
        <f>IF(J694+L694=0,"",ROUND((M694+'Př9-4'!$P694)/(L694+J694)/12,0))</f>
        <v/>
      </c>
      <c r="U694" s="1456" t="str">
        <f>IF(K694=0,"",ROUND(('Př9-4'!$N694+'Př9-4'!$Q694)/'Př9-4'!$K694,0))</f>
        <v/>
      </c>
      <c r="V694" s="1445"/>
      <c r="W694" s="1446"/>
      <c r="X694" s="1446"/>
      <c r="Y694" s="1446"/>
      <c r="Z694" s="1446"/>
      <c r="AA694" s="1446"/>
    </row>
    <row r="695" spans="1:27" s="1447" customFormat="1" ht="27.75" customHeight="1" hidden="1">
      <c r="A695" s="1496"/>
      <c r="B695" s="1497"/>
      <c r="C695" s="1498"/>
      <c r="D695" s="1431" t="str">
        <f>IFERROR(VLOOKUP(C695,'[3]NM06'!$A$2:$B$176,2,0),"")</f>
        <v/>
      </c>
      <c r="E695" s="1499"/>
      <c r="F695" s="1431" t="str">
        <f>IFERROR(VLOOKUP('Př9-4'!$E695,'[3]Číselník nástrojů'!$A$2:$D$569,4,0),"")</f>
        <v/>
      </c>
      <c r="G695" s="1452"/>
      <c r="H695" s="1500"/>
      <c r="I695" s="1510"/>
      <c r="J695" s="1502"/>
      <c r="K695" s="1502"/>
      <c r="L695" s="1503"/>
      <c r="M695" s="1505"/>
      <c r="N695" s="1506"/>
      <c r="O695" s="1507"/>
      <c r="P695" s="1508"/>
      <c r="Q695" s="1506"/>
      <c r="R695" s="1509"/>
      <c r="S695" s="1454" t="str">
        <f>IFERROR(('Př9-4'!$O695+'Př9-4'!$R695)/'Př9-4'!$I695,"")</f>
        <v/>
      </c>
      <c r="T695" s="1455" t="str">
        <f>IF(J695+L695=0,"",ROUND((M695+'Př9-4'!$P695)/(L695+J695)/12,0))</f>
        <v/>
      </c>
      <c r="U695" s="1456" t="str">
        <f>IF(K695=0,"",ROUND(('Př9-4'!$N695+'Př9-4'!$Q695)/'Př9-4'!$K695,0))</f>
        <v/>
      </c>
      <c r="V695" s="1445"/>
      <c r="W695" s="1446"/>
      <c r="X695" s="1446"/>
      <c r="Y695" s="1446"/>
      <c r="Z695" s="1446"/>
      <c r="AA695" s="1446"/>
    </row>
    <row r="696" spans="1:27" s="1447" customFormat="1" ht="27.75" customHeight="1" hidden="1">
      <c r="A696" s="1496"/>
      <c r="B696" s="1497"/>
      <c r="C696" s="1498"/>
      <c r="D696" s="1431" t="str">
        <f>IFERROR(VLOOKUP(C696,'[3]NM06'!$A$2:$B$176,2,0),"")</f>
        <v/>
      </c>
      <c r="E696" s="1499"/>
      <c r="F696" s="1431" t="str">
        <f>IFERROR(VLOOKUP('Př9-4'!$E696,'[3]Číselník nástrojů'!$A$2:$D$569,4,0),"")</f>
        <v/>
      </c>
      <c r="G696" s="1452"/>
      <c r="H696" s="1500"/>
      <c r="I696" s="1510"/>
      <c r="J696" s="1502"/>
      <c r="K696" s="1502"/>
      <c r="L696" s="1503"/>
      <c r="M696" s="1505"/>
      <c r="N696" s="1506"/>
      <c r="O696" s="1507"/>
      <c r="P696" s="1508"/>
      <c r="Q696" s="1506"/>
      <c r="R696" s="1509"/>
      <c r="S696" s="1454" t="str">
        <f>IFERROR(('Př9-4'!$O696+'Př9-4'!$R696)/'Př9-4'!$I696,"")</f>
        <v/>
      </c>
      <c r="T696" s="1455" t="str">
        <f>IF(J696+L696=0,"",ROUND((M696+'Př9-4'!$P696)/(L696+J696)/12,0))</f>
        <v/>
      </c>
      <c r="U696" s="1456" t="str">
        <f>IF(K696=0,"",ROUND(('Př9-4'!$N696+'Př9-4'!$Q696)/'Př9-4'!$K696,0))</f>
        <v/>
      </c>
      <c r="V696" s="1445"/>
      <c r="W696" s="1446"/>
      <c r="X696" s="1446"/>
      <c r="Y696" s="1446"/>
      <c r="Z696" s="1446"/>
      <c r="AA696" s="1446"/>
    </row>
    <row r="697" spans="1:27" s="1447" customFormat="1" ht="27.75" customHeight="1" hidden="1">
      <c r="A697" s="1496"/>
      <c r="B697" s="1497"/>
      <c r="C697" s="1498"/>
      <c r="D697" s="1431" t="str">
        <f>IFERROR(VLOOKUP(C697,'[3]NM06'!$A$2:$B$176,2,0),"")</f>
        <v/>
      </c>
      <c r="E697" s="1499"/>
      <c r="F697" s="1431" t="str">
        <f>IFERROR(VLOOKUP('Př9-4'!$E697,'[3]Číselník nástrojů'!$A$2:$D$569,4,0),"")</f>
        <v/>
      </c>
      <c r="G697" s="1452"/>
      <c r="H697" s="1500"/>
      <c r="I697" s="1510"/>
      <c r="J697" s="1502"/>
      <c r="K697" s="1502"/>
      <c r="L697" s="1503"/>
      <c r="M697" s="1505"/>
      <c r="N697" s="1506"/>
      <c r="O697" s="1507"/>
      <c r="P697" s="1508"/>
      <c r="Q697" s="1506"/>
      <c r="R697" s="1509"/>
      <c r="S697" s="1454" t="str">
        <f>IFERROR(('Př9-4'!$O697+'Př9-4'!$R697)/'Př9-4'!$I697,"")</f>
        <v/>
      </c>
      <c r="T697" s="1455" t="str">
        <f>IF(J697+L697=0,"",ROUND((M697+'Př9-4'!$P697)/(L697+J697)/12,0))</f>
        <v/>
      </c>
      <c r="U697" s="1456" t="str">
        <f>IF(K697=0,"",ROUND(('Př9-4'!$N697+'Př9-4'!$Q697)/'Př9-4'!$K697,0))</f>
        <v/>
      </c>
      <c r="V697" s="1445"/>
      <c r="W697" s="1446"/>
      <c r="X697" s="1446"/>
      <c r="Y697" s="1446"/>
      <c r="Z697" s="1446"/>
      <c r="AA697" s="1446"/>
    </row>
    <row r="698" spans="1:27" s="1447" customFormat="1" ht="27.75" customHeight="1" hidden="1">
      <c r="A698" s="1496"/>
      <c r="B698" s="1497"/>
      <c r="C698" s="1498"/>
      <c r="D698" s="1431" t="str">
        <f>IFERROR(VLOOKUP(C698,'[3]NM06'!$A$2:$B$176,2,0),"")</f>
        <v/>
      </c>
      <c r="E698" s="1499"/>
      <c r="F698" s="1431" t="str">
        <f>IFERROR(VLOOKUP('Př9-4'!$E698,'[3]Číselník nástrojů'!$A$2:$D$569,4,0),"")</f>
        <v/>
      </c>
      <c r="G698" s="1452"/>
      <c r="H698" s="1500"/>
      <c r="I698" s="1510"/>
      <c r="J698" s="1502"/>
      <c r="K698" s="1502"/>
      <c r="L698" s="1503"/>
      <c r="M698" s="1505"/>
      <c r="N698" s="1506"/>
      <c r="O698" s="1507"/>
      <c r="P698" s="1508"/>
      <c r="Q698" s="1506"/>
      <c r="R698" s="1509"/>
      <c r="S698" s="1454" t="str">
        <f>IFERROR(('Př9-4'!$O698+'Př9-4'!$R698)/'Př9-4'!$I698,"")</f>
        <v/>
      </c>
      <c r="T698" s="1455" t="str">
        <f>IF(J698+L698=0,"",ROUND((M698+'Př9-4'!$P698)/(L698+J698)/12,0))</f>
        <v/>
      </c>
      <c r="U698" s="1456" t="str">
        <f>IF(K698=0,"",ROUND(('Př9-4'!$N698+'Př9-4'!$Q698)/'Př9-4'!$K698,0))</f>
        <v/>
      </c>
      <c r="V698" s="1445"/>
      <c r="W698" s="1446"/>
      <c r="X698" s="1446"/>
      <c r="Y698" s="1446"/>
      <c r="Z698" s="1446"/>
      <c r="AA698" s="1446"/>
    </row>
    <row r="699" spans="1:27" s="1447" customFormat="1" ht="27.75" customHeight="1" hidden="1">
      <c r="A699" s="1496"/>
      <c r="B699" s="1497"/>
      <c r="C699" s="1498"/>
      <c r="D699" s="1431" t="str">
        <f>IFERROR(VLOOKUP(C699,'[3]NM06'!$A$2:$B$176,2,0),"")</f>
        <v/>
      </c>
      <c r="E699" s="1499"/>
      <c r="F699" s="1431" t="str">
        <f>IFERROR(VLOOKUP('Př9-4'!$E699,'[3]Číselník nástrojů'!$A$2:$D$569,4,0),"")</f>
        <v/>
      </c>
      <c r="G699" s="1452"/>
      <c r="H699" s="1500"/>
      <c r="I699" s="1510"/>
      <c r="J699" s="1502"/>
      <c r="K699" s="1502"/>
      <c r="L699" s="1503"/>
      <c r="M699" s="1505"/>
      <c r="N699" s="1506"/>
      <c r="O699" s="1507"/>
      <c r="P699" s="1508"/>
      <c r="Q699" s="1506"/>
      <c r="R699" s="1509"/>
      <c r="S699" s="1454" t="str">
        <f>IFERROR(('Př9-4'!$O699+'Př9-4'!$R699)/'Př9-4'!$I699,"")</f>
        <v/>
      </c>
      <c r="T699" s="1455" t="str">
        <f>IF(J699+L699=0,"",ROUND((M699+'Př9-4'!$P699)/(L699+J699)/12,0))</f>
        <v/>
      </c>
      <c r="U699" s="1456" t="str">
        <f>IF(K699=0,"",ROUND(('Př9-4'!$N699+'Př9-4'!$Q699)/'Př9-4'!$K699,0))</f>
        <v/>
      </c>
      <c r="V699" s="1445"/>
      <c r="W699" s="1446"/>
      <c r="X699" s="1446"/>
      <c r="Y699" s="1446"/>
      <c r="Z699" s="1446"/>
      <c r="AA699" s="1446"/>
    </row>
    <row r="700" spans="1:27" s="1447" customFormat="1" ht="27.75" customHeight="1" hidden="1">
      <c r="A700" s="1496"/>
      <c r="B700" s="1497"/>
      <c r="C700" s="1498"/>
      <c r="D700" s="1431" t="str">
        <f>IFERROR(VLOOKUP(C700,'[3]NM06'!$A$2:$B$176,2,0),"")</f>
        <v/>
      </c>
      <c r="E700" s="1499"/>
      <c r="F700" s="1431" t="str">
        <f>IFERROR(VLOOKUP('Př9-4'!$E700,'[3]Číselník nástrojů'!$A$2:$D$569,4,0),"")</f>
        <v/>
      </c>
      <c r="G700" s="1452"/>
      <c r="H700" s="1500"/>
      <c r="I700" s="1510"/>
      <c r="J700" s="1502"/>
      <c r="K700" s="1502"/>
      <c r="L700" s="1503"/>
      <c r="M700" s="1505"/>
      <c r="N700" s="1506"/>
      <c r="O700" s="1507"/>
      <c r="P700" s="1508"/>
      <c r="Q700" s="1506"/>
      <c r="R700" s="1509"/>
      <c r="S700" s="1454" t="str">
        <f>IFERROR(('Př9-4'!$O700+'Př9-4'!$R700)/'Př9-4'!$I700,"")</f>
        <v/>
      </c>
      <c r="T700" s="1455" t="str">
        <f>IF(J700+L700=0,"",ROUND((M700+'Př9-4'!$P700)/(L700+J700)/12,0))</f>
        <v/>
      </c>
      <c r="U700" s="1456" t="str">
        <f>IF(K700=0,"",ROUND(('Př9-4'!$N700+'Př9-4'!$Q700)/'Př9-4'!$K700,0))</f>
        <v/>
      </c>
      <c r="V700" s="1445"/>
      <c r="W700" s="1446"/>
      <c r="X700" s="1446"/>
      <c r="Y700" s="1446"/>
      <c r="Z700" s="1446"/>
      <c r="AA700" s="1446"/>
    </row>
    <row r="701" spans="1:27" s="1447" customFormat="1" ht="27.75" customHeight="1" hidden="1">
      <c r="A701" s="1496"/>
      <c r="B701" s="1497"/>
      <c r="C701" s="1498"/>
      <c r="D701" s="1431" t="str">
        <f>IFERROR(VLOOKUP(C701,'[3]NM06'!$A$2:$B$176,2,0),"")</f>
        <v/>
      </c>
      <c r="E701" s="1499"/>
      <c r="F701" s="1431" t="str">
        <f>IFERROR(VLOOKUP('Př9-4'!$E701,'[3]Číselník nástrojů'!$A$2:$D$569,4,0),"")</f>
        <v/>
      </c>
      <c r="G701" s="1452"/>
      <c r="H701" s="1500"/>
      <c r="I701" s="1510"/>
      <c r="J701" s="1502"/>
      <c r="K701" s="1502"/>
      <c r="L701" s="1503"/>
      <c r="M701" s="1505"/>
      <c r="N701" s="1506"/>
      <c r="O701" s="1507"/>
      <c r="P701" s="1508"/>
      <c r="Q701" s="1506"/>
      <c r="R701" s="1509"/>
      <c r="S701" s="1454" t="str">
        <f>IFERROR(('Př9-4'!$O701+'Př9-4'!$R701)/'Př9-4'!$I701,"")</f>
        <v/>
      </c>
      <c r="T701" s="1455" t="str">
        <f>IF(J701+L701=0,"",ROUND((M701+'Př9-4'!$P701)/(L701+J701)/12,0))</f>
        <v/>
      </c>
      <c r="U701" s="1456" t="str">
        <f>IF(K701=0,"",ROUND(('Př9-4'!$N701+'Př9-4'!$Q701)/'Př9-4'!$K701,0))</f>
        <v/>
      </c>
      <c r="V701" s="1445"/>
      <c r="W701" s="1446"/>
      <c r="X701" s="1446"/>
      <c r="Y701" s="1446"/>
      <c r="Z701" s="1446"/>
      <c r="AA701" s="1446"/>
    </row>
    <row r="702" spans="1:27" s="1447" customFormat="1" ht="27.75" customHeight="1" hidden="1">
      <c r="A702" s="1496"/>
      <c r="B702" s="1497"/>
      <c r="C702" s="1498"/>
      <c r="D702" s="1431" t="str">
        <f>IFERROR(VLOOKUP(C702,'[3]NM06'!$A$2:$B$176,2,0),"")</f>
        <v/>
      </c>
      <c r="E702" s="1499"/>
      <c r="F702" s="1431" t="str">
        <f>IFERROR(VLOOKUP('Př9-4'!$E702,'[3]Číselník nástrojů'!$A$2:$D$569,4,0),"")</f>
        <v/>
      </c>
      <c r="G702" s="1452"/>
      <c r="H702" s="1500"/>
      <c r="I702" s="1510"/>
      <c r="J702" s="1502"/>
      <c r="K702" s="1502"/>
      <c r="L702" s="1503"/>
      <c r="M702" s="1505"/>
      <c r="N702" s="1506"/>
      <c r="O702" s="1507"/>
      <c r="P702" s="1508"/>
      <c r="Q702" s="1506"/>
      <c r="R702" s="1509"/>
      <c r="S702" s="1454" t="str">
        <f>IFERROR(('Př9-4'!$O702+'Př9-4'!$R702)/'Př9-4'!$I702,"")</f>
        <v/>
      </c>
      <c r="T702" s="1455" t="str">
        <f>IF(J702+L702=0,"",ROUND((M702+'Př9-4'!$P702)/(L702+J702)/12,0))</f>
        <v/>
      </c>
      <c r="U702" s="1456" t="str">
        <f>IF(K702=0,"",ROUND(('Př9-4'!$N702+'Př9-4'!$Q702)/'Př9-4'!$K702,0))</f>
        <v/>
      </c>
      <c r="V702" s="1445"/>
      <c r="W702" s="1446"/>
      <c r="X702" s="1446"/>
      <c r="Y702" s="1446"/>
      <c r="Z702" s="1446"/>
      <c r="AA702" s="1446"/>
    </row>
    <row r="703" spans="1:27" s="1447" customFormat="1" ht="27.75" customHeight="1" hidden="1">
      <c r="A703" s="1496"/>
      <c r="B703" s="1497"/>
      <c r="C703" s="1498"/>
      <c r="D703" s="1431" t="str">
        <f>IFERROR(VLOOKUP(C703,'[3]NM06'!$A$2:$B$176,2,0),"")</f>
        <v/>
      </c>
      <c r="E703" s="1499"/>
      <c r="F703" s="1431" t="str">
        <f>IFERROR(VLOOKUP('Př9-4'!$E703,'[3]Číselník nástrojů'!$A$2:$D$569,4,0),"")</f>
        <v/>
      </c>
      <c r="G703" s="1452"/>
      <c r="H703" s="1500"/>
      <c r="I703" s="1510"/>
      <c r="J703" s="1502"/>
      <c r="K703" s="1502"/>
      <c r="L703" s="1503"/>
      <c r="M703" s="1505"/>
      <c r="N703" s="1506"/>
      <c r="O703" s="1507"/>
      <c r="P703" s="1508"/>
      <c r="Q703" s="1506"/>
      <c r="R703" s="1509"/>
      <c r="S703" s="1454" t="str">
        <f>IFERROR(('Př9-4'!$O703+'Př9-4'!$R703)/'Př9-4'!$I703,"")</f>
        <v/>
      </c>
      <c r="T703" s="1455" t="str">
        <f>IF(J703+L703=0,"",ROUND((M703+'Př9-4'!$P703)/(L703+J703)/12,0))</f>
        <v/>
      </c>
      <c r="U703" s="1456" t="str">
        <f>IF(K703=0,"",ROUND(('Př9-4'!$N703+'Př9-4'!$Q703)/'Př9-4'!$K703,0))</f>
        <v/>
      </c>
      <c r="V703" s="1445"/>
      <c r="W703" s="1446"/>
      <c r="X703" s="1446"/>
      <c r="Y703" s="1446"/>
      <c r="Z703" s="1446"/>
      <c r="AA703" s="1446"/>
    </row>
    <row r="704" spans="1:27" s="1447" customFormat="1" ht="27.75" customHeight="1" hidden="1" thickBot="1">
      <c r="A704" s="1511"/>
      <c r="B704" s="1512"/>
      <c r="C704" s="1513"/>
      <c r="D704" s="1461" t="str">
        <f>IFERROR(VLOOKUP(C704,'[3]NM06'!$A$2:$B$176,2,0),"")</f>
        <v/>
      </c>
      <c r="E704" s="1514"/>
      <c r="F704" s="1461" t="str">
        <f>IFERROR(VLOOKUP('Př9-4'!$E704,'[3]Číselník nástrojů'!$A$2:$D$569,4,0),"")</f>
        <v/>
      </c>
      <c r="G704" s="1459"/>
      <c r="H704" s="1515"/>
      <c r="I704" s="1516"/>
      <c r="J704" s="1517"/>
      <c r="K704" s="1517"/>
      <c r="L704" s="1518"/>
      <c r="M704" s="1519"/>
      <c r="N704" s="1520"/>
      <c r="O704" s="1521"/>
      <c r="P704" s="1522"/>
      <c r="Q704" s="1520"/>
      <c r="R704" s="1523"/>
      <c r="S704" s="1473" t="str">
        <f>IFERROR(('Př9-4'!$O704+'Př9-4'!$R704)/'Př9-4'!$I704,"")</f>
        <v/>
      </c>
      <c r="T704" s="1474" t="str">
        <f>IF(J704+L704=0,"",ROUND((M704+'Př9-4'!$P704)/(L704+J704)/12,0))</f>
        <v/>
      </c>
      <c r="U704" s="1475" t="str">
        <f>IF(K704=0,"",ROUND(('Př9-4'!$N704+'Př9-4'!$Q704)/'Př9-4'!$K704,0))</f>
        <v/>
      </c>
      <c r="V704" s="1524"/>
      <c r="W704" s="1446"/>
      <c r="X704" s="1446"/>
      <c r="Y704" s="1446"/>
      <c r="Z704" s="1446"/>
      <c r="AA704" s="1446"/>
    </row>
    <row r="705" ht="15.75" thickBot="1"/>
    <row r="706" spans="1:22" s="1536" customFormat="1" ht="16.5" customHeight="1" thickBot="1">
      <c r="A706" s="1533" t="s">
        <v>931</v>
      </c>
      <c r="B706" s="1534"/>
      <c r="C706" s="1534"/>
      <c r="D706" s="1534"/>
      <c r="E706" s="1534"/>
      <c r="F706" s="1534"/>
      <c r="G706" s="1534"/>
      <c r="H706" s="1534"/>
      <c r="I706" s="1534"/>
      <c r="J706" s="1534"/>
      <c r="K706" s="1534"/>
      <c r="L706" s="1534"/>
      <c r="M706" s="1534"/>
      <c r="N706" s="1534"/>
      <c r="O706" s="1534"/>
      <c r="P706" s="1534"/>
      <c r="Q706" s="1534"/>
      <c r="R706" s="1534"/>
      <c r="S706" s="1534"/>
      <c r="T706" s="1534"/>
      <c r="U706" s="1534"/>
      <c r="V706" s="1535"/>
    </row>
    <row r="707" spans="1:22" s="1536" customFormat="1" ht="42" customHeight="1">
      <c r="A707" s="1537" t="s">
        <v>919</v>
      </c>
      <c r="B707" s="1538"/>
      <c r="C707" s="1538"/>
      <c r="D707" s="1538"/>
      <c r="E707" s="1538"/>
      <c r="F707" s="1538"/>
      <c r="G707" s="1538"/>
      <c r="H707" s="1538"/>
      <c r="I707" s="1538"/>
      <c r="J707" s="1538"/>
      <c r="K707" s="1538"/>
      <c r="L707" s="1538"/>
      <c r="M707" s="1538"/>
      <c r="N707" s="1538"/>
      <c r="O707" s="1538"/>
      <c r="P707" s="1538"/>
      <c r="Q707" s="1538"/>
      <c r="R707" s="1538"/>
      <c r="S707" s="1538"/>
      <c r="T707" s="1538"/>
      <c r="U707" s="1538"/>
      <c r="V707" s="1539"/>
    </row>
    <row r="708" spans="1:22" s="1536" customFormat="1" ht="46.5" customHeight="1">
      <c r="A708" s="1540" t="s">
        <v>948</v>
      </c>
      <c r="B708" s="1541"/>
      <c r="C708" s="1541"/>
      <c r="D708" s="1541"/>
      <c r="E708" s="1541"/>
      <c r="F708" s="1541"/>
      <c r="G708" s="1541"/>
      <c r="H708" s="1541"/>
      <c r="I708" s="1541"/>
      <c r="J708" s="1541"/>
      <c r="K708" s="1541"/>
      <c r="L708" s="1541"/>
      <c r="M708" s="1541"/>
      <c r="N708" s="1541"/>
      <c r="O708" s="1541"/>
      <c r="P708" s="1541"/>
      <c r="Q708" s="1541"/>
      <c r="R708" s="1541"/>
      <c r="S708" s="1541"/>
      <c r="T708" s="1541"/>
      <c r="U708" s="1541"/>
      <c r="V708" s="1542"/>
    </row>
    <row r="709" spans="1:22" ht="33" customHeight="1">
      <c r="A709" s="1290" t="s">
        <v>949</v>
      </c>
      <c r="B709" s="1291"/>
      <c r="C709" s="1291"/>
      <c r="D709" s="1291"/>
      <c r="E709" s="1291"/>
      <c r="F709" s="1291"/>
      <c r="G709" s="1291"/>
      <c r="H709" s="1291"/>
      <c r="I709" s="1291"/>
      <c r="J709" s="1291"/>
      <c r="K709" s="1291"/>
      <c r="L709" s="1291"/>
      <c r="M709" s="1291"/>
      <c r="N709" s="1291"/>
      <c r="O709" s="1291"/>
      <c r="P709" s="1291"/>
      <c r="Q709" s="1291"/>
      <c r="R709" s="1291"/>
      <c r="S709" s="1291"/>
      <c r="T709" s="1291"/>
      <c r="U709" s="1291"/>
      <c r="V709" s="1292"/>
    </row>
    <row r="710" spans="1:22" ht="30" customHeight="1">
      <c r="A710" s="1543" t="s">
        <v>950</v>
      </c>
      <c r="B710" s="1544"/>
      <c r="C710" s="1544"/>
      <c r="D710" s="1544"/>
      <c r="E710" s="1544"/>
      <c r="F710" s="1544"/>
      <c r="G710" s="1544"/>
      <c r="H710" s="1544"/>
      <c r="I710" s="1544"/>
      <c r="J710" s="1544"/>
      <c r="K710" s="1544"/>
      <c r="L710" s="1544"/>
      <c r="M710" s="1544"/>
      <c r="N710" s="1544"/>
      <c r="O710" s="1544"/>
      <c r="P710" s="1544"/>
      <c r="Q710" s="1544"/>
      <c r="R710" s="1544"/>
      <c r="S710" s="1544"/>
      <c r="T710" s="1544"/>
      <c r="U710" s="1544"/>
      <c r="V710" s="1545"/>
    </row>
    <row r="711" spans="1:22" ht="22.5" customHeight="1">
      <c r="A711" s="1284" t="s">
        <v>920</v>
      </c>
      <c r="B711" s="1285"/>
      <c r="C711" s="1285"/>
      <c r="D711" s="1285"/>
      <c r="E711" s="1285"/>
      <c r="F711" s="1285"/>
      <c r="G711" s="1285"/>
      <c r="H711" s="1285"/>
      <c r="I711" s="1285"/>
      <c r="J711" s="1285"/>
      <c r="K711" s="1285"/>
      <c r="L711" s="1285"/>
      <c r="M711" s="1285"/>
      <c r="N711" s="1285"/>
      <c r="O711" s="1285"/>
      <c r="P711" s="1285"/>
      <c r="Q711" s="1285"/>
      <c r="R711" s="1285"/>
      <c r="S711" s="1285"/>
      <c r="T711" s="1285"/>
      <c r="U711" s="1285"/>
      <c r="V711" s="1286"/>
    </row>
    <row r="712" spans="1:22" ht="22.5" customHeight="1">
      <c r="A712" s="1284" t="s">
        <v>921</v>
      </c>
      <c r="B712" s="1285"/>
      <c r="C712" s="1285"/>
      <c r="D712" s="1285"/>
      <c r="E712" s="1285"/>
      <c r="F712" s="1285"/>
      <c r="G712" s="1285"/>
      <c r="H712" s="1285"/>
      <c r="I712" s="1285"/>
      <c r="J712" s="1285"/>
      <c r="K712" s="1285"/>
      <c r="L712" s="1285"/>
      <c r="M712" s="1285"/>
      <c r="N712" s="1285"/>
      <c r="O712" s="1285"/>
      <c r="P712" s="1285"/>
      <c r="Q712" s="1285"/>
      <c r="R712" s="1285"/>
      <c r="S712" s="1285"/>
      <c r="T712" s="1285"/>
      <c r="U712" s="1285"/>
      <c r="V712" s="1286"/>
    </row>
    <row r="713" spans="1:22" ht="22.5" customHeight="1">
      <c r="A713" s="1284" t="s">
        <v>922</v>
      </c>
      <c r="B713" s="1285"/>
      <c r="C713" s="1285"/>
      <c r="D713" s="1285"/>
      <c r="E713" s="1285"/>
      <c r="F713" s="1285"/>
      <c r="G713" s="1285"/>
      <c r="H713" s="1285"/>
      <c r="I713" s="1285"/>
      <c r="J713" s="1285"/>
      <c r="K713" s="1285"/>
      <c r="L713" s="1285"/>
      <c r="M713" s="1285"/>
      <c r="N713" s="1285"/>
      <c r="O713" s="1285"/>
      <c r="P713" s="1285"/>
      <c r="Q713" s="1285"/>
      <c r="R713" s="1285"/>
      <c r="S713" s="1285"/>
      <c r="T713" s="1285"/>
      <c r="U713" s="1285"/>
      <c r="V713" s="1286"/>
    </row>
    <row r="714" spans="1:22" ht="22.5" customHeight="1">
      <c r="A714" s="1284" t="s">
        <v>923</v>
      </c>
      <c r="B714" s="1285"/>
      <c r="C714" s="1285"/>
      <c r="D714" s="1285"/>
      <c r="E714" s="1285"/>
      <c r="F714" s="1285"/>
      <c r="G714" s="1285"/>
      <c r="H714" s="1285"/>
      <c r="I714" s="1285"/>
      <c r="J714" s="1285"/>
      <c r="K714" s="1285"/>
      <c r="L714" s="1285"/>
      <c r="M714" s="1285"/>
      <c r="N714" s="1285"/>
      <c r="O714" s="1285"/>
      <c r="P714" s="1285"/>
      <c r="Q714" s="1285"/>
      <c r="R714" s="1285"/>
      <c r="S714" s="1285"/>
      <c r="T714" s="1285"/>
      <c r="U714" s="1285"/>
      <c r="V714" s="1286"/>
    </row>
    <row r="715" spans="1:22" ht="22.5" customHeight="1">
      <c r="A715" s="1284" t="s">
        <v>23</v>
      </c>
      <c r="B715" s="1285"/>
      <c r="C715" s="1285"/>
      <c r="D715" s="1285"/>
      <c r="E715" s="1285"/>
      <c r="F715" s="1285"/>
      <c r="G715" s="1285"/>
      <c r="H715" s="1285"/>
      <c r="I715" s="1285"/>
      <c r="J715" s="1285"/>
      <c r="K715" s="1285"/>
      <c r="L715" s="1285"/>
      <c r="M715" s="1285"/>
      <c r="N715" s="1285"/>
      <c r="O715" s="1285"/>
      <c r="P715" s="1285"/>
      <c r="Q715" s="1285"/>
      <c r="R715" s="1285"/>
      <c r="S715" s="1285"/>
      <c r="T715" s="1285"/>
      <c r="U715" s="1285"/>
      <c r="V715" s="1286"/>
    </row>
    <row r="716" spans="1:22" ht="22.5" customHeight="1">
      <c r="A716" s="1546" t="s">
        <v>951</v>
      </c>
      <c r="B716" s="1547"/>
      <c r="C716" s="1547"/>
      <c r="D716" s="1547"/>
      <c r="E716" s="1547"/>
      <c r="F716" s="1547"/>
      <c r="G716" s="1547"/>
      <c r="H716" s="1547"/>
      <c r="I716" s="1547"/>
      <c r="J716" s="1547"/>
      <c r="K716" s="1547"/>
      <c r="L716" s="1547"/>
      <c r="M716" s="1547"/>
      <c r="N716" s="1547"/>
      <c r="O716" s="1547"/>
      <c r="P716" s="1547"/>
      <c r="Q716" s="1547"/>
      <c r="R716" s="1547"/>
      <c r="S716" s="1547"/>
      <c r="T716" s="1547"/>
      <c r="U716" s="1547"/>
      <c r="V716" s="1548"/>
    </row>
    <row r="717" spans="1:22" ht="22.5" customHeight="1">
      <c r="A717" s="1284" t="s">
        <v>952</v>
      </c>
      <c r="B717" s="1285"/>
      <c r="C717" s="1285"/>
      <c r="D717" s="1285"/>
      <c r="E717" s="1285"/>
      <c r="F717" s="1285"/>
      <c r="G717" s="1285"/>
      <c r="H717" s="1285"/>
      <c r="I717" s="1285"/>
      <c r="J717" s="1285"/>
      <c r="K717" s="1285"/>
      <c r="L717" s="1285"/>
      <c r="M717" s="1285"/>
      <c r="N717" s="1285"/>
      <c r="O717" s="1285"/>
      <c r="P717" s="1285"/>
      <c r="Q717" s="1285"/>
      <c r="R717" s="1285"/>
      <c r="S717" s="1285"/>
      <c r="T717" s="1285"/>
      <c r="U717" s="1285"/>
      <c r="V717" s="1286"/>
    </row>
    <row r="718" spans="1:22" ht="22.5" customHeight="1" thickBot="1">
      <c r="A718" s="1287" t="s">
        <v>953</v>
      </c>
      <c r="B718" s="1288"/>
      <c r="C718" s="1288"/>
      <c r="D718" s="1288"/>
      <c r="E718" s="1288"/>
      <c r="F718" s="1288"/>
      <c r="G718" s="1288"/>
      <c r="H718" s="1288"/>
      <c r="I718" s="1288"/>
      <c r="J718" s="1288"/>
      <c r="K718" s="1288"/>
      <c r="L718" s="1288"/>
      <c r="M718" s="1288"/>
      <c r="N718" s="1288"/>
      <c r="O718" s="1288"/>
      <c r="P718" s="1288"/>
      <c r="Q718" s="1288"/>
      <c r="R718" s="1288"/>
      <c r="S718" s="1288"/>
      <c r="T718" s="1288"/>
      <c r="U718" s="1288"/>
      <c r="V718" s="1289"/>
    </row>
  </sheetData>
  <sheetProtection formatColumns="0" formatRows="0" sort="0" autoFilter="0"/>
  <mergeCells count="14">
    <mergeCell ref="A717:V717"/>
    <mergeCell ref="A718:V718"/>
    <mergeCell ref="A711:V711"/>
    <mergeCell ref="A712:V712"/>
    <mergeCell ref="A713:V713"/>
    <mergeCell ref="A714:V714"/>
    <mergeCell ref="A715:V715"/>
    <mergeCell ref="A716:V716"/>
    <mergeCell ref="I4:U4"/>
    <mergeCell ref="A706:V706"/>
    <mergeCell ref="A707:V707"/>
    <mergeCell ref="A708:V708"/>
    <mergeCell ref="A709:V709"/>
    <mergeCell ref="A710:V710"/>
  </mergeCells>
  <conditionalFormatting sqref="I14:I704">
    <cfRule type="cellIs" priority="23" dxfId="2" operator="greaterThan">
      <formula>0</formula>
    </cfRule>
    <cfRule type="expression" priority="24" dxfId="1">
      <formula>H14="502*"</formula>
    </cfRule>
  </conditionalFormatting>
  <conditionalFormatting sqref="D11:D704">
    <cfRule type="expression" priority="21" dxfId="12">
      <formula>C11&lt;&gt;""</formula>
    </cfRule>
    <cfRule type="expression" priority="22" dxfId="0">
      <formula>C11=""</formula>
    </cfRule>
  </conditionalFormatting>
  <conditionalFormatting sqref="F14:G704 F7:F13">
    <cfRule type="expression" priority="20" dxfId="0">
      <formula>E7=""</formula>
    </cfRule>
  </conditionalFormatting>
  <conditionalFormatting sqref="D7:D9">
    <cfRule type="expression" priority="17" dxfId="12">
      <formula>C7&lt;&gt;""</formula>
    </cfRule>
    <cfRule type="expression" priority="18" dxfId="0">
      <formula>C7=""</formula>
    </cfRule>
  </conditionalFormatting>
  <conditionalFormatting sqref="V10">
    <cfRule type="expression" priority="15" dxfId="1">
      <formula>AND(A10="Změna rozpočtu",V10="")</formula>
    </cfRule>
    <cfRule type="expression" priority="16" dxfId="10">
      <formula>A10="Návrh rozpočtu"</formula>
    </cfRule>
  </conditionalFormatting>
  <conditionalFormatting sqref="D10">
    <cfRule type="expression" priority="13" dxfId="12">
      <formula>C10&lt;&gt;""</formula>
    </cfRule>
    <cfRule type="expression" priority="14" dxfId="0">
      <formula>C10=""</formula>
    </cfRule>
  </conditionalFormatting>
  <conditionalFormatting sqref="F7:F704">
    <cfRule type="expression" priority="19" dxfId="12">
      <formula>E7&lt;&gt;""</formula>
    </cfRule>
  </conditionalFormatting>
  <conditionalFormatting sqref="V7:V704">
    <cfRule type="expression" priority="11" dxfId="1">
      <formula>AND(A7="Změna rozpočtu",V7="")</formula>
    </cfRule>
    <cfRule type="expression" priority="12" dxfId="10">
      <formula>A7="Návrh rozpočtu"</formula>
    </cfRule>
  </conditionalFormatting>
  <conditionalFormatting sqref="I11:I12">
    <cfRule type="cellIs" priority="9" dxfId="2" operator="greaterThan">
      <formula>0</formula>
    </cfRule>
    <cfRule type="expression" priority="10" dxfId="1">
      <formula>H11="502*"</formula>
    </cfRule>
  </conditionalFormatting>
  <conditionalFormatting sqref="G7:G12">
    <cfRule type="expression" priority="8" dxfId="0">
      <formula>F7=""</formula>
    </cfRule>
  </conditionalFormatting>
  <conditionalFormatting sqref="I7:I9">
    <cfRule type="cellIs" priority="6" dxfId="2" operator="greaterThan">
      <formula>0</formula>
    </cfRule>
    <cfRule type="expression" priority="7" dxfId="1">
      <formula>H7="502*"</formula>
    </cfRule>
  </conditionalFormatting>
  <conditionalFormatting sqref="I10">
    <cfRule type="cellIs" priority="4" dxfId="2" operator="greaterThan">
      <formula>0</formula>
    </cfRule>
    <cfRule type="expression" priority="5" dxfId="1">
      <formula>H10="502*"</formula>
    </cfRule>
  </conditionalFormatting>
  <conditionalFormatting sqref="I13">
    <cfRule type="cellIs" priority="2" dxfId="2" operator="greaterThan">
      <formula>0</formula>
    </cfRule>
    <cfRule type="expression" priority="3" dxfId="1">
      <formula>H13="502*"</formula>
    </cfRule>
  </conditionalFormatting>
  <conditionalFormatting sqref="G13">
    <cfRule type="expression" priority="1" dxfId="0">
      <formula>F13=""</formula>
    </cfRule>
  </conditionalFormatting>
  <dataValidations count="4">
    <dataValidation type="list" allowBlank="1" showInputMessage="1" showErrorMessage="1" promptTitle="Filtrování souhrnnu" prompt="Vyberte z rozbalovací nabídky" sqref="H2 H4">
      <formula1>INDIRECT($Z$2)</formula1>
    </dataValidation>
    <dataValidation allowBlank="1" showInputMessage="1" showErrorMessage="1" promptTitle="Vyplňuj" sqref="E6"/>
    <dataValidation type="list" allowBlank="1" showInputMessage="1" showErrorMessage="1" sqref="C7:C704">
      <formula1>INDIRECT($Z$2)</formula1>
    </dataValidation>
    <dataValidation operator="equal" allowBlank="1" showInputMessage="1" showErrorMessage="1" promptTitle="Zadejte kód nástroje" prompt="Do této buňky zadejte 5 čísel nástroje daného programu, např. 17029" sqref="E7:E704"/>
  </dataValidations>
  <pageMargins left="0.25" right="0.25" top="0.75" bottom="0.75" header="0.3" footer="0.3"/>
  <pageSetup fitToHeight="0" orientation="landscape" paperSize="9" scale="56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7"/>
  <sheetViews>
    <sheetView showGridLines="0" workbookViewId="0" topLeftCell="A1">
      <selection pane="topLeft" activeCell="G36" sqref="G36"/>
    </sheetView>
  </sheetViews>
  <sheetFormatPr defaultColWidth="8.83203125" defaultRowHeight="12.75"/>
  <cols>
    <col min="1" max="1" width="8.85714285714286" style="1012"/>
    <col min="2" max="2" width="18.1428571428571" style="1012" customWidth="1"/>
    <col min="3" max="3" width="17.5714285714286" style="1012" customWidth="1"/>
    <col min="4" max="4" width="14.1428571428571" style="1012" customWidth="1"/>
    <col min="5" max="5" width="16.7142857142857" style="1012" customWidth="1"/>
    <col min="6" max="14" width="8.85714285714286" style="1012"/>
    <col min="15" max="15" width="13.2857142857143" style="1012" customWidth="1"/>
    <col min="16" max="16384" width="8.85714285714286" style="1012"/>
  </cols>
  <sheetData>
    <row r="1" spans="1:16" ht="15.75">
      <c r="A1" s="1008"/>
      <c r="B1" s="1009"/>
      <c r="C1" s="1009"/>
      <c r="D1" s="1009"/>
      <c r="E1" s="1009"/>
      <c r="F1" s="1009"/>
      <c r="G1" s="1009"/>
      <c r="H1" s="1009"/>
      <c r="I1" s="1009"/>
      <c r="J1" s="1009"/>
      <c r="K1" s="1010"/>
      <c r="L1" s="1009"/>
      <c r="M1" s="1011"/>
      <c r="N1" s="1011"/>
      <c r="O1" s="1011" t="s">
        <v>798</v>
      </c>
      <c r="P1" s="1009"/>
    </row>
    <row r="2" spans="1:16" ht="15.75">
      <c r="A2" s="1008"/>
      <c r="B2" s="1009"/>
      <c r="C2" s="1009"/>
      <c r="D2" s="1009"/>
      <c r="E2" s="1009"/>
      <c r="F2" s="1009"/>
      <c r="G2" s="1009"/>
      <c r="H2" s="1009"/>
      <c r="I2" s="1009"/>
      <c r="J2" s="1009"/>
      <c r="K2" s="1010"/>
      <c r="L2" s="1009"/>
      <c r="M2" s="1011"/>
      <c r="N2" s="1011"/>
      <c r="O2" s="1011"/>
      <c r="P2" s="1009"/>
    </row>
    <row r="3" spans="1:16" ht="15.75">
      <c r="A3" s="1293" t="s">
        <v>799</v>
      </c>
      <c r="B3" s="1293"/>
      <c r="C3" s="1293"/>
      <c r="D3" s="1293"/>
      <c r="E3" s="1293"/>
      <c r="F3" s="1293"/>
      <c r="G3" s="1293"/>
      <c r="H3" s="1293"/>
      <c r="I3" s="1293"/>
      <c r="J3" s="1293"/>
      <c r="K3" s="1293"/>
      <c r="L3" s="1293"/>
      <c r="M3" s="1293"/>
      <c r="N3" s="1293"/>
      <c r="O3" s="1293"/>
      <c r="P3" s="1293"/>
    </row>
    <row r="4" spans="1:16" ht="15.6" customHeight="1">
      <c r="A4" s="1294" t="s">
        <v>800</v>
      </c>
      <c r="B4" s="1294"/>
      <c r="C4" s="1294"/>
      <c r="D4" s="1294"/>
      <c r="E4" s="1294"/>
      <c r="F4" s="1294"/>
      <c r="G4" s="1294"/>
      <c r="H4" s="1294"/>
      <c r="I4" s="1294"/>
      <c r="J4" s="1294"/>
      <c r="K4" s="1294"/>
      <c r="L4" s="1294"/>
      <c r="M4" s="1294"/>
      <c r="N4" s="1294"/>
      <c r="O4" s="1294"/>
      <c r="P4" s="1009"/>
    </row>
    <row r="5" spans="1:16" ht="18" customHeight="1">
      <c r="A5" s="1294"/>
      <c r="B5" s="1294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009"/>
    </row>
    <row r="6" spans="1:16" ht="21.75" customHeight="1">
      <c r="A6" s="1294"/>
      <c r="B6" s="1294"/>
      <c r="C6" s="1294"/>
      <c r="D6" s="1294"/>
      <c r="E6" s="1294"/>
      <c r="F6" s="1294"/>
      <c r="G6" s="1294"/>
      <c r="H6" s="1294"/>
      <c r="I6" s="1294"/>
      <c r="J6" s="1294"/>
      <c r="K6" s="1294"/>
      <c r="L6" s="1294"/>
      <c r="M6" s="1294"/>
      <c r="N6" s="1294"/>
      <c r="O6" s="1294"/>
      <c r="P6" s="1009"/>
    </row>
    <row r="7" spans="1:16" ht="15.75">
      <c r="A7" s="1010" t="s">
        <v>18</v>
      </c>
      <c r="B7" s="1010"/>
      <c r="C7" s="1010"/>
      <c r="D7" s="1010"/>
      <c r="E7" s="1010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</row>
    <row r="8" spans="1:16" ht="15.75">
      <c r="A8" s="1010" t="s">
        <v>801</v>
      </c>
      <c r="B8" s="1010"/>
      <c r="C8" s="1010"/>
      <c r="D8" s="1010"/>
      <c r="E8" s="1010"/>
      <c r="F8" s="1009"/>
      <c r="G8" s="1009"/>
      <c r="H8" s="1009"/>
      <c r="I8" s="1009"/>
      <c r="J8" s="1009"/>
      <c r="K8" s="1009"/>
      <c r="L8" s="1009"/>
      <c r="M8" s="1009"/>
      <c r="N8" s="1009"/>
      <c r="O8" s="1009"/>
      <c r="P8" s="1009"/>
    </row>
    <row r="9" spans="1:16" ht="16.5" thickBot="1">
      <c r="A9" s="1010"/>
      <c r="B9" s="1010"/>
      <c r="C9" s="1010"/>
      <c r="D9" s="1010"/>
      <c r="E9" s="1013"/>
      <c r="F9" s="1014"/>
      <c r="G9" s="1009"/>
      <c r="H9" s="1009"/>
      <c r="I9" s="1009"/>
      <c r="J9" s="1009"/>
      <c r="K9" s="1009"/>
      <c r="L9" s="1009"/>
      <c r="M9" s="1015"/>
      <c r="N9" s="1015"/>
      <c r="O9" s="1015" t="s">
        <v>802</v>
      </c>
      <c r="P9" s="1009"/>
    </row>
    <row r="10" spans="1:16" ht="16.5" thickBot="1">
      <c r="A10" s="1295" t="s">
        <v>803</v>
      </c>
      <c r="B10" s="1295"/>
      <c r="C10" s="1295" t="s">
        <v>804</v>
      </c>
      <c r="D10" s="1295" t="s">
        <v>805</v>
      </c>
      <c r="E10" s="1296" t="s">
        <v>806</v>
      </c>
      <c r="F10" s="1297"/>
      <c r="G10" s="1297"/>
      <c r="H10" s="1297"/>
      <c r="I10" s="1297"/>
      <c r="J10" s="1297"/>
      <c r="K10" s="1297"/>
      <c r="L10" s="1297"/>
      <c r="M10" s="1297"/>
      <c r="N10" s="1297"/>
      <c r="O10" s="1297"/>
      <c r="P10" s="1010"/>
    </row>
    <row r="11" spans="1:16" ht="16.5" thickBot="1">
      <c r="A11" s="1295"/>
      <c r="B11" s="1295"/>
      <c r="C11" s="1295"/>
      <c r="D11" s="1295"/>
      <c r="E11" s="1295" t="s">
        <v>807</v>
      </c>
      <c r="F11" s="1295" t="s">
        <v>808</v>
      </c>
      <c r="G11" s="1295"/>
      <c r="H11" s="1296" t="s">
        <v>809</v>
      </c>
      <c r="I11" s="1296"/>
      <c r="J11" s="1296" t="s">
        <v>810</v>
      </c>
      <c r="K11" s="1296"/>
      <c r="L11" s="1296" t="s">
        <v>811</v>
      </c>
      <c r="M11" s="1296"/>
      <c r="N11" s="1296" t="s">
        <v>812</v>
      </c>
      <c r="O11" s="1296"/>
      <c r="P11" s="1010"/>
    </row>
    <row r="12" spans="1:16" ht="33" customHeight="1" thickBot="1">
      <c r="A12" s="1295"/>
      <c r="B12" s="1295"/>
      <c r="C12" s="1295"/>
      <c r="D12" s="1295"/>
      <c r="E12" s="1298"/>
      <c r="F12" s="1298"/>
      <c r="G12" s="1298"/>
      <c r="H12" s="1299"/>
      <c r="I12" s="1299"/>
      <c r="J12" s="1299"/>
      <c r="K12" s="1299"/>
      <c r="L12" s="1299"/>
      <c r="M12" s="1299"/>
      <c r="N12" s="1296"/>
      <c r="O12" s="1296"/>
      <c r="P12" s="1010"/>
    </row>
    <row r="13" spans="1:16" ht="41.25" customHeight="1" thickBot="1">
      <c r="A13" s="1301" t="s">
        <v>813</v>
      </c>
      <c r="B13" s="1302"/>
      <c r="C13" s="1016"/>
      <c r="D13" s="1017" t="s">
        <v>4</v>
      </c>
      <c r="E13" s="1017"/>
      <c r="F13" s="1303"/>
      <c r="G13" s="1297"/>
      <c r="H13" s="1303"/>
      <c r="I13" s="1297"/>
      <c r="J13" s="1300"/>
      <c r="K13" s="1297"/>
      <c r="L13" s="1300"/>
      <c r="M13" s="1300"/>
      <c r="N13" s="1300"/>
      <c r="O13" s="1300"/>
      <c r="P13" s="1010"/>
    </row>
    <row r="14" spans="1:16" ht="37.5" customHeight="1" thickBot="1">
      <c r="A14" s="1301" t="s">
        <v>814</v>
      </c>
      <c r="B14" s="1302"/>
      <c r="C14" s="1016"/>
      <c r="D14" s="1017" t="s">
        <v>4</v>
      </c>
      <c r="E14" s="1017"/>
      <c r="F14" s="1303"/>
      <c r="G14" s="1297"/>
      <c r="H14" s="1303"/>
      <c r="I14" s="1297"/>
      <c r="J14" s="1300"/>
      <c r="K14" s="1297"/>
      <c r="L14" s="1300"/>
      <c r="M14" s="1300"/>
      <c r="N14" s="1300"/>
      <c r="O14" s="1300"/>
      <c r="P14" s="1010"/>
    </row>
    <row r="15" spans="1:16" ht="39.75" customHeight="1" thickBot="1">
      <c r="A15" s="1301" t="s">
        <v>815</v>
      </c>
      <c r="B15" s="1302"/>
      <c r="C15" s="1016"/>
      <c r="D15" s="1017" t="s">
        <v>4</v>
      </c>
      <c r="E15" s="1017"/>
      <c r="F15" s="1303"/>
      <c r="G15" s="1297"/>
      <c r="H15" s="1303"/>
      <c r="I15" s="1297"/>
      <c r="J15" s="1300"/>
      <c r="K15" s="1297"/>
      <c r="L15" s="1300"/>
      <c r="M15" s="1300"/>
      <c r="N15" s="1300"/>
      <c r="O15" s="1300"/>
      <c r="P15" s="1010"/>
    </row>
    <row r="16" spans="1:16" ht="21" customHeight="1" thickBot="1">
      <c r="A16" s="1295" t="s">
        <v>19</v>
      </c>
      <c r="B16" s="1306"/>
      <c r="C16" s="1016"/>
      <c r="D16" s="1018"/>
      <c r="E16" s="1019"/>
      <c r="F16" s="1304"/>
      <c r="G16" s="1305"/>
      <c r="H16" s="1304"/>
      <c r="I16" s="1305"/>
      <c r="J16" s="1304"/>
      <c r="K16" s="1305"/>
      <c r="L16" s="1304"/>
      <c r="M16" s="1305"/>
      <c r="N16" s="1304"/>
      <c r="O16" s="1305"/>
      <c r="P16" s="1009"/>
    </row>
    <row r="17" spans="1:16" ht="15.75">
      <c r="A17" s="1020"/>
      <c r="B17" s="1020"/>
      <c r="C17" s="1020"/>
      <c r="D17" s="1020"/>
      <c r="E17" s="1020"/>
      <c r="F17" s="1009"/>
      <c r="G17" s="1009"/>
      <c r="H17" s="1009"/>
      <c r="I17" s="1021"/>
      <c r="J17" s="1021"/>
      <c r="K17" s="1021"/>
      <c r="L17" s="1021"/>
      <c r="M17" s="1009"/>
      <c r="N17" s="1009"/>
      <c r="O17" s="1009"/>
      <c r="P17" s="1009"/>
    </row>
    <row r="18" spans="1:16" ht="15">
      <c r="A18" s="1022" t="s">
        <v>174</v>
      </c>
      <c r="B18" s="1023"/>
      <c r="C18" s="1023"/>
      <c r="D18" s="1023"/>
      <c r="E18" s="1023"/>
      <c r="F18" s="1009"/>
      <c r="G18" s="1009"/>
      <c r="H18" s="1009"/>
      <c r="I18" s="1021"/>
      <c r="J18" s="1021"/>
      <c r="K18" s="1021"/>
      <c r="L18" s="1021"/>
      <c r="M18" s="1009"/>
      <c r="N18" s="1009"/>
      <c r="O18" s="1009"/>
      <c r="P18" s="1009"/>
    </row>
    <row r="19" spans="1:16" ht="15">
      <c r="A19" s="1022" t="s">
        <v>816</v>
      </c>
      <c r="B19" s="1023"/>
      <c r="C19" s="1023"/>
      <c r="D19" s="1023"/>
      <c r="E19" s="1023"/>
      <c r="F19" s="1009"/>
      <c r="G19" s="1009"/>
      <c r="H19" s="1009"/>
      <c r="I19" s="1021"/>
      <c r="J19" s="1021"/>
      <c r="K19" s="1021"/>
      <c r="L19" s="1021"/>
      <c r="M19" s="1009"/>
      <c r="N19" s="1009"/>
      <c r="O19" s="1009"/>
      <c r="P19" s="1009"/>
    </row>
    <row r="20" spans="1:16" ht="15">
      <c r="A20" s="1022" t="s">
        <v>817</v>
      </c>
      <c r="B20" s="1022"/>
      <c r="C20" s="1022"/>
      <c r="D20" s="1022"/>
      <c r="E20" s="1022"/>
      <c r="F20" s="1009"/>
      <c r="G20" s="1009"/>
      <c r="H20" s="1009"/>
      <c r="I20" s="1009"/>
      <c r="J20" s="1024"/>
      <c r="K20" s="1021"/>
      <c r="L20" s="1021"/>
      <c r="M20" s="1009"/>
      <c r="N20" s="1009"/>
      <c r="O20" s="1009"/>
      <c r="P20" s="1009"/>
    </row>
    <row r="21" spans="1:16" ht="15">
      <c r="A21" s="1022" t="s">
        <v>818</v>
      </c>
      <c r="B21" s="1022"/>
      <c r="C21" s="1022"/>
      <c r="D21" s="1022"/>
      <c r="E21" s="1022"/>
      <c r="F21" s="1009"/>
      <c r="G21" s="1009"/>
      <c r="H21" s="1009"/>
      <c r="I21" s="1009"/>
      <c r="J21" s="1024"/>
      <c r="K21" s="1021"/>
      <c r="L21" s="1021"/>
      <c r="M21" s="1009"/>
      <c r="N21" s="1009"/>
      <c r="O21" s="1009"/>
      <c r="P21" s="1009"/>
    </row>
    <row r="22" spans="1:16" ht="15">
      <c r="A22" s="1025" t="s">
        <v>819</v>
      </c>
      <c r="B22" s="1025"/>
      <c r="C22" s="1025"/>
      <c r="D22" s="1025"/>
      <c r="E22" s="1025"/>
      <c r="F22" s="1009"/>
      <c r="G22" s="1009"/>
      <c r="H22" s="1009"/>
      <c r="I22" s="1009"/>
      <c r="J22" s="1026"/>
      <c r="K22" s="1021"/>
      <c r="L22" s="1021"/>
      <c r="M22" s="1009"/>
      <c r="N22" s="1009"/>
      <c r="O22" s="1009"/>
      <c r="P22" s="1009"/>
    </row>
    <row r="23" spans="1:16" ht="15">
      <c r="A23" s="1022" t="s">
        <v>820</v>
      </c>
      <c r="B23" s="1025"/>
      <c r="C23" s="1025"/>
      <c r="D23" s="1025"/>
      <c r="E23" s="1025"/>
      <c r="F23" s="1009"/>
      <c r="G23" s="1009"/>
      <c r="H23" s="1009"/>
      <c r="I23" s="1009"/>
      <c r="J23" s="1024"/>
      <c r="K23" s="1021"/>
      <c r="L23" s="1021"/>
      <c r="M23" s="1009"/>
      <c r="N23" s="1009"/>
      <c r="O23" s="1009"/>
      <c r="P23" s="1009"/>
    </row>
    <row r="24" spans="1:16" ht="15">
      <c r="A24" s="1022" t="s">
        <v>821</v>
      </c>
      <c r="B24" s="1025"/>
      <c r="C24" s="1025"/>
      <c r="D24" s="1025"/>
      <c r="E24" s="1025"/>
      <c r="F24" s="1009"/>
      <c r="G24" s="1009"/>
      <c r="H24" s="1009"/>
      <c r="I24" s="1009"/>
      <c r="J24" s="1026"/>
      <c r="K24" s="1021"/>
      <c r="L24" s="1021"/>
      <c r="M24" s="1009"/>
      <c r="N24" s="1009"/>
      <c r="O24" s="1009"/>
      <c r="P24" s="1009"/>
    </row>
    <row r="25" spans="1:16" ht="15">
      <c r="A25" s="1022" t="s">
        <v>822</v>
      </c>
      <c r="B25" s="1025"/>
      <c r="C25" s="1025"/>
      <c r="D25" s="1025"/>
      <c r="E25" s="1025"/>
      <c r="F25" s="1009"/>
      <c r="G25" s="1009"/>
      <c r="H25" s="1009"/>
      <c r="I25" s="1009"/>
      <c r="J25" s="1024"/>
      <c r="K25" s="1021"/>
      <c r="L25" s="1021"/>
      <c r="M25" s="1009"/>
      <c r="N25" s="1009"/>
      <c r="O25" s="1009"/>
      <c r="P25" s="1009"/>
    </row>
    <row r="26" spans="1:16" ht="15">
      <c r="A26" s="1022" t="s">
        <v>823</v>
      </c>
      <c r="B26" s="1026"/>
      <c r="C26" s="1026"/>
      <c r="D26" s="1026"/>
      <c r="E26" s="1026"/>
      <c r="F26" s="1026"/>
      <c r="G26" s="1026"/>
      <c r="H26" s="1026"/>
      <c r="I26" s="1026"/>
      <c r="J26" s="1026"/>
      <c r="K26" s="1026"/>
      <c r="L26" s="1026"/>
      <c r="M26" s="1026"/>
      <c r="N26" s="1026"/>
      <c r="O26" s="1026"/>
      <c r="P26" s="1009"/>
    </row>
    <row r="27" spans="1:16" ht="15">
      <c r="A27" s="1022" t="s">
        <v>824</v>
      </c>
      <c r="B27" s="1026"/>
      <c r="C27" s="1026"/>
      <c r="D27" s="1026"/>
      <c r="E27" s="1026"/>
      <c r="F27" s="1026"/>
      <c r="G27" s="1026"/>
      <c r="H27" s="1026"/>
      <c r="I27" s="1026"/>
      <c r="J27" s="1026"/>
      <c r="K27" s="1026"/>
      <c r="L27" s="1026"/>
      <c r="M27" s="1026"/>
      <c r="N27" s="1026"/>
      <c r="O27" s="1026"/>
      <c r="P27" s="1009"/>
    </row>
    <row r="28" spans="1:16" ht="15" hidden="1">
      <c r="A28" s="1022"/>
      <c r="B28" s="1022"/>
      <c r="C28" s="1022"/>
      <c r="D28" s="1022"/>
      <c r="E28" s="1022"/>
      <c r="F28" s="1022"/>
      <c r="G28" s="1022"/>
      <c r="H28" s="1022"/>
      <c r="I28" s="1022"/>
      <c r="J28" s="1009"/>
      <c r="K28" s="1021"/>
      <c r="L28" s="1021"/>
      <c r="M28" s="1009"/>
      <c r="N28" s="1009"/>
      <c r="O28" s="1009"/>
      <c r="P28" s="1009"/>
    </row>
    <row r="29" spans="1:16" ht="15" hidden="1">
      <c r="A29" s="1022"/>
      <c r="B29" s="1022"/>
      <c r="C29" s="1022"/>
      <c r="D29" s="1022"/>
      <c r="E29" s="1022"/>
      <c r="F29" s="1022"/>
      <c r="G29" s="1022"/>
      <c r="H29" s="1022"/>
      <c r="I29" s="1022"/>
      <c r="J29" s="1009"/>
      <c r="K29" s="1021"/>
      <c r="L29" s="1021"/>
      <c r="M29" s="1009"/>
      <c r="N29" s="1009"/>
      <c r="O29" s="1009"/>
      <c r="P29" s="1009"/>
    </row>
    <row r="30" spans="1:16" ht="15">
      <c r="A30" s="1027"/>
      <c r="B30" s="1028"/>
      <c r="C30" s="1028"/>
      <c r="D30" s="1028"/>
      <c r="E30" s="1028"/>
      <c r="F30" s="1029"/>
      <c r="G30" s="1029"/>
      <c r="H30" s="1009"/>
      <c r="I30" s="1009"/>
      <c r="J30" s="1009"/>
      <c r="K30" s="1009"/>
      <c r="L30" s="1009"/>
      <c r="M30" s="1009"/>
      <c r="N30" s="1009"/>
      <c r="O30" s="1009"/>
      <c r="P30" s="1009"/>
    </row>
    <row r="31" spans="1:16" ht="15">
      <c r="A31" s="1030" t="s">
        <v>177</v>
      </c>
      <c r="B31" s="1022"/>
      <c r="C31" s="1022"/>
      <c r="D31" s="1009"/>
      <c r="E31" s="1009"/>
      <c r="F31" s="1009"/>
      <c r="G31" s="1009"/>
      <c r="H31" s="1030" t="s">
        <v>178</v>
      </c>
      <c r="I31" s="1009"/>
      <c r="J31" s="1009"/>
      <c r="K31" s="1009"/>
      <c r="L31" s="1009"/>
      <c r="M31" s="1009"/>
      <c r="N31" s="1009"/>
      <c r="O31" s="1009"/>
      <c r="P31" s="1009"/>
    </row>
    <row r="32" spans="1:16" ht="15">
      <c r="A32" s="1030" t="s">
        <v>8</v>
      </c>
      <c r="B32" s="1022"/>
      <c r="C32" s="1022"/>
      <c r="D32" s="1009"/>
      <c r="E32" s="1009"/>
      <c r="F32" s="1009"/>
      <c r="G32" s="1009"/>
      <c r="H32" s="1030" t="s">
        <v>8</v>
      </c>
      <c r="I32" s="1009"/>
      <c r="J32" s="1009"/>
      <c r="K32" s="1009"/>
      <c r="L32" s="1009"/>
      <c r="M32" s="1009"/>
      <c r="N32" s="1009"/>
      <c r="O32" s="1009"/>
      <c r="P32" s="1009"/>
    </row>
    <row r="33" spans="1:16" ht="15">
      <c r="A33" s="1009"/>
      <c r="B33" s="1009"/>
      <c r="C33" s="1009"/>
      <c r="D33" s="1009"/>
      <c r="E33" s="1009"/>
      <c r="F33" s="1009"/>
      <c r="G33" s="1009"/>
      <c r="H33" s="1009"/>
      <c r="I33" s="1009"/>
      <c r="J33" s="1009"/>
      <c r="K33" s="1009"/>
      <c r="L33" s="1009"/>
      <c r="M33" s="1009"/>
      <c r="N33" s="1009"/>
      <c r="O33" s="1009"/>
      <c r="P33" s="1009"/>
    </row>
    <row r="34" spans="1:16" ht="15">
      <c r="A34" s="1009"/>
      <c r="B34" s="1009"/>
      <c r="C34" s="1009"/>
      <c r="D34" s="1009"/>
      <c r="E34" s="1009"/>
      <c r="F34" s="1009"/>
      <c r="G34" s="1009"/>
      <c r="H34" s="1009"/>
      <c r="I34" s="1009"/>
      <c r="J34" s="1009"/>
      <c r="K34" s="1009"/>
      <c r="L34" s="1009"/>
      <c r="M34" s="1009"/>
      <c r="N34" s="1009"/>
      <c r="O34" s="1009"/>
      <c r="P34" s="1009"/>
    </row>
    <row r="35" spans="1:16" ht="15">
      <c r="A35" s="1009"/>
      <c r="B35" s="1009"/>
      <c r="C35" s="1009"/>
      <c r="D35" s="1009"/>
      <c r="E35" s="1009"/>
      <c r="F35" s="1009"/>
      <c r="G35" s="1009"/>
      <c r="H35" s="1009"/>
      <c r="I35" s="1009"/>
      <c r="J35" s="1009"/>
      <c r="K35" s="1009"/>
      <c r="L35" s="1009"/>
      <c r="M35" s="1009"/>
      <c r="N35" s="1009"/>
      <c r="O35" s="1009"/>
      <c r="P35" s="1009"/>
    </row>
    <row r="36" spans="1:16" ht="15">
      <c r="A36" s="1009"/>
      <c r="B36" s="1009"/>
      <c r="C36" s="1009"/>
      <c r="D36" s="1009"/>
      <c r="E36" s="1009"/>
      <c r="F36" s="1009"/>
      <c r="G36" s="1009"/>
      <c r="H36" s="1009"/>
      <c r="I36" s="1009"/>
      <c r="J36" s="1009"/>
      <c r="K36" s="1009"/>
      <c r="L36" s="1009"/>
      <c r="M36" s="1009"/>
      <c r="N36" s="1009"/>
      <c r="O36" s="1009"/>
      <c r="P36" s="1009"/>
    </row>
    <row r="37" spans="1:16" ht="15" thickBot="1">
      <c r="A37" s="1009"/>
      <c r="B37" s="1009"/>
      <c r="C37" s="1009"/>
      <c r="D37" s="1009"/>
      <c r="E37" s="1009"/>
      <c r="F37" s="1009"/>
      <c r="G37" s="1009"/>
      <c r="H37" s="1009"/>
      <c r="I37" s="1009"/>
      <c r="J37" s="1009"/>
      <c r="K37" s="1009"/>
      <c r="L37" s="1009"/>
      <c r="M37" s="1009"/>
      <c r="N37" s="1009"/>
      <c r="O37" s="1009"/>
      <c r="P37" s="1009"/>
    </row>
  </sheetData>
  <mergeCells count="36">
    <mergeCell ref="N16:O16"/>
    <mergeCell ref="A15:B15"/>
    <mergeCell ref="F15:G15"/>
    <mergeCell ref="H15:I15"/>
    <mergeCell ref="J15:K15"/>
    <mergeCell ref="L15:M15"/>
    <mergeCell ref="N15:O15"/>
    <mergeCell ref="A16:B16"/>
    <mergeCell ref="F16:G16"/>
    <mergeCell ref="H16:I16"/>
    <mergeCell ref="J16:K16"/>
    <mergeCell ref="L16:M16"/>
    <mergeCell ref="N14:O14"/>
    <mergeCell ref="L11:M12"/>
    <mergeCell ref="N11:O12"/>
    <mergeCell ref="A13:B13"/>
    <mergeCell ref="F13:G13"/>
    <mergeCell ref="H13:I13"/>
    <mergeCell ref="J13:K13"/>
    <mergeCell ref="L13:M13"/>
    <mergeCell ref="N13:O13"/>
    <mergeCell ref="A14:B14"/>
    <mergeCell ref="F14:G14"/>
    <mergeCell ref="H14:I14"/>
    <mergeCell ref="J14:K14"/>
    <mergeCell ref="L14:M14"/>
    <mergeCell ref="A3:P3"/>
    <mergeCell ref="A4:O6"/>
    <mergeCell ref="A10:B12"/>
    <mergeCell ref="C10:C12"/>
    <mergeCell ref="D10:D12"/>
    <mergeCell ref="E10:O10"/>
    <mergeCell ref="E11:E12"/>
    <mergeCell ref="F11:G12"/>
    <mergeCell ref="H11:I12"/>
    <mergeCell ref="J11:K12"/>
  </mergeCells>
  <printOptions horizontalCentered="1" verticalCentered="1"/>
  <pageMargins left="0.78740157480315" right="0.78740157480315" top="0.984251968503937" bottom="0.984251968503937" header="0.511811023622047" footer="0.511811023622047"/>
  <pageSetup orientation="landscape" paperSize="9" scale="79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4"/>
  <sheetViews>
    <sheetView showGridLines="0" workbookViewId="0" topLeftCell="A1">
      <selection pane="topLeft" activeCell="G36" sqref="G36"/>
    </sheetView>
  </sheetViews>
  <sheetFormatPr defaultColWidth="8.83203125" defaultRowHeight="12.75"/>
  <cols>
    <col min="1" max="1" width="8.85714285714286" style="1012"/>
    <col min="2" max="3" width="18.1428571428571" style="1012" customWidth="1"/>
    <col min="4" max="5" width="14" style="1012" customWidth="1"/>
    <col min="6" max="16" width="12.5714285714286" style="1012" customWidth="1"/>
    <col min="17" max="16384" width="8.85714285714286" style="1012"/>
  </cols>
  <sheetData>
    <row r="1" spans="1:19" ht="15">
      <c r="A1" s="1008"/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N1" s="1011"/>
      <c r="O1" s="1011"/>
      <c r="P1" s="1011"/>
      <c r="Q1" s="1009"/>
      <c r="R1" s="1009"/>
      <c r="S1" s="1009"/>
    </row>
    <row r="2" spans="1:19" ht="15.75">
      <c r="A2" s="1293" t="s">
        <v>825</v>
      </c>
      <c r="B2" s="1293"/>
      <c r="C2" s="1293"/>
      <c r="D2" s="1293"/>
      <c r="E2" s="1293"/>
      <c r="F2" s="1293"/>
      <c r="G2" s="1293"/>
      <c r="H2" s="1293"/>
      <c r="I2" s="1293"/>
      <c r="J2" s="1293"/>
      <c r="K2" s="1293"/>
      <c r="L2" s="1293"/>
      <c r="M2" s="1293"/>
      <c r="N2" s="1293"/>
      <c r="O2" s="1293"/>
      <c r="P2" s="1293"/>
      <c r="Q2" s="1009"/>
      <c r="R2" s="1009"/>
      <c r="S2" s="1009"/>
    </row>
    <row r="3" spans="1:19" ht="15.6" customHeight="1">
      <c r="A3" s="1294" t="s">
        <v>826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294"/>
      <c r="Q3" s="1009"/>
      <c r="R3" s="1009"/>
      <c r="S3" s="1009"/>
    </row>
    <row r="4" spans="1:19" ht="15.75" customHeight="1">
      <c r="A4" s="1294"/>
      <c r="B4" s="1294"/>
      <c r="C4" s="1294"/>
      <c r="D4" s="1294"/>
      <c r="E4" s="1294"/>
      <c r="F4" s="1294"/>
      <c r="G4" s="1294"/>
      <c r="H4" s="1294"/>
      <c r="I4" s="1294"/>
      <c r="J4" s="1294"/>
      <c r="K4" s="1294"/>
      <c r="L4" s="1294"/>
      <c r="M4" s="1294"/>
      <c r="N4" s="1294"/>
      <c r="O4" s="1294"/>
      <c r="P4" s="1294"/>
      <c r="Q4" s="1009"/>
      <c r="R4" s="1009"/>
      <c r="S4" s="1009"/>
    </row>
    <row r="5" spans="1:19" ht="15.75" customHeight="1">
      <c r="A5" s="1294"/>
      <c r="B5" s="1294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009"/>
      <c r="R5" s="1009"/>
      <c r="S5" s="1009"/>
    </row>
    <row r="6" spans="1:19" ht="15.75">
      <c r="A6" s="1010" t="s">
        <v>18</v>
      </c>
      <c r="B6" s="1010"/>
      <c r="C6" s="1010"/>
      <c r="D6" s="1010"/>
      <c r="E6" s="1010"/>
      <c r="F6" s="1010"/>
      <c r="G6" s="1009"/>
      <c r="H6" s="1009"/>
      <c r="I6" s="1009"/>
      <c r="J6" s="1009"/>
      <c r="K6" s="1009"/>
      <c r="L6" s="1009"/>
      <c r="M6" s="1009"/>
      <c r="N6" s="1009"/>
      <c r="O6" s="1009"/>
      <c r="P6" s="1009"/>
      <c r="Q6" s="1009"/>
      <c r="R6" s="1009"/>
      <c r="S6" s="1009"/>
    </row>
    <row r="7" spans="1:19" ht="15.75">
      <c r="A7" s="1010" t="s">
        <v>801</v>
      </c>
      <c r="B7" s="1010"/>
      <c r="C7" s="1010"/>
      <c r="D7" s="1010"/>
      <c r="E7" s="1010"/>
      <c r="F7" s="1010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R7" s="1009"/>
      <c r="S7" s="1009"/>
    </row>
    <row r="8" spans="1:19" ht="16.5" thickBot="1">
      <c r="A8" s="1010"/>
      <c r="B8" s="1010"/>
      <c r="C8" s="1010"/>
      <c r="D8" s="1010"/>
      <c r="E8" s="1010"/>
      <c r="F8" s="1013"/>
      <c r="G8" s="1014"/>
      <c r="H8" s="1009"/>
      <c r="I8" s="1009"/>
      <c r="J8" s="1009"/>
      <c r="K8" s="1009"/>
      <c r="L8" s="1009"/>
      <c r="M8" s="1009"/>
      <c r="N8" s="1015"/>
      <c r="O8" s="1015"/>
      <c r="P8" s="1015" t="s">
        <v>802</v>
      </c>
      <c r="Q8" s="1009"/>
      <c r="R8" s="1010"/>
      <c r="S8" s="1010"/>
    </row>
    <row r="9" spans="1:19" ht="16.5" thickBot="1">
      <c r="A9" s="1295" t="s">
        <v>803</v>
      </c>
      <c r="B9" s="1295"/>
      <c r="C9" s="1295" t="s">
        <v>827</v>
      </c>
      <c r="D9" s="1295" t="s">
        <v>805</v>
      </c>
      <c r="E9" s="1296" t="s">
        <v>806</v>
      </c>
      <c r="F9" s="1299"/>
      <c r="G9" s="1299"/>
      <c r="H9" s="1299"/>
      <c r="I9" s="1299"/>
      <c r="J9" s="1299"/>
      <c r="K9" s="1299"/>
      <c r="L9" s="1299"/>
      <c r="M9" s="1299"/>
      <c r="N9" s="1299"/>
      <c r="O9" s="1297"/>
      <c r="P9" s="1297"/>
      <c r="Q9" s="1010"/>
      <c r="R9" s="1010"/>
      <c r="S9" s="1010"/>
    </row>
    <row r="10" spans="1:19" ht="49.15" customHeight="1" thickBot="1">
      <c r="A10" s="1295"/>
      <c r="B10" s="1295"/>
      <c r="C10" s="1295"/>
      <c r="D10" s="1295"/>
      <c r="E10" s="1295" t="s">
        <v>807</v>
      </c>
      <c r="F10" s="1295"/>
      <c r="G10" s="1295" t="s">
        <v>808</v>
      </c>
      <c r="H10" s="1295"/>
      <c r="I10" s="1296" t="s">
        <v>809</v>
      </c>
      <c r="J10" s="1296"/>
      <c r="K10" s="1296" t="s">
        <v>810</v>
      </c>
      <c r="L10" s="1296"/>
      <c r="M10" s="1296" t="s">
        <v>811</v>
      </c>
      <c r="N10" s="1296"/>
      <c r="O10" s="1296" t="s">
        <v>812</v>
      </c>
      <c r="P10" s="1296"/>
      <c r="Q10" s="1010"/>
      <c r="R10" s="1010"/>
      <c r="S10" s="1010"/>
    </row>
    <row r="11" spans="1:19" ht="33.75" customHeight="1" thickBot="1">
      <c r="A11" s="1295"/>
      <c r="B11" s="1295"/>
      <c r="C11" s="1295"/>
      <c r="D11" s="1295"/>
      <c r="E11" s="1019" t="s">
        <v>828</v>
      </c>
      <c r="F11" s="1019" t="s">
        <v>829</v>
      </c>
      <c r="G11" s="1019" t="s">
        <v>828</v>
      </c>
      <c r="H11" s="1019" t="s">
        <v>829</v>
      </c>
      <c r="I11" s="1019" t="s">
        <v>828</v>
      </c>
      <c r="J11" s="1019" t="s">
        <v>829</v>
      </c>
      <c r="K11" s="1019" t="s">
        <v>828</v>
      </c>
      <c r="L11" s="1019" t="s">
        <v>829</v>
      </c>
      <c r="M11" s="1019" t="s">
        <v>828</v>
      </c>
      <c r="N11" s="1019" t="s">
        <v>829</v>
      </c>
      <c r="O11" s="1019" t="s">
        <v>828</v>
      </c>
      <c r="P11" s="1019" t="s">
        <v>829</v>
      </c>
      <c r="Q11" s="1010"/>
      <c r="R11" s="1010"/>
      <c r="S11" s="1010"/>
    </row>
    <row r="12" spans="1:19" ht="39.6" customHeight="1" thickBot="1">
      <c r="A12" s="1301" t="s">
        <v>813</v>
      </c>
      <c r="B12" s="1302"/>
      <c r="C12" s="1016"/>
      <c r="D12" s="1017" t="s">
        <v>4</v>
      </c>
      <c r="E12" s="1031"/>
      <c r="F12" s="1031"/>
      <c r="G12" s="1031"/>
      <c r="H12" s="1031"/>
      <c r="I12" s="1031"/>
      <c r="J12" s="1032"/>
      <c r="K12" s="1032"/>
      <c r="L12" s="1032"/>
      <c r="M12" s="1032"/>
      <c r="N12" s="1032"/>
      <c r="O12" s="1032"/>
      <c r="P12" s="1032"/>
      <c r="Q12" s="1010"/>
      <c r="R12" s="1010"/>
      <c r="S12" s="1010"/>
    </row>
    <row r="13" spans="1:19" ht="40.9" customHeight="1" thickBot="1">
      <c r="A13" s="1301" t="s">
        <v>814</v>
      </c>
      <c r="B13" s="1302"/>
      <c r="C13" s="1016"/>
      <c r="D13" s="1017" t="s">
        <v>4</v>
      </c>
      <c r="E13" s="1031"/>
      <c r="F13" s="1031"/>
      <c r="G13" s="1031"/>
      <c r="H13" s="1031"/>
      <c r="I13" s="1031"/>
      <c r="J13" s="1032"/>
      <c r="K13" s="1032"/>
      <c r="L13" s="1032"/>
      <c r="M13" s="1032"/>
      <c r="N13" s="1032"/>
      <c r="O13" s="1032"/>
      <c r="P13" s="1032"/>
      <c r="Q13" s="1010"/>
      <c r="R13" s="1010"/>
      <c r="S13" s="1010"/>
    </row>
    <row r="14" spans="1:19" ht="39.75" customHeight="1" thickBot="1">
      <c r="A14" s="1301" t="s">
        <v>815</v>
      </c>
      <c r="B14" s="1302"/>
      <c r="C14" s="1016"/>
      <c r="D14" s="1017" t="s">
        <v>4</v>
      </c>
      <c r="E14" s="1031"/>
      <c r="F14" s="1031"/>
      <c r="G14" s="1031"/>
      <c r="H14" s="1031"/>
      <c r="I14" s="1031"/>
      <c r="J14" s="1032"/>
      <c r="K14" s="1032"/>
      <c r="L14" s="1032"/>
      <c r="M14" s="1032"/>
      <c r="N14" s="1032"/>
      <c r="O14" s="1032"/>
      <c r="P14" s="1032"/>
      <c r="Q14" s="1010"/>
      <c r="R14" s="1009"/>
      <c r="S14" s="1009"/>
    </row>
    <row r="15" spans="1:19" ht="24" customHeight="1" thickBot="1">
      <c r="A15" s="1295" t="s">
        <v>19</v>
      </c>
      <c r="B15" s="1306"/>
      <c r="C15" s="1016"/>
      <c r="D15" s="1019"/>
      <c r="E15" s="1031"/>
      <c r="F15" s="1031"/>
      <c r="G15" s="1031"/>
      <c r="H15" s="1031"/>
      <c r="I15" s="1031"/>
      <c r="J15" s="1031"/>
      <c r="K15" s="1031"/>
      <c r="L15" s="1031"/>
      <c r="M15" s="1031"/>
      <c r="N15" s="1031"/>
      <c r="O15" s="1031"/>
      <c r="P15" s="1031"/>
      <c r="Q15" s="1009"/>
      <c r="R15" s="1009"/>
      <c r="S15" s="1009"/>
    </row>
    <row r="16" spans="1:19" ht="15.75">
      <c r="A16" s="1020"/>
      <c r="B16" s="1020"/>
      <c r="C16" s="1020"/>
      <c r="D16" s="1020"/>
      <c r="E16" s="1020"/>
      <c r="F16" s="1020"/>
      <c r="G16" s="1009"/>
      <c r="H16" s="1009"/>
      <c r="I16" s="1009"/>
      <c r="J16" s="1021"/>
      <c r="K16" s="1021"/>
      <c r="L16" s="1021"/>
      <c r="M16" s="1021"/>
      <c r="N16" s="1009"/>
      <c r="O16" s="1009"/>
      <c r="P16" s="1009"/>
      <c r="Q16" s="1009"/>
      <c r="R16" s="1009"/>
      <c r="S16" s="1009"/>
    </row>
    <row r="17" spans="1:19" ht="15">
      <c r="A17" s="1022" t="s">
        <v>174</v>
      </c>
      <c r="B17" s="1023"/>
      <c r="C17" s="1023"/>
      <c r="D17" s="1023"/>
      <c r="E17" s="1023"/>
      <c r="F17" s="1023"/>
      <c r="G17" s="1009"/>
      <c r="H17" s="1009"/>
      <c r="I17" s="1009"/>
      <c r="J17" s="1021"/>
      <c r="K17" s="1021"/>
      <c r="L17" s="1021"/>
      <c r="M17" s="1021"/>
      <c r="N17" s="1009"/>
      <c r="O17" s="1009"/>
      <c r="P17" s="1009"/>
      <c r="Q17" s="1009"/>
      <c r="R17" s="1009"/>
      <c r="S17" s="1009"/>
    </row>
    <row r="18" spans="1:19" ht="15">
      <c r="A18" s="1022" t="s">
        <v>816</v>
      </c>
      <c r="B18" s="1023"/>
      <c r="C18" s="1023"/>
      <c r="D18" s="1023"/>
      <c r="E18" s="1023"/>
      <c r="F18" s="1023"/>
      <c r="G18" s="1009"/>
      <c r="H18" s="1009"/>
      <c r="I18" s="1009"/>
      <c r="J18" s="1021"/>
      <c r="K18" s="1021"/>
      <c r="L18" s="1021"/>
      <c r="M18" s="1021"/>
      <c r="N18" s="1009"/>
      <c r="O18" s="1009"/>
      <c r="P18" s="1009"/>
      <c r="Q18" s="1009"/>
      <c r="R18" s="1009"/>
      <c r="S18" s="1009"/>
    </row>
    <row r="19" spans="1:19" ht="15">
      <c r="A19" s="1022" t="s">
        <v>817</v>
      </c>
      <c r="B19" s="1022"/>
      <c r="C19" s="1022"/>
      <c r="D19" s="1022"/>
      <c r="E19" s="1022"/>
      <c r="F19" s="1022"/>
      <c r="G19" s="1009"/>
      <c r="H19" s="1009"/>
      <c r="I19" s="1009"/>
      <c r="J19" s="1009"/>
      <c r="K19" s="1024"/>
      <c r="L19" s="1021"/>
      <c r="M19" s="1021"/>
      <c r="N19" s="1009"/>
      <c r="O19" s="1009"/>
      <c r="P19" s="1009"/>
      <c r="Q19" s="1009"/>
      <c r="R19" s="1033"/>
      <c r="S19" s="1033"/>
    </row>
    <row r="20" spans="1:19" ht="15">
      <c r="A20" s="1022" t="s">
        <v>818</v>
      </c>
      <c r="B20" s="1022"/>
      <c r="C20" s="1022"/>
      <c r="D20" s="1022"/>
      <c r="E20" s="1022"/>
      <c r="F20" s="1022"/>
      <c r="G20" s="1009"/>
      <c r="H20" s="1009"/>
      <c r="I20" s="1009"/>
      <c r="J20" s="1009"/>
      <c r="K20" s="1024"/>
      <c r="L20" s="1021"/>
      <c r="M20" s="1021"/>
      <c r="N20" s="1009"/>
      <c r="O20" s="1009"/>
      <c r="P20" s="1009"/>
      <c r="Q20" s="1009"/>
      <c r="R20" s="1009"/>
      <c r="S20" s="1009"/>
    </row>
    <row r="21" spans="1:19" ht="15">
      <c r="A21" s="1025" t="s">
        <v>830</v>
      </c>
      <c r="B21" s="1025"/>
      <c r="C21" s="1025"/>
      <c r="D21" s="1025"/>
      <c r="E21" s="1025"/>
      <c r="F21" s="1025"/>
      <c r="G21" s="1009"/>
      <c r="H21" s="1009"/>
      <c r="I21" s="1009"/>
      <c r="J21" s="1009"/>
      <c r="K21" s="1026"/>
      <c r="L21" s="1021"/>
      <c r="M21" s="1021"/>
      <c r="N21" s="1009"/>
      <c r="O21" s="1009"/>
      <c r="P21" s="1009"/>
      <c r="Q21" s="1009"/>
      <c r="R21" s="1009"/>
      <c r="S21" s="1009"/>
    </row>
    <row r="22" spans="1:19" ht="15">
      <c r="A22" s="1022" t="s">
        <v>820</v>
      </c>
      <c r="B22" s="1025"/>
      <c r="C22" s="1025"/>
      <c r="D22" s="1025"/>
      <c r="E22" s="1025"/>
      <c r="F22" s="1025"/>
      <c r="G22" s="1009"/>
      <c r="H22" s="1009"/>
      <c r="I22" s="1009"/>
      <c r="J22" s="1009"/>
      <c r="K22" s="1024"/>
      <c r="L22" s="1021"/>
      <c r="M22" s="1021"/>
      <c r="N22" s="1009"/>
      <c r="O22" s="1009"/>
      <c r="P22" s="1009"/>
      <c r="Q22" s="1009"/>
      <c r="R22" s="1009"/>
      <c r="S22" s="1009"/>
    </row>
    <row r="23" spans="1:19" ht="15">
      <c r="A23" s="1022" t="s">
        <v>821</v>
      </c>
      <c r="B23" s="1025"/>
      <c r="C23" s="1025"/>
      <c r="D23" s="1025"/>
      <c r="E23" s="1025"/>
      <c r="F23" s="1025"/>
      <c r="G23" s="1009"/>
      <c r="H23" s="1009"/>
      <c r="I23" s="1009"/>
      <c r="J23" s="1009"/>
      <c r="K23" s="1026"/>
      <c r="L23" s="1021"/>
      <c r="M23" s="1021"/>
      <c r="N23" s="1009"/>
      <c r="O23" s="1009"/>
      <c r="P23" s="1009"/>
      <c r="Q23" s="1009"/>
      <c r="R23" s="1009"/>
      <c r="S23" s="1009"/>
    </row>
    <row r="24" spans="1:19" ht="15">
      <c r="A24" s="1022" t="s">
        <v>822</v>
      </c>
      <c r="B24" s="1025"/>
      <c r="C24" s="1025"/>
      <c r="D24" s="1025"/>
      <c r="E24" s="1025"/>
      <c r="F24" s="1025"/>
      <c r="G24" s="1009"/>
      <c r="H24" s="1009"/>
      <c r="I24" s="1009"/>
      <c r="J24" s="1009"/>
      <c r="K24" s="1024"/>
      <c r="L24" s="1021"/>
      <c r="M24" s="1021"/>
      <c r="N24" s="1009"/>
      <c r="O24" s="1009"/>
      <c r="P24" s="1009"/>
      <c r="Q24" s="1009"/>
      <c r="R24" s="1009"/>
      <c r="S24" s="1009"/>
    </row>
    <row r="25" spans="1:19" ht="15">
      <c r="A25" s="1022" t="s">
        <v>823</v>
      </c>
      <c r="B25" s="1026"/>
      <c r="C25" s="1026"/>
      <c r="D25" s="1026"/>
      <c r="E25" s="1026"/>
      <c r="F25" s="1026"/>
      <c r="G25" s="1026"/>
      <c r="H25" s="1026"/>
      <c r="I25" s="1026"/>
      <c r="J25" s="1026"/>
      <c r="K25" s="1026"/>
      <c r="L25" s="1026"/>
      <c r="M25" s="1026"/>
      <c r="N25" s="1026"/>
      <c r="O25" s="1026"/>
      <c r="P25" s="1026"/>
      <c r="Q25" s="1009"/>
      <c r="R25" s="1009"/>
      <c r="S25" s="1009"/>
    </row>
    <row r="26" spans="1:19" ht="15">
      <c r="A26" s="1022" t="s">
        <v>831</v>
      </c>
      <c r="B26" s="1026"/>
      <c r="C26" s="1026"/>
      <c r="D26" s="1026"/>
      <c r="E26" s="1026"/>
      <c r="F26" s="1026"/>
      <c r="G26" s="1026"/>
      <c r="H26" s="1026"/>
      <c r="I26" s="1026"/>
      <c r="J26" s="1026"/>
      <c r="K26" s="1026"/>
      <c r="L26" s="1026"/>
      <c r="M26" s="1026"/>
      <c r="N26" s="1026"/>
      <c r="O26" s="1026"/>
      <c r="P26" s="1026"/>
      <c r="Q26" s="1009"/>
      <c r="R26" s="1009"/>
      <c r="S26" s="1009"/>
    </row>
    <row r="27" spans="1:19" ht="15">
      <c r="A27" s="1022" t="s">
        <v>832</v>
      </c>
      <c r="B27" s="1022"/>
      <c r="C27" s="1022"/>
      <c r="D27" s="1022"/>
      <c r="E27" s="1022"/>
      <c r="F27" s="1022"/>
      <c r="G27" s="1022"/>
      <c r="H27" s="1022"/>
      <c r="I27" s="1022"/>
      <c r="J27" s="1022"/>
      <c r="K27" s="1009"/>
      <c r="L27" s="1021"/>
      <c r="M27" s="1021"/>
      <c r="N27" s="1009"/>
      <c r="O27" s="1009"/>
      <c r="P27" s="1009"/>
      <c r="Q27" s="1009"/>
      <c r="R27" s="1009"/>
      <c r="S27" s="1009"/>
    </row>
    <row r="28" spans="1:19" ht="15">
      <c r="A28" s="1022" t="s">
        <v>833</v>
      </c>
      <c r="B28" s="1022"/>
      <c r="C28" s="1022"/>
      <c r="D28" s="1022"/>
      <c r="E28" s="1022"/>
      <c r="F28" s="1022"/>
      <c r="G28" s="1022"/>
      <c r="H28" s="1022"/>
      <c r="I28" s="1022"/>
      <c r="J28" s="1022"/>
      <c r="K28" s="1009"/>
      <c r="L28" s="1021"/>
      <c r="M28" s="1021"/>
      <c r="N28" s="1009"/>
      <c r="O28" s="1009"/>
      <c r="P28" s="1009"/>
      <c r="Q28" s="1009"/>
      <c r="R28" s="1009"/>
      <c r="S28" s="1009"/>
    </row>
    <row r="29" spans="1:19" ht="15">
      <c r="A29" s="1027"/>
      <c r="B29" s="1028"/>
      <c r="C29" s="1028"/>
      <c r="D29" s="1028"/>
      <c r="E29" s="1028"/>
      <c r="F29" s="1028"/>
      <c r="G29" s="1029"/>
      <c r="H29" s="1029"/>
      <c r="I29" s="1009"/>
      <c r="J29" s="1009"/>
      <c r="K29" s="1009"/>
      <c r="L29" s="1009"/>
      <c r="M29" s="1009"/>
      <c r="N29" s="1009"/>
      <c r="O29" s="1009"/>
      <c r="P29" s="1009"/>
      <c r="Q29" s="1009"/>
      <c r="R29" s="1009"/>
      <c r="S29" s="1009"/>
    </row>
    <row r="30" spans="1:19" ht="15">
      <c r="A30" s="1030" t="s">
        <v>177</v>
      </c>
      <c r="B30" s="1022"/>
      <c r="C30" s="1022"/>
      <c r="D30" s="1009"/>
      <c r="E30" s="1009"/>
      <c r="F30" s="1009"/>
      <c r="G30" s="1009"/>
      <c r="H30" s="1009"/>
      <c r="I30" s="1030" t="s">
        <v>178</v>
      </c>
      <c r="J30" s="1009"/>
      <c r="K30" s="1009"/>
      <c r="L30" s="1009"/>
      <c r="M30" s="1009"/>
      <c r="N30" s="1009"/>
      <c r="O30" s="1009"/>
      <c r="P30" s="1009"/>
      <c r="Q30" s="1009"/>
      <c r="R30" s="1009"/>
      <c r="S30" s="1009"/>
    </row>
    <row r="31" spans="1:19" ht="15">
      <c r="A31" s="1030" t="s">
        <v>8</v>
      </c>
      <c r="B31" s="1022"/>
      <c r="C31" s="1022"/>
      <c r="D31" s="1009"/>
      <c r="E31" s="1009"/>
      <c r="F31" s="1009"/>
      <c r="G31" s="1009"/>
      <c r="H31" s="1009"/>
      <c r="I31" s="1030" t="s">
        <v>8</v>
      </c>
      <c r="J31" s="1009"/>
      <c r="K31" s="1009"/>
      <c r="L31" s="1009"/>
      <c r="M31" s="1009"/>
      <c r="N31" s="1009"/>
      <c r="O31" s="1009"/>
      <c r="P31" s="1009"/>
      <c r="Q31" s="1009"/>
      <c r="R31" s="1009"/>
      <c r="S31" s="1009"/>
    </row>
    <row r="32" spans="1:19" ht="15">
      <c r="A32" s="1009"/>
      <c r="B32" s="1009"/>
      <c r="C32" s="1009"/>
      <c r="D32" s="1009"/>
      <c r="E32" s="1009"/>
      <c r="F32" s="1009"/>
      <c r="G32" s="1009"/>
      <c r="H32" s="1009"/>
      <c r="I32" s="1009"/>
      <c r="J32" s="1009"/>
      <c r="K32" s="1009"/>
      <c r="L32" s="1009"/>
      <c r="M32" s="1009"/>
      <c r="N32" s="1009"/>
      <c r="O32" s="1009"/>
      <c r="P32" s="1009"/>
      <c r="Q32" s="1009"/>
      <c r="R32" s="1009"/>
      <c r="S32" s="1009"/>
    </row>
    <row r="33" spans="1:19" ht="15">
      <c r="A33" s="1009"/>
      <c r="B33" s="1009"/>
      <c r="C33" s="1009"/>
      <c r="D33" s="1009"/>
      <c r="E33" s="1009"/>
      <c r="F33" s="1009"/>
      <c r="G33" s="1009"/>
      <c r="H33" s="1009"/>
      <c r="I33" s="1009"/>
      <c r="J33" s="1009"/>
      <c r="K33" s="1009"/>
      <c r="L33" s="1009"/>
      <c r="M33" s="1009"/>
      <c r="N33" s="1009"/>
      <c r="O33" s="1009"/>
      <c r="P33" s="1009"/>
      <c r="Q33" s="1009"/>
      <c r="R33" s="1009"/>
      <c r="S33" s="1009"/>
    </row>
    <row r="34" spans="1:19" ht="15">
      <c r="A34" s="1009"/>
      <c r="B34" s="1009"/>
      <c r="C34" s="1009"/>
      <c r="D34" s="1009"/>
      <c r="E34" s="1021"/>
      <c r="F34" s="1021"/>
      <c r="G34" s="1009"/>
      <c r="H34" s="1009"/>
      <c r="I34" s="1009"/>
      <c r="J34" s="1009"/>
      <c r="K34" s="1009"/>
      <c r="L34" s="1009"/>
      <c r="M34" s="1009"/>
      <c r="N34" s="1009"/>
      <c r="O34" s="1009"/>
      <c r="P34" s="1009"/>
      <c r="Q34" s="1009"/>
      <c r="R34" s="1009"/>
      <c r="S34" s="1009"/>
    </row>
  </sheetData>
  <mergeCells count="16">
    <mergeCell ref="A15:B15"/>
    <mergeCell ref="A2:P2"/>
    <mergeCell ref="A3:P5"/>
    <mergeCell ref="A9:B11"/>
    <mergeCell ref="C9:C11"/>
    <mergeCell ref="D9:D11"/>
    <mergeCell ref="E9:P9"/>
    <mergeCell ref="E10:F10"/>
    <mergeCell ref="G10:H10"/>
    <mergeCell ref="I10:J10"/>
    <mergeCell ref="K10:L10"/>
    <mergeCell ref="M10:N10"/>
    <mergeCell ref="O10:P10"/>
    <mergeCell ref="A12:B12"/>
    <mergeCell ref="A13:B13"/>
    <mergeCell ref="A14:B14"/>
  </mergeCells>
  <printOptions horizontalCentered="1" verticalCentered="1"/>
  <pageMargins left="0.393700787401575" right="0.393700787401575" top="0.984251968503937" bottom="0.984251968503937" header="0.511811023622047" footer="0.511811023622047"/>
  <pageSetup orientation="landscape" paperSize="9" scale="7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7"/>
  <sheetViews>
    <sheetView showGridLines="0" workbookViewId="0" topLeftCell="A1">
      <selection pane="topLeft" activeCell="G36" sqref="G36"/>
    </sheetView>
  </sheetViews>
  <sheetFormatPr defaultColWidth="8.83203125" defaultRowHeight="12.75"/>
  <cols>
    <col min="1" max="1" width="8.85714285714286" style="1012"/>
    <col min="2" max="2" width="18" style="1012" customWidth="1"/>
    <col min="3" max="3" width="18.1428571428571" style="1012" customWidth="1"/>
    <col min="4" max="4" width="15.2857142857143" style="1012" customWidth="1"/>
    <col min="5" max="5" width="15.5714285714286" style="1012" customWidth="1"/>
    <col min="6" max="16384" width="8.85714285714286" style="1012"/>
  </cols>
  <sheetData>
    <row r="1" spans="1:17" ht="15">
      <c r="A1" s="1008"/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11"/>
      <c r="N1" s="1009"/>
      <c r="O1" s="1009"/>
      <c r="P1" s="1009"/>
      <c r="Q1" s="1009"/>
    </row>
    <row r="2" spans="1:17" ht="15.75">
      <c r="A2" s="1293" t="s">
        <v>834</v>
      </c>
      <c r="B2" s="1293"/>
      <c r="C2" s="1293"/>
      <c r="D2" s="1293"/>
      <c r="E2" s="1293"/>
      <c r="F2" s="1293"/>
      <c r="G2" s="1293"/>
      <c r="H2" s="1293"/>
      <c r="I2" s="1293"/>
      <c r="J2" s="1293"/>
      <c r="K2" s="1293"/>
      <c r="L2" s="1293"/>
      <c r="M2" s="1293"/>
      <c r="N2" s="1293"/>
      <c r="O2" s="1293"/>
      <c r="P2" s="1034"/>
      <c r="Q2" s="1034"/>
    </row>
    <row r="3" spans="1:17" ht="15.6" customHeight="1">
      <c r="A3" s="1294" t="s">
        <v>835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009"/>
      <c r="Q3" s="1009"/>
    </row>
    <row r="4" spans="1:17" ht="15">
      <c r="A4" s="1294"/>
      <c r="B4" s="1294"/>
      <c r="C4" s="1294"/>
      <c r="D4" s="1294"/>
      <c r="E4" s="1294"/>
      <c r="F4" s="1294"/>
      <c r="G4" s="1294"/>
      <c r="H4" s="1294"/>
      <c r="I4" s="1294"/>
      <c r="J4" s="1294"/>
      <c r="K4" s="1294"/>
      <c r="L4" s="1294"/>
      <c r="M4" s="1294"/>
      <c r="N4" s="1294"/>
      <c r="O4" s="1294"/>
      <c r="P4" s="1009"/>
      <c r="Q4" s="1009"/>
    </row>
    <row r="5" spans="1:17" ht="24.75" customHeight="1">
      <c r="A5" s="1294"/>
      <c r="B5" s="1294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009"/>
      <c r="Q5" s="1009"/>
    </row>
    <row r="6" spans="1:17" ht="15.75">
      <c r="A6" s="1010" t="s">
        <v>672</v>
      </c>
      <c r="B6" s="1010"/>
      <c r="C6" s="1010"/>
      <c r="D6" s="1010"/>
      <c r="E6" s="1010"/>
      <c r="F6" s="1009"/>
      <c r="G6" s="1009"/>
      <c r="H6" s="1009"/>
      <c r="I6" s="1009"/>
      <c r="J6" s="1009"/>
      <c r="K6" s="1009"/>
      <c r="L6" s="1009"/>
      <c r="M6" s="1009"/>
      <c r="N6" s="1009"/>
      <c r="O6" s="1009"/>
      <c r="P6" s="1009"/>
      <c r="Q6" s="1009"/>
    </row>
    <row r="7" spans="1:17" ht="15.75">
      <c r="A7" s="1010" t="s">
        <v>801</v>
      </c>
      <c r="B7" s="1010"/>
      <c r="C7" s="1010"/>
      <c r="D7" s="1010"/>
      <c r="E7" s="1010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</row>
    <row r="8" spans="1:17" ht="16.5" thickBot="1">
      <c r="A8" s="1010"/>
      <c r="B8" s="1010"/>
      <c r="C8" s="1010"/>
      <c r="D8" s="1010"/>
      <c r="E8" s="1013"/>
      <c r="F8" s="1014"/>
      <c r="G8" s="1009"/>
      <c r="H8" s="1009"/>
      <c r="I8" s="1009"/>
      <c r="J8" s="1009"/>
      <c r="K8" s="1009"/>
      <c r="L8" s="1009"/>
      <c r="N8" s="1021"/>
      <c r="O8" s="1015" t="s">
        <v>802</v>
      </c>
      <c r="P8" s="1009"/>
      <c r="Q8" s="1009"/>
    </row>
    <row r="9" spans="1:17" ht="16.5" thickBot="1">
      <c r="A9" s="1295" t="s">
        <v>836</v>
      </c>
      <c r="B9" s="1295"/>
      <c r="C9" s="1295" t="s">
        <v>837</v>
      </c>
      <c r="D9" s="1295" t="s">
        <v>805</v>
      </c>
      <c r="E9" s="1296" t="s">
        <v>806</v>
      </c>
      <c r="F9" s="1297"/>
      <c r="G9" s="1297"/>
      <c r="H9" s="1297"/>
      <c r="I9" s="1297"/>
      <c r="J9" s="1297"/>
      <c r="K9" s="1297"/>
      <c r="L9" s="1297"/>
      <c r="M9" s="1297"/>
      <c r="N9" s="1297"/>
      <c r="O9" s="1297"/>
      <c r="P9" s="1010"/>
      <c r="Q9" s="1010"/>
    </row>
    <row r="10" spans="1:17" ht="16.5" thickBot="1">
      <c r="A10" s="1295"/>
      <c r="B10" s="1295"/>
      <c r="C10" s="1295"/>
      <c r="D10" s="1295"/>
      <c r="E10" s="1295" t="s">
        <v>807</v>
      </c>
      <c r="F10" s="1295" t="s">
        <v>838</v>
      </c>
      <c r="G10" s="1295"/>
      <c r="H10" s="1296" t="s">
        <v>809</v>
      </c>
      <c r="I10" s="1296"/>
      <c r="J10" s="1296" t="s">
        <v>810</v>
      </c>
      <c r="K10" s="1296"/>
      <c r="L10" s="1296" t="s">
        <v>811</v>
      </c>
      <c r="M10" s="1296"/>
      <c r="N10" s="1296" t="s">
        <v>812</v>
      </c>
      <c r="O10" s="1296"/>
      <c r="P10" s="1010"/>
      <c r="Q10" s="1010"/>
    </row>
    <row r="11" spans="1:17" ht="32.45" customHeight="1" thickBot="1">
      <c r="A11" s="1295"/>
      <c r="B11" s="1295"/>
      <c r="C11" s="1295"/>
      <c r="D11" s="1295"/>
      <c r="E11" s="1298"/>
      <c r="F11" s="1298"/>
      <c r="G11" s="1298"/>
      <c r="H11" s="1299"/>
      <c r="I11" s="1299"/>
      <c r="J11" s="1299"/>
      <c r="K11" s="1299"/>
      <c r="L11" s="1299"/>
      <c r="M11" s="1299"/>
      <c r="N11" s="1296"/>
      <c r="O11" s="1296"/>
      <c r="P11" s="1010"/>
      <c r="Q11" s="1010"/>
    </row>
    <row r="12" spans="1:17" ht="38.45" customHeight="1" thickBot="1">
      <c r="A12" s="1301" t="s">
        <v>813</v>
      </c>
      <c r="B12" s="1302"/>
      <c r="C12" s="1035"/>
      <c r="D12" s="1017" t="s">
        <v>4</v>
      </c>
      <c r="E12" s="1017"/>
      <c r="F12" s="1303"/>
      <c r="G12" s="1297"/>
      <c r="H12" s="1303"/>
      <c r="I12" s="1297"/>
      <c r="J12" s="1300"/>
      <c r="K12" s="1297"/>
      <c r="L12" s="1300"/>
      <c r="M12" s="1300"/>
      <c r="N12" s="1300"/>
      <c r="O12" s="1300"/>
      <c r="P12" s="1010"/>
      <c r="Q12" s="1010"/>
    </row>
    <row r="13" spans="1:17" ht="36" customHeight="1" thickBot="1">
      <c r="A13" s="1301" t="s">
        <v>814</v>
      </c>
      <c r="B13" s="1302"/>
      <c r="C13" s="1035"/>
      <c r="D13" s="1017" t="s">
        <v>4</v>
      </c>
      <c r="E13" s="1017"/>
      <c r="F13" s="1303"/>
      <c r="G13" s="1297"/>
      <c r="H13" s="1303"/>
      <c r="I13" s="1297"/>
      <c r="J13" s="1300"/>
      <c r="K13" s="1297"/>
      <c r="L13" s="1300"/>
      <c r="M13" s="1300"/>
      <c r="N13" s="1300"/>
      <c r="O13" s="1300"/>
      <c r="P13" s="1010"/>
      <c r="Q13" s="1010"/>
    </row>
    <row r="14" spans="1:17" ht="37.15" customHeight="1" thickBot="1">
      <c r="A14" s="1301" t="s">
        <v>815</v>
      </c>
      <c r="B14" s="1302"/>
      <c r="C14" s="1035"/>
      <c r="D14" s="1017" t="s">
        <v>4</v>
      </c>
      <c r="E14" s="1017"/>
      <c r="F14" s="1303"/>
      <c r="G14" s="1297"/>
      <c r="H14" s="1303"/>
      <c r="I14" s="1297"/>
      <c r="J14" s="1300"/>
      <c r="K14" s="1297"/>
      <c r="L14" s="1300"/>
      <c r="M14" s="1300"/>
      <c r="N14" s="1300"/>
      <c r="O14" s="1300"/>
      <c r="P14" s="1010"/>
      <c r="Q14" s="1010"/>
    </row>
    <row r="15" spans="1:17" ht="15.75" thickBot="1">
      <c r="A15" s="1295" t="s">
        <v>19</v>
      </c>
      <c r="B15" s="1306"/>
      <c r="C15" s="1016"/>
      <c r="D15" s="1019"/>
      <c r="E15" s="1019"/>
      <c r="F15" s="1304"/>
      <c r="G15" s="1305"/>
      <c r="H15" s="1304"/>
      <c r="I15" s="1305"/>
      <c r="J15" s="1304"/>
      <c r="K15" s="1305"/>
      <c r="L15" s="1304"/>
      <c r="M15" s="1305"/>
      <c r="N15" s="1304"/>
      <c r="O15" s="1305"/>
      <c r="P15" s="1009"/>
      <c r="Q15" s="1009"/>
    </row>
    <row r="16" spans="1:17" ht="15.75">
      <c r="A16" s="1020"/>
      <c r="B16" s="1020"/>
      <c r="C16" s="1020"/>
      <c r="D16" s="1020"/>
      <c r="E16" s="1020"/>
      <c r="F16" s="1009"/>
      <c r="G16" s="1009"/>
      <c r="H16" s="1009"/>
      <c r="I16" s="1021"/>
      <c r="J16" s="1021"/>
      <c r="K16" s="1021"/>
      <c r="L16" s="1021"/>
      <c r="M16" s="1009"/>
      <c r="N16" s="1009"/>
      <c r="O16" s="1009"/>
      <c r="P16" s="1009"/>
      <c r="Q16" s="1009"/>
    </row>
    <row r="17" spans="1:17" ht="15">
      <c r="A17" s="1022" t="s">
        <v>174</v>
      </c>
      <c r="B17" s="1023"/>
      <c r="C17" s="1023"/>
      <c r="D17" s="1023"/>
      <c r="E17" s="1023"/>
      <c r="F17" s="1009"/>
      <c r="G17" s="1009"/>
      <c r="H17" s="1009"/>
      <c r="I17" s="1021"/>
      <c r="J17" s="1021"/>
      <c r="K17" s="1021"/>
      <c r="L17" s="1021"/>
      <c r="M17" s="1009"/>
      <c r="N17" s="1009"/>
      <c r="O17" s="1009"/>
      <c r="P17" s="1009"/>
      <c r="Q17" s="1009"/>
    </row>
    <row r="18" spans="1:17" ht="15">
      <c r="A18" s="1022" t="s">
        <v>816</v>
      </c>
      <c r="B18" s="1023"/>
      <c r="C18" s="1023"/>
      <c r="D18" s="1023"/>
      <c r="E18" s="1023"/>
      <c r="F18" s="1009"/>
      <c r="G18" s="1009"/>
      <c r="H18" s="1009"/>
      <c r="I18" s="1021"/>
      <c r="J18" s="1021"/>
      <c r="K18" s="1021"/>
      <c r="L18" s="1021"/>
      <c r="M18" s="1009"/>
      <c r="N18" s="1009"/>
      <c r="O18" s="1009"/>
      <c r="P18" s="1009"/>
      <c r="Q18" s="1009"/>
    </row>
    <row r="19" spans="1:17" ht="15">
      <c r="A19" s="1022" t="s">
        <v>817</v>
      </c>
      <c r="B19" s="1022"/>
      <c r="C19" s="1022"/>
      <c r="D19" s="1022"/>
      <c r="E19" s="1022"/>
      <c r="F19" s="1009"/>
      <c r="G19" s="1009"/>
      <c r="H19" s="1009"/>
      <c r="I19" s="1009"/>
      <c r="J19" s="1024"/>
      <c r="K19" s="1021"/>
      <c r="L19" s="1021"/>
      <c r="M19" s="1009"/>
      <c r="N19" s="1009"/>
      <c r="O19" s="1009"/>
      <c r="P19" s="1009"/>
      <c r="Q19" s="1009"/>
    </row>
    <row r="20" spans="1:17" ht="15">
      <c r="A20" s="1022" t="s">
        <v>818</v>
      </c>
      <c r="B20" s="1022"/>
      <c r="C20" s="1022"/>
      <c r="D20" s="1022"/>
      <c r="E20" s="1022"/>
      <c r="F20" s="1009"/>
      <c r="G20" s="1009"/>
      <c r="H20" s="1009"/>
      <c r="I20" s="1009"/>
      <c r="J20" s="1024"/>
      <c r="K20" s="1021"/>
      <c r="L20" s="1021"/>
      <c r="M20" s="1009"/>
      <c r="N20" s="1009"/>
      <c r="O20" s="1009"/>
      <c r="P20" s="1009"/>
      <c r="Q20" s="1009"/>
    </row>
    <row r="21" spans="1:17" ht="15">
      <c r="A21" s="1025" t="s">
        <v>830</v>
      </c>
      <c r="B21" s="1025"/>
      <c r="C21" s="1025"/>
      <c r="D21" s="1025"/>
      <c r="E21" s="1025"/>
      <c r="F21" s="1009"/>
      <c r="G21" s="1009"/>
      <c r="H21" s="1009"/>
      <c r="I21" s="1009"/>
      <c r="J21" s="1026"/>
      <c r="K21" s="1021"/>
      <c r="L21" s="1021"/>
      <c r="M21" s="1009"/>
      <c r="N21" s="1009"/>
      <c r="O21" s="1009"/>
      <c r="P21" s="1009"/>
      <c r="Q21" s="1009"/>
    </row>
    <row r="22" spans="1:17" ht="15">
      <c r="A22" s="1022" t="s">
        <v>820</v>
      </c>
      <c r="B22" s="1025"/>
      <c r="C22" s="1025"/>
      <c r="D22" s="1025"/>
      <c r="E22" s="1025"/>
      <c r="F22" s="1009"/>
      <c r="G22" s="1009"/>
      <c r="H22" s="1009"/>
      <c r="I22" s="1009"/>
      <c r="J22" s="1024"/>
      <c r="K22" s="1021"/>
      <c r="L22" s="1021"/>
      <c r="M22" s="1009"/>
      <c r="N22" s="1009"/>
      <c r="O22" s="1009"/>
      <c r="P22" s="1009"/>
      <c r="Q22" s="1009"/>
    </row>
    <row r="23" spans="1:17" ht="15">
      <c r="A23" s="1022" t="s">
        <v>821</v>
      </c>
      <c r="B23" s="1025"/>
      <c r="C23" s="1025"/>
      <c r="D23" s="1025"/>
      <c r="E23" s="1025"/>
      <c r="F23" s="1009"/>
      <c r="G23" s="1009"/>
      <c r="H23" s="1009"/>
      <c r="I23" s="1009"/>
      <c r="J23" s="1026"/>
      <c r="K23" s="1021"/>
      <c r="L23" s="1021"/>
      <c r="M23" s="1009"/>
      <c r="N23" s="1009"/>
      <c r="O23" s="1009"/>
      <c r="P23" s="1009"/>
      <c r="Q23" s="1009"/>
    </row>
    <row r="24" spans="1:17" ht="15">
      <c r="A24" s="1022" t="s">
        <v>822</v>
      </c>
      <c r="B24" s="1025"/>
      <c r="C24" s="1025"/>
      <c r="D24" s="1025"/>
      <c r="E24" s="1025"/>
      <c r="F24" s="1009"/>
      <c r="G24" s="1009"/>
      <c r="H24" s="1009"/>
      <c r="I24" s="1009"/>
      <c r="J24" s="1024"/>
      <c r="K24" s="1021"/>
      <c r="L24" s="1021"/>
      <c r="M24" s="1009"/>
      <c r="N24" s="1009"/>
      <c r="O24" s="1009"/>
      <c r="P24" s="1009"/>
      <c r="Q24" s="1009"/>
    </row>
    <row r="25" spans="1:17" ht="15">
      <c r="A25" s="1022" t="s">
        <v>823</v>
      </c>
      <c r="B25" s="1026"/>
      <c r="C25" s="1026"/>
      <c r="D25" s="1026"/>
      <c r="E25" s="1026"/>
      <c r="F25" s="1026"/>
      <c r="G25" s="1026"/>
      <c r="H25" s="1026"/>
      <c r="I25" s="1026"/>
      <c r="J25" s="1026"/>
      <c r="K25" s="1026"/>
      <c r="L25" s="1026"/>
      <c r="M25" s="1026"/>
      <c r="N25" s="1026"/>
      <c r="O25" s="1026"/>
      <c r="P25" s="1009"/>
      <c r="Q25" s="1009"/>
    </row>
    <row r="26" spans="1:17" ht="15">
      <c r="A26" s="1022" t="s">
        <v>824</v>
      </c>
      <c r="B26" s="1026"/>
      <c r="C26" s="1026"/>
      <c r="D26" s="1026"/>
      <c r="E26" s="1026"/>
      <c r="F26" s="1026"/>
      <c r="G26" s="1026"/>
      <c r="H26" s="1026"/>
      <c r="I26" s="1026"/>
      <c r="J26" s="1026"/>
      <c r="K26" s="1026"/>
      <c r="L26" s="1026"/>
      <c r="M26" s="1026"/>
      <c r="N26" s="1026"/>
      <c r="O26" s="1026"/>
      <c r="P26" s="1009"/>
      <c r="Q26" s="1009"/>
    </row>
    <row r="27" spans="1:17" ht="15" hidden="1">
      <c r="A27" s="1022"/>
      <c r="B27" s="1022"/>
      <c r="C27" s="1022"/>
      <c r="D27" s="1022"/>
      <c r="E27" s="1022"/>
      <c r="F27" s="1022"/>
      <c r="G27" s="1022"/>
      <c r="H27" s="1022"/>
      <c r="I27" s="1022"/>
      <c r="J27" s="1009"/>
      <c r="K27" s="1021"/>
      <c r="L27" s="1021"/>
      <c r="M27" s="1009"/>
      <c r="N27" s="1009"/>
      <c r="O27" s="1009"/>
      <c r="P27" s="1009"/>
      <c r="Q27" s="1009"/>
    </row>
    <row r="28" spans="1:17" ht="15" hidden="1">
      <c r="A28" s="1022"/>
      <c r="B28" s="1022"/>
      <c r="C28" s="1022"/>
      <c r="D28" s="1022"/>
      <c r="E28" s="1022"/>
      <c r="F28" s="1022"/>
      <c r="G28" s="1022"/>
      <c r="H28" s="1022"/>
      <c r="I28" s="1022"/>
      <c r="J28" s="1009"/>
      <c r="K28" s="1021"/>
      <c r="L28" s="1021"/>
      <c r="M28" s="1009"/>
      <c r="N28" s="1009"/>
      <c r="O28" s="1009"/>
      <c r="P28" s="1009"/>
      <c r="Q28" s="1009"/>
    </row>
    <row r="29" spans="1:17" ht="15">
      <c r="A29" s="1027"/>
      <c r="B29" s="1028"/>
      <c r="C29" s="1028"/>
      <c r="D29" s="1028"/>
      <c r="E29" s="1028"/>
      <c r="F29" s="1029"/>
      <c r="G29" s="1029"/>
      <c r="H29" s="1009"/>
      <c r="I29" s="1009"/>
      <c r="J29" s="1009"/>
      <c r="K29" s="1009"/>
      <c r="L29" s="1009"/>
      <c r="M29" s="1009"/>
      <c r="N29" s="1009"/>
      <c r="O29" s="1009"/>
      <c r="P29" s="1009"/>
      <c r="Q29" s="1009"/>
    </row>
    <row r="30" spans="1:17" ht="15">
      <c r="A30" s="1030" t="s">
        <v>177</v>
      </c>
      <c r="B30" s="1022"/>
      <c r="C30" s="1022"/>
      <c r="D30" s="1009"/>
      <c r="E30" s="1009"/>
      <c r="F30" s="1009"/>
      <c r="G30" s="1009"/>
      <c r="H30" s="1030" t="s">
        <v>178</v>
      </c>
      <c r="I30" s="1009"/>
      <c r="J30" s="1009"/>
      <c r="K30" s="1009"/>
      <c r="L30" s="1009"/>
      <c r="M30" s="1009"/>
      <c r="N30" s="1009"/>
      <c r="O30" s="1009"/>
      <c r="P30" s="1009"/>
      <c r="Q30" s="1009"/>
    </row>
    <row r="31" spans="1:17" ht="15">
      <c r="A31" s="1030" t="s">
        <v>8</v>
      </c>
      <c r="B31" s="1022"/>
      <c r="C31" s="1022"/>
      <c r="D31" s="1009"/>
      <c r="E31" s="1009"/>
      <c r="F31" s="1009"/>
      <c r="G31" s="1009"/>
      <c r="H31" s="1030" t="s">
        <v>8</v>
      </c>
      <c r="I31" s="1009"/>
      <c r="J31" s="1009"/>
      <c r="K31" s="1009"/>
      <c r="L31" s="1009"/>
      <c r="M31" s="1009"/>
      <c r="N31" s="1009"/>
      <c r="O31" s="1009"/>
      <c r="P31" s="1009"/>
      <c r="Q31" s="1009"/>
    </row>
    <row r="32" spans="1:17" ht="15">
      <c r="A32" s="1009"/>
      <c r="B32" s="1009"/>
      <c r="C32" s="1009"/>
      <c r="D32" s="1009"/>
      <c r="E32" s="1009"/>
      <c r="F32" s="1009"/>
      <c r="G32" s="1009"/>
      <c r="H32" s="1009"/>
      <c r="I32" s="1009"/>
      <c r="J32" s="1009"/>
      <c r="K32" s="1009"/>
      <c r="L32" s="1009"/>
      <c r="M32" s="1009"/>
      <c r="N32" s="1009"/>
      <c r="O32" s="1009"/>
      <c r="P32" s="1009"/>
      <c r="Q32" s="1009"/>
    </row>
    <row r="33" spans="1:17" ht="15">
      <c r="A33" s="1009"/>
      <c r="B33" s="1009"/>
      <c r="C33" s="1009"/>
      <c r="D33" s="1009"/>
      <c r="E33" s="1009"/>
      <c r="F33" s="1009"/>
      <c r="G33" s="1009"/>
      <c r="H33" s="1009"/>
      <c r="I33" s="1009"/>
      <c r="J33" s="1009"/>
      <c r="K33" s="1009"/>
      <c r="L33" s="1009"/>
      <c r="M33" s="1009"/>
      <c r="N33" s="1009"/>
      <c r="O33" s="1009"/>
      <c r="P33" s="1009"/>
      <c r="Q33" s="1009"/>
    </row>
    <row r="34" spans="1:17" ht="15">
      <c r="A34" s="1009"/>
      <c r="B34" s="1009"/>
      <c r="C34" s="1009"/>
      <c r="D34" s="1009"/>
      <c r="E34" s="1009"/>
      <c r="F34" s="1009"/>
      <c r="G34" s="1009"/>
      <c r="H34" s="1009"/>
      <c r="I34" s="1009"/>
      <c r="J34" s="1009"/>
      <c r="K34" s="1009"/>
      <c r="L34" s="1009"/>
      <c r="M34" s="1009"/>
      <c r="N34" s="1009"/>
      <c r="O34" s="1009"/>
      <c r="P34" s="1009"/>
      <c r="Q34" s="1009"/>
    </row>
    <row r="35" spans="1:17" ht="15">
      <c r="A35" s="1009"/>
      <c r="B35" s="1009"/>
      <c r="C35" s="1009"/>
      <c r="D35" s="1009"/>
      <c r="E35" s="1009"/>
      <c r="F35" s="1009"/>
      <c r="G35" s="1009"/>
      <c r="H35" s="1009"/>
      <c r="I35" s="1009"/>
      <c r="J35" s="1009"/>
      <c r="K35" s="1009"/>
      <c r="L35" s="1009"/>
      <c r="M35" s="1009"/>
      <c r="N35" s="1009"/>
      <c r="O35" s="1009"/>
      <c r="P35" s="1009"/>
      <c r="Q35" s="1009"/>
    </row>
    <row r="36" spans="1:17" ht="15">
      <c r="A36" s="1009"/>
      <c r="B36" s="1009"/>
      <c r="C36" s="1009"/>
      <c r="D36" s="1009"/>
      <c r="E36" s="1009"/>
      <c r="F36" s="1009"/>
      <c r="G36" s="1009"/>
      <c r="H36" s="1009"/>
      <c r="I36" s="1009"/>
      <c r="J36" s="1009"/>
      <c r="K36" s="1009"/>
      <c r="L36" s="1009"/>
      <c r="M36" s="1009"/>
      <c r="N36" s="1009"/>
      <c r="O36" s="1009"/>
      <c r="P36" s="1009"/>
      <c r="Q36" s="1009"/>
    </row>
    <row r="37" spans="1:17" ht="15">
      <c r="A37" s="1009"/>
      <c r="B37" s="1009"/>
      <c r="C37" s="1009"/>
      <c r="D37" s="1009"/>
      <c r="E37" s="1009"/>
      <c r="F37" s="1009"/>
      <c r="G37" s="1009"/>
      <c r="H37" s="1009"/>
      <c r="I37" s="1009"/>
      <c r="J37" s="1009"/>
      <c r="K37" s="1009"/>
      <c r="L37" s="1009"/>
      <c r="M37" s="1009"/>
      <c r="N37" s="1009"/>
      <c r="O37" s="1009"/>
      <c r="P37" s="1009"/>
      <c r="Q37" s="1009"/>
    </row>
  </sheetData>
  <mergeCells count="36">
    <mergeCell ref="N15:O15"/>
    <mergeCell ref="A14:B14"/>
    <mergeCell ref="F14:G14"/>
    <mergeCell ref="H14:I14"/>
    <mergeCell ref="J14:K14"/>
    <mergeCell ref="L14:M14"/>
    <mergeCell ref="N14:O14"/>
    <mergeCell ref="A15:B15"/>
    <mergeCell ref="F15:G15"/>
    <mergeCell ref="H15:I15"/>
    <mergeCell ref="J15:K15"/>
    <mergeCell ref="L15:M15"/>
    <mergeCell ref="N13:O13"/>
    <mergeCell ref="L10:M11"/>
    <mergeCell ref="N10:O11"/>
    <mergeCell ref="A12:B12"/>
    <mergeCell ref="F12:G12"/>
    <mergeCell ref="H12:I12"/>
    <mergeCell ref="J12:K12"/>
    <mergeCell ref="L12:M12"/>
    <mergeCell ref="N12:O12"/>
    <mergeCell ref="A13:B13"/>
    <mergeCell ref="F13:G13"/>
    <mergeCell ref="H13:I13"/>
    <mergeCell ref="J13:K13"/>
    <mergeCell ref="L13:M13"/>
    <mergeCell ref="A2:O2"/>
    <mergeCell ref="A3:O5"/>
    <mergeCell ref="A9:B11"/>
    <mergeCell ref="C9:C11"/>
    <mergeCell ref="D9:D11"/>
    <mergeCell ref="E9:O9"/>
    <mergeCell ref="E10:E11"/>
    <mergeCell ref="F10:G11"/>
    <mergeCell ref="H10:I11"/>
    <mergeCell ref="J10:K11"/>
  </mergeCells>
  <pageMargins left="0.787401575" right="0.787401575" top="0.984251969" bottom="0.984251969" header="0.4921259845" footer="0.4921259845"/>
  <pageSetup orientation="landscape" paperSize="9" scale="82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workbookViewId="0" topLeftCell="A7">
      <selection pane="topLeft" activeCell="G36" sqref="G36"/>
    </sheetView>
  </sheetViews>
  <sheetFormatPr defaultColWidth="8.83203125" defaultRowHeight="12.75"/>
  <cols>
    <col min="1" max="1" width="8.85714285714286" style="1012"/>
    <col min="2" max="2" width="18.2857142857143" style="1012" customWidth="1"/>
    <col min="3" max="3" width="19.2857142857143" style="1012" customWidth="1"/>
    <col min="4" max="4" width="14" style="1012" customWidth="1"/>
    <col min="5" max="16" width="12.8571428571429" style="1012" customWidth="1"/>
    <col min="17" max="16384" width="8.85714285714286" style="1012"/>
  </cols>
  <sheetData>
    <row r="1" spans="1:18" ht="15">
      <c r="A1" s="1008"/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N1" s="1011"/>
      <c r="O1" s="1009"/>
      <c r="P1" s="1009"/>
      <c r="Q1" s="1009"/>
      <c r="R1" s="1009"/>
    </row>
    <row r="2" spans="1:18" ht="15.75">
      <c r="A2" s="1293" t="s">
        <v>839</v>
      </c>
      <c r="B2" s="1293"/>
      <c r="C2" s="1293"/>
      <c r="D2" s="1293"/>
      <c r="E2" s="1293"/>
      <c r="F2" s="1293"/>
      <c r="G2" s="1293"/>
      <c r="H2" s="1293"/>
      <c r="I2" s="1293"/>
      <c r="J2" s="1293"/>
      <c r="K2" s="1293"/>
      <c r="L2" s="1293"/>
      <c r="M2" s="1293"/>
      <c r="N2" s="1293"/>
      <c r="O2" s="1293"/>
      <c r="P2" s="1293"/>
      <c r="Q2" s="1009"/>
      <c r="R2" s="1009"/>
    </row>
    <row r="3" spans="1:18" ht="15.6" customHeight="1">
      <c r="A3" s="1294" t="s">
        <v>840</v>
      </c>
      <c r="B3" s="1294"/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294"/>
      <c r="Q3" s="1009"/>
      <c r="R3" s="1009"/>
    </row>
    <row r="4" spans="1:18" ht="15">
      <c r="A4" s="1294"/>
      <c r="B4" s="1294"/>
      <c r="C4" s="1294"/>
      <c r="D4" s="1294"/>
      <c r="E4" s="1294"/>
      <c r="F4" s="1294"/>
      <c r="G4" s="1294"/>
      <c r="H4" s="1294"/>
      <c r="I4" s="1294"/>
      <c r="J4" s="1294"/>
      <c r="K4" s="1294"/>
      <c r="L4" s="1294"/>
      <c r="M4" s="1294"/>
      <c r="N4" s="1294"/>
      <c r="O4" s="1294"/>
      <c r="P4" s="1294"/>
      <c r="Q4" s="1009"/>
      <c r="R4" s="1009"/>
    </row>
    <row r="5" spans="1:18" ht="38.25" customHeight="1">
      <c r="A5" s="1294"/>
      <c r="B5" s="1294"/>
      <c r="C5" s="1294"/>
      <c r="D5" s="1294"/>
      <c r="E5" s="1294"/>
      <c r="F5" s="1294"/>
      <c r="G5" s="1294"/>
      <c r="H5" s="1294"/>
      <c r="I5" s="1294"/>
      <c r="J5" s="1294"/>
      <c r="K5" s="1294"/>
      <c r="L5" s="1294"/>
      <c r="M5" s="1294"/>
      <c r="N5" s="1294"/>
      <c r="O5" s="1294"/>
      <c r="P5" s="1294"/>
      <c r="Q5" s="1009"/>
      <c r="R5" s="1009"/>
    </row>
    <row r="6" spans="1:18" ht="15.75">
      <c r="A6" s="1010" t="s">
        <v>672</v>
      </c>
      <c r="B6" s="1010"/>
      <c r="C6" s="1010"/>
      <c r="D6" s="1010"/>
      <c r="E6" s="1010"/>
      <c r="F6" s="1010"/>
      <c r="G6" s="1009"/>
      <c r="H6" s="1009"/>
      <c r="I6" s="1009"/>
      <c r="J6" s="1009"/>
      <c r="K6" s="1009"/>
      <c r="L6" s="1009"/>
      <c r="M6" s="1009"/>
      <c r="N6" s="1009"/>
      <c r="O6" s="1009"/>
      <c r="P6" s="1009"/>
      <c r="Q6" s="1009"/>
      <c r="R6" s="1009"/>
    </row>
    <row r="7" spans="1:18" ht="15.75">
      <c r="A7" s="1010" t="s">
        <v>801</v>
      </c>
      <c r="B7" s="1010"/>
      <c r="C7" s="1010"/>
      <c r="D7" s="1010"/>
      <c r="E7" s="1010"/>
      <c r="F7" s="1010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R7" s="1009"/>
    </row>
    <row r="8" spans="1:18" ht="16.5" thickBot="1">
      <c r="A8" s="1010"/>
      <c r="B8" s="1010"/>
      <c r="C8" s="1010"/>
      <c r="D8" s="1010"/>
      <c r="E8" s="1010"/>
      <c r="F8" s="1013"/>
      <c r="G8" s="1014"/>
      <c r="H8" s="1009"/>
      <c r="I8" s="1009"/>
      <c r="J8" s="1009"/>
      <c r="K8" s="1009"/>
      <c r="L8" s="1009"/>
      <c r="M8" s="1009"/>
      <c r="N8" s="1015"/>
      <c r="O8" s="1015"/>
      <c r="P8" s="1015" t="s">
        <v>802</v>
      </c>
      <c r="Q8" s="1009"/>
      <c r="R8" s="1009"/>
    </row>
    <row r="9" spans="1:18" ht="16.5" thickBot="1">
      <c r="A9" s="1295" t="s">
        <v>836</v>
      </c>
      <c r="B9" s="1306"/>
      <c r="C9" s="1295" t="s">
        <v>841</v>
      </c>
      <c r="D9" s="1295" t="s">
        <v>805</v>
      </c>
      <c r="E9" s="1296" t="s">
        <v>806</v>
      </c>
      <c r="F9" s="1306"/>
      <c r="G9" s="1306"/>
      <c r="H9" s="1306"/>
      <c r="I9" s="1306"/>
      <c r="J9" s="1306"/>
      <c r="K9" s="1306"/>
      <c r="L9" s="1306"/>
      <c r="M9" s="1306"/>
      <c r="N9" s="1306"/>
      <c r="O9" s="1306"/>
      <c r="P9" s="1306"/>
      <c r="Q9" s="1010"/>
      <c r="R9" s="1010"/>
    </row>
    <row r="10" spans="1:18" ht="44.45" customHeight="1" thickBot="1">
      <c r="A10" s="1306"/>
      <c r="B10" s="1306"/>
      <c r="C10" s="1306"/>
      <c r="D10" s="1306"/>
      <c r="E10" s="1295" t="s">
        <v>842</v>
      </c>
      <c r="F10" s="1306"/>
      <c r="G10" s="1295" t="s">
        <v>838</v>
      </c>
      <c r="H10" s="1306"/>
      <c r="I10" s="1296" t="s">
        <v>809</v>
      </c>
      <c r="J10" s="1306"/>
      <c r="K10" s="1296" t="s">
        <v>810</v>
      </c>
      <c r="L10" s="1306"/>
      <c r="M10" s="1296" t="s">
        <v>811</v>
      </c>
      <c r="N10" s="1306"/>
      <c r="O10" s="1296" t="s">
        <v>812</v>
      </c>
      <c r="P10" s="1306"/>
      <c r="Q10" s="1010"/>
      <c r="R10" s="1010"/>
    </row>
    <row r="11" spans="1:18" ht="32.25" customHeight="1" thickBot="1">
      <c r="A11" s="1306"/>
      <c r="B11" s="1306"/>
      <c r="C11" s="1306"/>
      <c r="D11" s="1306"/>
      <c r="E11" s="1019" t="s">
        <v>843</v>
      </c>
      <c r="F11" s="1019" t="s">
        <v>829</v>
      </c>
      <c r="G11" s="1019" t="s">
        <v>843</v>
      </c>
      <c r="H11" s="1019" t="s">
        <v>829</v>
      </c>
      <c r="I11" s="1019" t="s">
        <v>843</v>
      </c>
      <c r="J11" s="1019" t="s">
        <v>829</v>
      </c>
      <c r="K11" s="1019" t="s">
        <v>843</v>
      </c>
      <c r="L11" s="1019" t="s">
        <v>829</v>
      </c>
      <c r="M11" s="1019" t="s">
        <v>843</v>
      </c>
      <c r="N11" s="1019" t="s">
        <v>829</v>
      </c>
      <c r="O11" s="1019" t="s">
        <v>843</v>
      </c>
      <c r="P11" s="1019" t="s">
        <v>829</v>
      </c>
      <c r="Q11" s="1010"/>
      <c r="R11" s="1010"/>
    </row>
    <row r="12" spans="1:18" ht="38.45" customHeight="1" thickBot="1">
      <c r="A12" s="1301" t="s">
        <v>813</v>
      </c>
      <c r="B12" s="1302"/>
      <c r="C12" s="1016"/>
      <c r="D12" s="1017" t="s">
        <v>4</v>
      </c>
      <c r="E12" s="1031"/>
      <c r="F12" s="1031"/>
      <c r="G12" s="1031"/>
      <c r="H12" s="1031"/>
      <c r="I12" s="1031"/>
      <c r="J12" s="1032"/>
      <c r="K12" s="1032"/>
      <c r="L12" s="1032"/>
      <c r="M12" s="1032"/>
      <c r="N12" s="1032"/>
      <c r="O12" s="1032"/>
      <c r="P12" s="1032"/>
      <c r="Q12" s="1010"/>
      <c r="R12" s="1010"/>
    </row>
    <row r="13" spans="1:18" ht="37.9" customHeight="1" thickBot="1">
      <c r="A13" s="1301" t="s">
        <v>814</v>
      </c>
      <c r="B13" s="1302"/>
      <c r="C13" s="1016"/>
      <c r="D13" s="1017" t="s">
        <v>4</v>
      </c>
      <c r="E13" s="1031"/>
      <c r="F13" s="1031"/>
      <c r="G13" s="1031"/>
      <c r="H13" s="1031"/>
      <c r="I13" s="1031"/>
      <c r="J13" s="1032"/>
      <c r="K13" s="1032"/>
      <c r="L13" s="1032"/>
      <c r="M13" s="1032"/>
      <c r="N13" s="1032"/>
      <c r="O13" s="1032"/>
      <c r="P13" s="1032"/>
      <c r="Q13" s="1010"/>
      <c r="R13" s="1010"/>
    </row>
    <row r="14" spans="1:18" ht="37.15" customHeight="1" thickBot="1">
      <c r="A14" s="1301" t="s">
        <v>815</v>
      </c>
      <c r="B14" s="1302"/>
      <c r="C14" s="1016"/>
      <c r="D14" s="1017" t="s">
        <v>4</v>
      </c>
      <c r="E14" s="1031"/>
      <c r="F14" s="1031"/>
      <c r="G14" s="1031"/>
      <c r="H14" s="1031"/>
      <c r="I14" s="1031"/>
      <c r="J14" s="1032"/>
      <c r="K14" s="1032"/>
      <c r="L14" s="1032"/>
      <c r="M14" s="1032"/>
      <c r="N14" s="1032"/>
      <c r="O14" s="1032"/>
      <c r="P14" s="1032"/>
      <c r="Q14" s="1010"/>
      <c r="R14" s="1010"/>
    </row>
    <row r="15" spans="1:18" ht="20.25" customHeight="1" thickBot="1">
      <c r="A15" s="1295" t="s">
        <v>19</v>
      </c>
      <c r="B15" s="1306"/>
      <c r="C15" s="1016"/>
      <c r="D15" s="1019"/>
      <c r="E15" s="1031"/>
      <c r="F15" s="1031"/>
      <c r="G15" s="1031"/>
      <c r="H15" s="1031"/>
      <c r="I15" s="1031"/>
      <c r="J15" s="1031"/>
      <c r="K15" s="1031"/>
      <c r="L15" s="1031"/>
      <c r="M15" s="1031"/>
      <c r="N15" s="1031"/>
      <c r="O15" s="1031"/>
      <c r="P15" s="1031"/>
      <c r="Q15" s="1009"/>
      <c r="R15" s="1009"/>
    </row>
    <row r="16" spans="1:18" ht="15.75">
      <c r="A16" s="1020"/>
      <c r="B16" s="1020"/>
      <c r="C16" s="1020"/>
      <c r="D16" s="1020"/>
      <c r="E16" s="1020"/>
      <c r="F16" s="1020"/>
      <c r="G16" s="1009"/>
      <c r="H16" s="1009"/>
      <c r="I16" s="1009"/>
      <c r="J16" s="1021"/>
      <c r="K16" s="1021"/>
      <c r="L16" s="1021"/>
      <c r="M16" s="1021"/>
      <c r="N16" s="1009"/>
      <c r="O16" s="1009"/>
      <c r="P16" s="1009"/>
      <c r="Q16" s="1009"/>
      <c r="R16" s="1009"/>
    </row>
    <row r="17" spans="1:18" ht="15">
      <c r="A17" s="1022" t="s">
        <v>174</v>
      </c>
      <c r="B17" s="1023"/>
      <c r="C17" s="1023"/>
      <c r="D17" s="1023"/>
      <c r="E17" s="1023"/>
      <c r="F17" s="1023"/>
      <c r="G17" s="1009"/>
      <c r="H17" s="1009"/>
      <c r="I17" s="1009"/>
      <c r="J17" s="1021"/>
      <c r="K17" s="1021"/>
      <c r="L17" s="1021"/>
      <c r="M17" s="1021"/>
      <c r="N17" s="1009"/>
      <c r="O17" s="1009"/>
      <c r="P17" s="1009"/>
      <c r="Q17" s="1009"/>
      <c r="R17" s="1009"/>
    </row>
    <row r="18" spans="1:18" ht="15">
      <c r="A18" s="1022" t="s">
        <v>816</v>
      </c>
      <c r="B18" s="1023"/>
      <c r="C18" s="1023"/>
      <c r="D18" s="1023"/>
      <c r="E18" s="1023"/>
      <c r="F18" s="1023"/>
      <c r="G18" s="1009"/>
      <c r="H18" s="1009"/>
      <c r="I18" s="1009"/>
      <c r="J18" s="1021"/>
      <c r="K18" s="1021"/>
      <c r="L18" s="1021"/>
      <c r="M18" s="1021"/>
      <c r="N18" s="1009"/>
      <c r="O18" s="1009"/>
      <c r="P18" s="1009"/>
      <c r="Q18" s="1009"/>
      <c r="R18" s="1009"/>
    </row>
    <row r="19" spans="1:18" ht="15">
      <c r="A19" s="1022" t="s">
        <v>817</v>
      </c>
      <c r="B19" s="1022"/>
      <c r="C19" s="1022"/>
      <c r="D19" s="1022"/>
      <c r="E19" s="1022"/>
      <c r="F19" s="1022"/>
      <c r="G19" s="1009"/>
      <c r="H19" s="1009"/>
      <c r="I19" s="1009"/>
      <c r="J19" s="1009"/>
      <c r="K19" s="1024"/>
      <c r="L19" s="1021"/>
      <c r="M19" s="1021"/>
      <c r="N19" s="1009"/>
      <c r="O19" s="1009"/>
      <c r="P19" s="1009"/>
      <c r="Q19" s="1009"/>
      <c r="R19" s="1009"/>
    </row>
    <row r="20" spans="1:18" ht="15">
      <c r="A20" s="1022" t="s">
        <v>818</v>
      </c>
      <c r="B20" s="1022"/>
      <c r="C20" s="1022"/>
      <c r="D20" s="1022"/>
      <c r="E20" s="1022"/>
      <c r="F20" s="1022"/>
      <c r="G20" s="1009"/>
      <c r="H20" s="1009"/>
      <c r="I20" s="1009"/>
      <c r="J20" s="1009"/>
      <c r="K20" s="1024"/>
      <c r="L20" s="1021"/>
      <c r="M20" s="1021"/>
      <c r="N20" s="1009"/>
      <c r="O20" s="1009"/>
      <c r="P20" s="1009"/>
      <c r="Q20" s="1009"/>
      <c r="R20" s="1009"/>
    </row>
    <row r="21" spans="1:18" ht="15">
      <c r="A21" s="1025" t="s">
        <v>830</v>
      </c>
      <c r="B21" s="1025"/>
      <c r="C21" s="1025"/>
      <c r="D21" s="1025"/>
      <c r="E21" s="1025"/>
      <c r="F21" s="1025"/>
      <c r="G21" s="1009"/>
      <c r="H21" s="1009"/>
      <c r="I21" s="1009"/>
      <c r="J21" s="1009"/>
      <c r="K21" s="1026"/>
      <c r="L21" s="1021"/>
      <c r="M21" s="1021"/>
      <c r="N21" s="1009"/>
      <c r="O21" s="1009"/>
      <c r="P21" s="1009"/>
      <c r="Q21" s="1009"/>
      <c r="R21" s="1009"/>
    </row>
    <row r="22" spans="1:18" ht="15">
      <c r="A22" s="1022" t="s">
        <v>820</v>
      </c>
      <c r="B22" s="1025"/>
      <c r="C22" s="1025"/>
      <c r="D22" s="1025"/>
      <c r="E22" s="1025"/>
      <c r="F22" s="1025"/>
      <c r="G22" s="1009"/>
      <c r="H22" s="1009"/>
      <c r="I22" s="1009"/>
      <c r="J22" s="1009"/>
      <c r="K22" s="1024"/>
      <c r="L22" s="1021"/>
      <c r="M22" s="1021"/>
      <c r="N22" s="1009"/>
      <c r="O22" s="1009"/>
      <c r="P22" s="1009"/>
      <c r="Q22" s="1009"/>
      <c r="R22" s="1009"/>
    </row>
    <row r="23" spans="1:18" ht="15">
      <c r="A23" s="1022" t="s">
        <v>821</v>
      </c>
      <c r="B23" s="1025"/>
      <c r="C23" s="1025"/>
      <c r="D23" s="1025"/>
      <c r="E23" s="1025"/>
      <c r="F23" s="1025"/>
      <c r="G23" s="1009"/>
      <c r="H23" s="1009"/>
      <c r="I23" s="1009"/>
      <c r="J23" s="1009"/>
      <c r="K23" s="1026"/>
      <c r="L23" s="1021"/>
      <c r="M23" s="1021"/>
      <c r="N23" s="1009"/>
      <c r="O23" s="1009"/>
      <c r="P23" s="1009"/>
      <c r="Q23" s="1009"/>
      <c r="R23" s="1009"/>
    </row>
    <row r="24" spans="1:18" ht="15">
      <c r="A24" s="1022" t="s">
        <v>822</v>
      </c>
      <c r="B24" s="1025"/>
      <c r="C24" s="1025"/>
      <c r="D24" s="1025"/>
      <c r="E24" s="1025"/>
      <c r="F24" s="1025"/>
      <c r="G24" s="1009"/>
      <c r="H24" s="1009"/>
      <c r="I24" s="1009"/>
      <c r="J24" s="1009"/>
      <c r="K24" s="1024"/>
      <c r="L24" s="1021"/>
      <c r="M24" s="1021"/>
      <c r="N24" s="1009"/>
      <c r="O24" s="1009"/>
      <c r="P24" s="1009"/>
      <c r="Q24" s="1009"/>
      <c r="R24" s="1009"/>
    </row>
    <row r="25" spans="1:18" ht="15">
      <c r="A25" s="1022" t="s">
        <v>823</v>
      </c>
      <c r="B25" s="1026"/>
      <c r="C25" s="1026"/>
      <c r="D25" s="1026"/>
      <c r="E25" s="1026"/>
      <c r="F25" s="1026"/>
      <c r="G25" s="1026"/>
      <c r="H25" s="1026"/>
      <c r="I25" s="1026"/>
      <c r="J25" s="1026"/>
      <c r="K25" s="1026"/>
      <c r="L25" s="1026"/>
      <c r="M25" s="1026"/>
      <c r="N25" s="1026"/>
      <c r="O25" s="1026"/>
      <c r="P25" s="1026"/>
      <c r="Q25" s="1009"/>
      <c r="R25" s="1009"/>
    </row>
    <row r="26" spans="1:18" ht="15">
      <c r="A26" s="1022" t="s">
        <v>831</v>
      </c>
      <c r="B26" s="1026"/>
      <c r="C26" s="1026"/>
      <c r="D26" s="1026"/>
      <c r="E26" s="1026"/>
      <c r="F26" s="1026"/>
      <c r="G26" s="1026"/>
      <c r="H26" s="1026"/>
      <c r="I26" s="1026"/>
      <c r="J26" s="1026"/>
      <c r="K26" s="1026"/>
      <c r="L26" s="1026"/>
      <c r="M26" s="1026"/>
      <c r="N26" s="1026"/>
      <c r="O26" s="1026"/>
      <c r="P26" s="1026"/>
      <c r="Q26" s="1009"/>
      <c r="R26" s="1009"/>
    </row>
    <row r="27" spans="1:18" ht="15">
      <c r="A27" s="1022" t="s">
        <v>844</v>
      </c>
      <c r="B27" s="1022"/>
      <c r="C27" s="1022"/>
      <c r="D27" s="1022"/>
      <c r="E27" s="1022"/>
      <c r="F27" s="1022"/>
      <c r="G27" s="1022"/>
      <c r="H27" s="1022"/>
      <c r="I27" s="1022"/>
      <c r="J27" s="1022"/>
      <c r="K27" s="1009"/>
      <c r="L27" s="1021"/>
      <c r="M27" s="1021"/>
      <c r="N27" s="1009"/>
      <c r="O27" s="1009"/>
      <c r="P27" s="1009"/>
      <c r="Q27" s="1009"/>
      <c r="R27" s="1009"/>
    </row>
    <row r="28" spans="1:18" ht="15">
      <c r="A28" s="1022" t="s">
        <v>833</v>
      </c>
      <c r="B28" s="1022"/>
      <c r="C28" s="1022"/>
      <c r="D28" s="1022"/>
      <c r="E28" s="1022"/>
      <c r="F28" s="1022"/>
      <c r="G28" s="1022"/>
      <c r="H28" s="1022"/>
      <c r="I28" s="1022"/>
      <c r="J28" s="1022"/>
      <c r="K28" s="1009"/>
      <c r="L28" s="1021"/>
      <c r="M28" s="1021"/>
      <c r="N28" s="1009"/>
      <c r="O28" s="1009"/>
      <c r="P28" s="1009"/>
      <c r="Q28" s="1009"/>
      <c r="R28" s="1009"/>
    </row>
    <row r="29" spans="1:18" ht="15">
      <c r="A29" s="1027"/>
      <c r="B29" s="1028"/>
      <c r="C29" s="1028"/>
      <c r="D29" s="1028"/>
      <c r="E29" s="1028"/>
      <c r="F29" s="1028"/>
      <c r="G29" s="1029"/>
      <c r="H29" s="1029"/>
      <c r="I29" s="1009"/>
      <c r="J29" s="1009"/>
      <c r="K29" s="1009"/>
      <c r="L29" s="1009"/>
      <c r="M29" s="1009"/>
      <c r="N29" s="1009"/>
      <c r="O29" s="1009"/>
      <c r="P29" s="1009"/>
      <c r="Q29" s="1009"/>
      <c r="R29" s="1009"/>
    </row>
    <row r="30" spans="1:18" ht="15">
      <c r="A30" s="1030" t="s">
        <v>177</v>
      </c>
      <c r="B30" s="1022"/>
      <c r="C30" s="1022"/>
      <c r="D30" s="1009"/>
      <c r="E30" s="1009"/>
      <c r="F30" s="1009"/>
      <c r="G30" s="1009"/>
      <c r="H30" s="1009"/>
      <c r="I30" s="1030" t="s">
        <v>178</v>
      </c>
      <c r="J30" s="1009"/>
      <c r="K30" s="1009"/>
      <c r="L30" s="1009"/>
      <c r="M30" s="1009"/>
      <c r="N30" s="1009"/>
      <c r="O30" s="1009"/>
      <c r="P30" s="1009"/>
      <c r="Q30" s="1009"/>
      <c r="R30" s="1009"/>
    </row>
    <row r="31" spans="1:18" ht="15">
      <c r="A31" s="1030" t="s">
        <v>8</v>
      </c>
      <c r="B31" s="1022"/>
      <c r="C31" s="1022"/>
      <c r="D31" s="1009"/>
      <c r="E31" s="1009"/>
      <c r="F31" s="1009"/>
      <c r="G31" s="1009"/>
      <c r="H31" s="1009"/>
      <c r="I31" s="1030" t="s">
        <v>8</v>
      </c>
      <c r="J31" s="1009"/>
      <c r="K31" s="1009"/>
      <c r="L31" s="1009"/>
      <c r="M31" s="1009"/>
      <c r="N31" s="1009"/>
      <c r="O31" s="1009"/>
      <c r="P31" s="1009"/>
      <c r="Q31" s="1009"/>
      <c r="R31" s="1009"/>
    </row>
    <row r="32" spans="1:18" ht="15">
      <c r="A32" s="1009"/>
      <c r="B32" s="1009"/>
      <c r="C32" s="1009"/>
      <c r="D32" s="1009"/>
      <c r="E32" s="1009"/>
      <c r="F32" s="1009"/>
      <c r="G32" s="1009"/>
      <c r="H32" s="1009"/>
      <c r="I32" s="1009"/>
      <c r="J32" s="1009"/>
      <c r="K32" s="1009"/>
      <c r="L32" s="1009"/>
      <c r="M32" s="1009"/>
      <c r="N32" s="1009"/>
      <c r="O32" s="1009"/>
      <c r="P32" s="1009"/>
      <c r="Q32" s="1009"/>
      <c r="R32" s="1009"/>
    </row>
    <row r="33" spans="1:18" ht="15">
      <c r="A33" s="1009"/>
      <c r="B33" s="1009"/>
      <c r="C33" s="1009"/>
      <c r="D33" s="1009"/>
      <c r="E33" s="1009"/>
      <c r="F33" s="1009"/>
      <c r="G33" s="1009"/>
      <c r="H33" s="1009"/>
      <c r="I33" s="1009"/>
      <c r="J33" s="1009"/>
      <c r="K33" s="1009"/>
      <c r="L33" s="1009"/>
      <c r="M33" s="1009"/>
      <c r="N33" s="1009"/>
      <c r="O33" s="1009"/>
      <c r="P33" s="1009"/>
      <c r="Q33" s="1009"/>
      <c r="R33" s="1009"/>
    </row>
    <row r="34" spans="1:18" ht="15">
      <c r="A34" s="1009"/>
      <c r="B34" s="1009"/>
      <c r="C34" s="1009"/>
      <c r="D34" s="1009"/>
      <c r="E34" s="1009"/>
      <c r="F34" s="1009"/>
      <c r="G34" s="1021"/>
      <c r="H34" s="1024"/>
      <c r="I34" s="1009"/>
      <c r="J34" s="1009"/>
      <c r="K34" s="1009"/>
      <c r="L34" s="1009"/>
      <c r="M34" s="1009"/>
      <c r="N34" s="1009"/>
      <c r="O34" s="1009"/>
      <c r="P34" s="1009"/>
      <c r="Q34" s="1009"/>
      <c r="R34" s="1009"/>
    </row>
    <row r="35" spans="1:18" ht="15">
      <c r="A35" s="1009"/>
      <c r="B35" s="1009"/>
      <c r="C35" s="1009"/>
      <c r="D35" s="1009"/>
      <c r="E35" s="1009"/>
      <c r="F35" s="1009"/>
      <c r="G35" s="1021"/>
      <c r="H35" s="1021"/>
      <c r="I35" s="1009"/>
      <c r="J35" s="1009"/>
      <c r="K35" s="1009"/>
      <c r="L35" s="1009"/>
      <c r="M35" s="1009"/>
      <c r="N35" s="1009"/>
      <c r="O35" s="1009"/>
      <c r="P35" s="1009"/>
      <c r="Q35" s="1009"/>
      <c r="R35" s="1009"/>
    </row>
  </sheetData>
  <mergeCells count="16">
    <mergeCell ref="A15:B15"/>
    <mergeCell ref="A2:P2"/>
    <mergeCell ref="A3:P5"/>
    <mergeCell ref="A9:B11"/>
    <mergeCell ref="C9:C11"/>
    <mergeCell ref="D9:D11"/>
    <mergeCell ref="E9:P9"/>
    <mergeCell ref="E10:F10"/>
    <mergeCell ref="G10:H10"/>
    <mergeCell ref="I10:J10"/>
    <mergeCell ref="K10:L10"/>
    <mergeCell ref="M10:N10"/>
    <mergeCell ref="O10:P10"/>
    <mergeCell ref="A12:B12"/>
    <mergeCell ref="A13:B13"/>
    <mergeCell ref="A14:B14"/>
  </mergeCells>
  <printOptions horizontalCentered="1" verticalCentered="1"/>
  <pageMargins left="0.78740157480315" right="0.78740157480315" top="0.984251968503937" bottom="0.984251968503937" header="0.511811023622047" footer="0.511811023622047"/>
  <pageSetup fitToHeight="0" orientation="landscape" paperSize="9" scale="6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"/>
  <sheetViews>
    <sheetView workbookViewId="0" topLeftCell="A1">
      <selection pane="topLeft" activeCell="B176" sqref="B176:W177"/>
    </sheetView>
  </sheetViews>
  <sheetFormatPr defaultColWidth="9.33203125" defaultRowHeight="12.75"/>
  <cols>
    <col min="1" max="1" width="13.8571428571429" style="375" customWidth="1"/>
    <col min="2" max="2" width="63.1428571428571" style="375" customWidth="1"/>
    <col min="3" max="3" width="16.2857142857143" style="375" customWidth="1"/>
    <col min="4" max="5" width="18.2857142857143" style="375" customWidth="1"/>
    <col min="6" max="7" width="17.1428571428571" style="375" customWidth="1"/>
    <col min="8" max="8" width="11.2857142857143" style="375" customWidth="1"/>
    <col min="9" max="9" width="17.1428571428571" style="375" customWidth="1"/>
    <col min="10" max="10" width="11.2857142857143" style="375" customWidth="1"/>
    <col min="11" max="16384" width="9.28571428571429" style="375"/>
  </cols>
  <sheetData>
    <row r="1" spans="5:6" ht="22.9" customHeight="1">
      <c r="E1" s="376"/>
      <c r="F1" s="377"/>
    </row>
    <row r="2" spans="1:7" ht="15.75">
      <c r="A2" s="1158" t="s">
        <v>164</v>
      </c>
      <c r="B2" s="1158"/>
      <c r="C2" s="1158"/>
      <c r="D2" s="1158"/>
      <c r="E2" s="1158"/>
      <c r="F2" s="1158"/>
      <c r="G2" s="1158"/>
    </row>
    <row r="3" spans="1:8" ht="18">
      <c r="A3" s="376" t="s">
        <v>2</v>
      </c>
      <c r="C3" s="378"/>
      <c r="G3" s="379"/>
      <c r="H3" s="377"/>
    </row>
    <row r="5" spans="1:10" ht="18" customHeight="1">
      <c r="A5" s="1158" t="s">
        <v>165</v>
      </c>
      <c r="B5" s="1158"/>
      <c r="C5" s="1158"/>
      <c r="D5" s="1158"/>
      <c r="E5" s="1158"/>
      <c r="F5" s="1158"/>
      <c r="G5" s="1158"/>
      <c r="H5" s="380"/>
      <c r="I5" s="380"/>
      <c r="J5" s="380"/>
    </row>
    <row r="6" spans="1:10" ht="18" customHeight="1">
      <c r="A6" s="1158" t="s">
        <v>166</v>
      </c>
      <c r="B6" s="1158"/>
      <c r="C6" s="1158"/>
      <c r="D6" s="1158"/>
      <c r="E6" s="1158"/>
      <c r="F6" s="1158"/>
      <c r="G6" s="1158"/>
      <c r="H6" s="380"/>
      <c r="I6" s="380"/>
      <c r="J6" s="380"/>
    </row>
    <row r="7" spans="2:10" ht="18">
      <c r="B7" s="381"/>
      <c r="C7" s="381"/>
      <c r="D7" s="382"/>
      <c r="E7" s="382"/>
      <c r="F7" s="380"/>
      <c r="G7" s="380"/>
      <c r="H7" s="380"/>
      <c r="I7" s="380"/>
      <c r="J7" s="380"/>
    </row>
    <row r="8" ht="13.5" thickBot="1">
      <c r="G8" s="383" t="s">
        <v>3</v>
      </c>
    </row>
    <row r="9" spans="1:7" s="387" customFormat="1" ht="51.75" thickBot="1">
      <c r="A9" s="384" t="s">
        <v>167</v>
      </c>
      <c r="B9" s="1159" t="s">
        <v>168</v>
      </c>
      <c r="C9" s="1160"/>
      <c r="D9" s="385" t="s">
        <v>169</v>
      </c>
      <c r="E9" s="385" t="s">
        <v>170</v>
      </c>
      <c r="F9" s="386" t="s">
        <v>171</v>
      </c>
      <c r="G9" s="385" t="s">
        <v>172</v>
      </c>
    </row>
    <row r="10" spans="1:7" ht="20.1" customHeight="1">
      <c r="A10" s="388"/>
      <c r="B10" s="389"/>
      <c r="C10" s="390"/>
      <c r="D10" s="391"/>
      <c r="E10" s="388"/>
      <c r="F10" s="392"/>
      <c r="G10" s="391"/>
    </row>
    <row r="11" spans="1:7" ht="20.1" customHeight="1">
      <c r="A11" s="393"/>
      <c r="B11" s="389"/>
      <c r="C11" s="391"/>
      <c r="D11" s="391"/>
      <c r="E11" s="394"/>
      <c r="F11" s="392"/>
      <c r="G11" s="391"/>
    </row>
    <row r="12" spans="1:7" ht="20.1" customHeight="1">
      <c r="A12" s="393"/>
      <c r="B12" s="389"/>
      <c r="C12" s="391"/>
      <c r="D12" s="391"/>
      <c r="E12" s="394"/>
      <c r="F12" s="392"/>
      <c r="G12" s="391"/>
    </row>
    <row r="13" spans="1:7" ht="20.1" customHeight="1">
      <c r="A13" s="393"/>
      <c r="B13" s="389"/>
      <c r="C13" s="391"/>
      <c r="D13" s="391"/>
      <c r="E13" s="394"/>
      <c r="F13" s="392"/>
      <c r="G13" s="391"/>
    </row>
    <row r="14" spans="1:7" ht="20.1" customHeight="1">
      <c r="A14" s="393"/>
      <c r="B14" s="389"/>
      <c r="C14" s="391"/>
      <c r="D14" s="391"/>
      <c r="E14" s="394"/>
      <c r="F14" s="392"/>
      <c r="G14" s="391"/>
    </row>
    <row r="15" spans="1:7" ht="20.1" customHeight="1">
      <c r="A15" s="393"/>
      <c r="B15" s="389"/>
      <c r="C15" s="391"/>
      <c r="D15" s="391"/>
      <c r="E15" s="394"/>
      <c r="F15" s="392"/>
      <c r="G15" s="391"/>
    </row>
    <row r="16" spans="1:7" ht="20.1" customHeight="1">
      <c r="A16" s="393"/>
      <c r="B16" s="389"/>
      <c r="C16" s="391"/>
      <c r="D16" s="391"/>
      <c r="E16" s="394"/>
      <c r="F16" s="392"/>
      <c r="G16" s="391"/>
    </row>
    <row r="17" spans="1:7" ht="20.1" customHeight="1">
      <c r="A17" s="393"/>
      <c r="B17" s="389"/>
      <c r="C17" s="391"/>
      <c r="D17" s="391"/>
      <c r="E17" s="394"/>
      <c r="F17" s="392"/>
      <c r="G17" s="391"/>
    </row>
    <row r="18" spans="1:7" ht="20.1" customHeight="1">
      <c r="A18" s="393"/>
      <c r="B18" s="389"/>
      <c r="C18" s="391"/>
      <c r="D18" s="391"/>
      <c r="E18" s="394"/>
      <c r="F18" s="392"/>
      <c r="G18" s="391"/>
    </row>
    <row r="19" spans="1:7" ht="20.1" customHeight="1">
      <c r="A19" s="393"/>
      <c r="B19" s="389"/>
      <c r="C19" s="391"/>
      <c r="D19" s="391"/>
      <c r="E19" s="394"/>
      <c r="F19" s="392"/>
      <c r="G19" s="391"/>
    </row>
    <row r="20" spans="1:7" ht="20.1" customHeight="1">
      <c r="A20" s="393"/>
      <c r="B20" s="389"/>
      <c r="C20" s="391"/>
      <c r="D20" s="391"/>
      <c r="E20" s="394"/>
      <c r="F20" s="392"/>
      <c r="G20" s="391"/>
    </row>
    <row r="21" spans="1:7" ht="20.1" customHeight="1">
      <c r="A21" s="393"/>
      <c r="B21" s="389"/>
      <c r="C21" s="391"/>
      <c r="D21" s="391"/>
      <c r="E21" s="394"/>
      <c r="F21" s="392"/>
      <c r="G21" s="391"/>
    </row>
    <row r="22" spans="1:7" ht="20.1" customHeight="1">
      <c r="A22" s="393"/>
      <c r="B22" s="389"/>
      <c r="C22" s="391"/>
      <c r="D22" s="391"/>
      <c r="E22" s="394"/>
      <c r="F22" s="392"/>
      <c r="G22" s="391"/>
    </row>
    <row r="23" spans="1:7" ht="20.1" customHeight="1">
      <c r="A23" s="393"/>
      <c r="B23" s="389"/>
      <c r="C23" s="391"/>
      <c r="D23" s="391"/>
      <c r="E23" s="394"/>
      <c r="F23" s="392"/>
      <c r="G23" s="391"/>
    </row>
    <row r="24" spans="1:7" ht="20.1" customHeight="1" thickBot="1">
      <c r="A24" s="395"/>
      <c r="B24" s="396"/>
      <c r="C24" s="397"/>
      <c r="D24" s="397"/>
      <c r="E24" s="398"/>
      <c r="F24" s="399"/>
      <c r="G24" s="397"/>
    </row>
    <row r="25" ht="12.75">
      <c r="A25" s="375" t="s">
        <v>173</v>
      </c>
    </row>
    <row r="26" ht="12.75">
      <c r="A26" s="400"/>
    </row>
    <row r="27" spans="1:5" ht="12.75">
      <c r="A27" s="401" t="s">
        <v>174</v>
      </c>
      <c r="C27" s="377"/>
      <c r="D27" s="377"/>
      <c r="E27" s="377"/>
    </row>
    <row r="28" ht="12.75">
      <c r="A28" s="402" t="s">
        <v>175</v>
      </c>
    </row>
    <row r="29" ht="12.75">
      <c r="A29" s="402" t="s">
        <v>176</v>
      </c>
    </row>
    <row r="30" ht="12.75">
      <c r="A30" s="402"/>
    </row>
    <row r="31" ht="12.75">
      <c r="A31" s="402"/>
    </row>
    <row r="32" spans="1:3" ht="12.75">
      <c r="A32" s="375" t="s">
        <v>177</v>
      </c>
      <c r="C32" s="375" t="s">
        <v>178</v>
      </c>
    </row>
    <row r="33" spans="1:3" ht="12.75">
      <c r="A33" s="375" t="s">
        <v>8</v>
      </c>
      <c r="C33" s="375" t="s">
        <v>8</v>
      </c>
    </row>
  </sheetData>
  <mergeCells count="4">
    <mergeCell ref="A2:G2"/>
    <mergeCell ref="A5:G5"/>
    <mergeCell ref="A6:G6"/>
    <mergeCell ref="B9:C9"/>
  </mergeCells>
  <printOptions horizontalCentered="1" verticalCentered="1"/>
  <pageMargins left="0.78740157480315" right="0.78740157480315" top="0.984251968503937" bottom="0.984251968503937" header="0.511811023622047" footer="0.511811023622047"/>
  <pageSetup orientation="landscape" paperSize="9" scale="74" r:id="rId1"/>
  <headerFooter alignWithMargins="0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 topLeftCell="A7">
      <selection pane="topLeft" activeCell="B176" sqref="B176:W177"/>
    </sheetView>
  </sheetViews>
  <sheetFormatPr defaultColWidth="9.33203125" defaultRowHeight="12.75"/>
  <cols>
    <col min="1" max="1" width="13.8571428571429" style="375" customWidth="1"/>
    <col min="2" max="2" width="71.5714285714286" style="375" customWidth="1"/>
    <col min="3" max="3" width="16.2857142857143" style="375" customWidth="1"/>
    <col min="4" max="4" width="18.2857142857143" style="375" customWidth="1"/>
    <col min="5" max="6" width="17.1428571428571" style="375" customWidth="1"/>
    <col min="7" max="7" width="11.2857142857143" style="375" customWidth="1"/>
    <col min="8" max="8" width="17.1428571428571" style="375" customWidth="1"/>
    <col min="9" max="9" width="11.2857142857143" style="375" customWidth="1"/>
    <col min="10" max="16384" width="9.28571428571429" style="375"/>
  </cols>
  <sheetData>
    <row r="1" spans="4:5" ht="15.75">
      <c r="D1" s="376"/>
      <c r="E1" s="377"/>
    </row>
    <row r="2" spans="1:6" ht="15.75">
      <c r="A2" s="1158" t="s">
        <v>179</v>
      </c>
      <c r="B2" s="1158"/>
      <c r="C2" s="1158"/>
      <c r="D2" s="1158"/>
      <c r="E2" s="1158"/>
      <c r="F2" s="1158"/>
    </row>
    <row r="3" spans="1:7" ht="18">
      <c r="A3" s="376" t="s">
        <v>2</v>
      </c>
      <c r="C3" s="378"/>
      <c r="F3" s="379"/>
      <c r="G3" s="377"/>
    </row>
    <row r="4" ht="15.75">
      <c r="D4" s="376"/>
    </row>
    <row r="5" spans="1:9" ht="18" customHeight="1">
      <c r="A5" s="1158" t="s">
        <v>165</v>
      </c>
      <c r="B5" s="1158"/>
      <c r="C5" s="1158"/>
      <c r="D5" s="1158"/>
      <c r="E5" s="1158"/>
      <c r="F5" s="1158"/>
      <c r="G5" s="380"/>
      <c r="H5" s="380"/>
      <c r="I5" s="380"/>
    </row>
    <row r="6" spans="1:9" ht="18" customHeight="1">
      <c r="A6" s="1158" t="s">
        <v>180</v>
      </c>
      <c r="B6" s="1158"/>
      <c r="C6" s="1158"/>
      <c r="D6" s="1158"/>
      <c r="E6" s="1158"/>
      <c r="F6" s="1158"/>
      <c r="G6" s="380"/>
      <c r="H6" s="380"/>
      <c r="I6" s="380"/>
    </row>
    <row r="7" spans="2:9" ht="18">
      <c r="B7" s="381"/>
      <c r="C7" s="381"/>
      <c r="D7" s="382"/>
      <c r="E7" s="380"/>
      <c r="F7" s="380"/>
      <c r="G7" s="380"/>
      <c r="H7" s="380"/>
      <c r="I7" s="380"/>
    </row>
    <row r="8" ht="13.5" thickBot="1">
      <c r="F8" s="383" t="s">
        <v>3</v>
      </c>
    </row>
    <row r="9" spans="1:6" s="387" customFormat="1" ht="51.75" thickBot="1">
      <c r="A9" s="384" t="s">
        <v>167</v>
      </c>
      <c r="B9" s="403" t="s">
        <v>168</v>
      </c>
      <c r="C9" s="404" t="s">
        <v>181</v>
      </c>
      <c r="D9" s="385" t="s">
        <v>182</v>
      </c>
      <c r="E9" s="386" t="s">
        <v>171</v>
      </c>
      <c r="F9" s="385" t="s">
        <v>172</v>
      </c>
    </row>
    <row r="10" spans="1:6" ht="20.1" customHeight="1">
      <c r="A10" s="388"/>
      <c r="B10" s="389"/>
      <c r="C10" s="388"/>
      <c r="D10" s="391"/>
      <c r="E10" s="392"/>
      <c r="F10" s="391"/>
    </row>
    <row r="11" spans="1:6" ht="20.1" customHeight="1">
      <c r="A11" s="393"/>
      <c r="B11" s="389"/>
      <c r="C11" s="394"/>
      <c r="D11" s="391"/>
      <c r="E11" s="392"/>
      <c r="F11" s="391"/>
    </row>
    <row r="12" spans="1:6" ht="20.1" customHeight="1">
      <c r="A12" s="393"/>
      <c r="B12" s="389"/>
      <c r="C12" s="394"/>
      <c r="D12" s="391"/>
      <c r="E12" s="392"/>
      <c r="F12" s="391"/>
    </row>
    <row r="13" spans="1:6" ht="20.1" customHeight="1">
      <c r="A13" s="393"/>
      <c r="B13" s="389"/>
      <c r="C13" s="394"/>
      <c r="D13" s="391"/>
      <c r="E13" s="392"/>
      <c r="F13" s="391"/>
    </row>
    <row r="14" spans="1:6" ht="20.1" customHeight="1">
      <c r="A14" s="393"/>
      <c r="B14" s="389"/>
      <c r="C14" s="394"/>
      <c r="D14" s="391"/>
      <c r="E14" s="392"/>
      <c r="F14" s="391"/>
    </row>
    <row r="15" spans="1:6" ht="20.1" customHeight="1">
      <c r="A15" s="393"/>
      <c r="B15" s="389"/>
      <c r="C15" s="394"/>
      <c r="D15" s="391"/>
      <c r="E15" s="392"/>
      <c r="F15" s="391"/>
    </row>
    <row r="16" spans="1:6" ht="20.1" customHeight="1">
      <c r="A16" s="393"/>
      <c r="B16" s="389"/>
      <c r="C16" s="394"/>
      <c r="D16" s="391"/>
      <c r="E16" s="392"/>
      <c r="F16" s="391"/>
    </row>
    <row r="17" spans="1:6" ht="20.1" customHeight="1">
      <c r="A17" s="393"/>
      <c r="B17" s="389"/>
      <c r="C17" s="394"/>
      <c r="D17" s="391"/>
      <c r="E17" s="392"/>
      <c r="F17" s="391"/>
    </row>
    <row r="18" spans="1:6" ht="20.1" customHeight="1">
      <c r="A18" s="393"/>
      <c r="B18" s="389"/>
      <c r="C18" s="394"/>
      <c r="D18" s="391"/>
      <c r="E18" s="392"/>
      <c r="F18" s="391"/>
    </row>
    <row r="19" spans="1:6" ht="20.1" customHeight="1">
      <c r="A19" s="393"/>
      <c r="B19" s="389"/>
      <c r="C19" s="394"/>
      <c r="D19" s="391"/>
      <c r="E19" s="392"/>
      <c r="F19" s="391"/>
    </row>
    <row r="20" spans="1:6" ht="20.1" customHeight="1">
      <c r="A20" s="393"/>
      <c r="B20" s="389"/>
      <c r="C20" s="394"/>
      <c r="D20" s="391"/>
      <c r="E20" s="392"/>
      <c r="F20" s="391"/>
    </row>
    <row r="21" spans="1:6" ht="20.1" customHeight="1">
      <c r="A21" s="393"/>
      <c r="B21" s="389"/>
      <c r="C21" s="394"/>
      <c r="D21" s="391"/>
      <c r="E21" s="392"/>
      <c r="F21" s="391"/>
    </row>
    <row r="22" spans="1:6" ht="20.1" customHeight="1">
      <c r="A22" s="393"/>
      <c r="B22" s="389"/>
      <c r="C22" s="394"/>
      <c r="D22" s="391"/>
      <c r="E22" s="392"/>
      <c r="F22" s="391"/>
    </row>
    <row r="23" spans="1:6" ht="20.1" customHeight="1">
      <c r="A23" s="393"/>
      <c r="B23" s="389"/>
      <c r="C23" s="394"/>
      <c r="D23" s="391"/>
      <c r="E23" s="392"/>
      <c r="F23" s="391"/>
    </row>
    <row r="24" spans="1:6" ht="20.1" customHeight="1" thickBot="1">
      <c r="A24" s="395"/>
      <c r="B24" s="396"/>
      <c r="C24" s="398"/>
      <c r="D24" s="397"/>
      <c r="E24" s="399"/>
      <c r="F24" s="397"/>
    </row>
    <row r="25" ht="12.75">
      <c r="A25" s="375" t="s">
        <v>173</v>
      </c>
    </row>
    <row r="26" ht="12.75">
      <c r="A26" s="400"/>
    </row>
    <row r="27" spans="1:4" ht="12.75">
      <c r="A27" s="401" t="s">
        <v>174</v>
      </c>
      <c r="C27" s="377"/>
      <c r="D27" s="377"/>
    </row>
    <row r="28" spans="1:4" ht="12.75">
      <c r="A28" s="402" t="s">
        <v>183</v>
      </c>
      <c r="C28" s="377"/>
      <c r="D28" s="377"/>
    </row>
    <row r="29" ht="12.75">
      <c r="A29" s="402" t="s">
        <v>184</v>
      </c>
    </row>
    <row r="30" ht="12.75">
      <c r="A30" s="402" t="s">
        <v>185</v>
      </c>
    </row>
    <row r="31" ht="12.75">
      <c r="A31" s="402" t="s">
        <v>186</v>
      </c>
    </row>
    <row r="32" ht="12.75">
      <c r="A32" s="402"/>
    </row>
    <row r="33" ht="12.75">
      <c r="A33" s="402"/>
    </row>
    <row r="34" spans="1:3" ht="12.75">
      <c r="A34" s="375" t="s">
        <v>177</v>
      </c>
      <c r="C34" s="375" t="s">
        <v>178</v>
      </c>
    </row>
    <row r="35" spans="1:3" ht="12.75">
      <c r="A35" s="375" t="s">
        <v>8</v>
      </c>
      <c r="C35" s="375" t="s">
        <v>8</v>
      </c>
    </row>
  </sheetData>
  <mergeCells count="3">
    <mergeCell ref="A2:F2"/>
    <mergeCell ref="A5:F5"/>
    <mergeCell ref="A6:F6"/>
  </mergeCells>
  <printOptions horizontalCentered="1" verticalCentered="1"/>
  <pageMargins left="0.78740157480315" right="0.78740157480315" top="0.590551181102362" bottom="0.590551181102362" header="0.511811023622047" footer="0.511811023622047"/>
  <pageSetup orientation="landscape" paperSize="9" scale="72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"/>
  <sheetViews>
    <sheetView workbookViewId="0" topLeftCell="A1">
      <selection pane="topLeft" activeCell="A1" sqref="A1:J19"/>
    </sheetView>
  </sheetViews>
  <sheetFormatPr defaultColWidth="9.33203125" defaultRowHeight="12.75"/>
  <cols>
    <col min="1" max="1" width="9.28571428571429" style="375" customWidth="1"/>
    <col min="2" max="16384" width="9.28571428571429" style="375"/>
  </cols>
  <sheetData>
    <row r="1" spans="1:10" ht="12.75">
      <c r="A1" s="1163" t="s">
        <v>187</v>
      </c>
      <c r="B1" s="1163"/>
      <c r="C1" s="1163"/>
      <c r="D1" s="1163"/>
      <c r="E1" s="1163"/>
      <c r="F1" s="1163"/>
      <c r="G1" s="1163"/>
      <c r="H1" s="1163"/>
      <c r="I1" s="1163"/>
      <c r="J1" s="1163"/>
    </row>
    <row r="2" spans="1:10" ht="12.75">
      <c r="A2" s="405"/>
      <c r="B2" s="405"/>
      <c r="C2" s="405"/>
      <c r="D2" s="405"/>
      <c r="E2" s="405"/>
      <c r="F2" s="405"/>
      <c r="G2" s="405"/>
      <c r="H2" s="405"/>
      <c r="I2" s="405"/>
      <c r="J2" s="405" t="s">
        <v>188</v>
      </c>
    </row>
    <row r="3" spans="1:10" ht="12.75">
      <c r="A3" s="405"/>
      <c r="B3" s="405"/>
      <c r="C3" s="405"/>
      <c r="D3" s="405"/>
      <c r="E3" s="405"/>
      <c r="F3" s="405"/>
      <c r="G3" s="405"/>
      <c r="H3" s="405"/>
      <c r="I3" s="405"/>
      <c r="J3" s="405"/>
    </row>
    <row r="4" spans="1:10" s="406" customFormat="1" ht="25.5" customHeight="1">
      <c r="A4" s="1164" t="s">
        <v>189</v>
      </c>
      <c r="B4" s="1164"/>
      <c r="C4" s="1164"/>
      <c r="D4" s="1164"/>
      <c r="E4" s="1164"/>
      <c r="F4" s="1164"/>
      <c r="G4" s="1164"/>
      <c r="H4" s="1164"/>
      <c r="I4" s="1164"/>
      <c r="J4" s="1164"/>
    </row>
    <row r="5" spans="1:10" ht="12.75">
      <c r="A5" s="405"/>
      <c r="B5" s="405"/>
      <c r="C5" s="405"/>
      <c r="D5" s="405"/>
      <c r="E5" s="405"/>
      <c r="F5" s="405"/>
      <c r="G5" s="405"/>
      <c r="H5" s="405"/>
      <c r="I5" s="405"/>
      <c r="J5" s="405"/>
    </row>
    <row r="6" spans="1:10" ht="12.75">
      <c r="A6" s="407" t="s">
        <v>190</v>
      </c>
      <c r="B6" s="405"/>
      <c r="C6" s="405"/>
      <c r="D6" s="405"/>
      <c r="E6" s="405"/>
      <c r="F6" s="405"/>
      <c r="G6" s="405"/>
      <c r="H6" s="405"/>
      <c r="I6" s="405"/>
      <c r="J6" s="405"/>
    </row>
    <row r="7" spans="1:10" ht="25.5" customHeight="1">
      <c r="A7" s="1162" t="s">
        <v>191</v>
      </c>
      <c r="B7" s="1162"/>
      <c r="C7" s="1162"/>
      <c r="D7" s="1162"/>
      <c r="E7" s="1162"/>
      <c r="F7" s="1162"/>
      <c r="G7" s="1162"/>
      <c r="H7" s="1162"/>
      <c r="I7" s="1162"/>
      <c r="J7" s="1162"/>
    </row>
    <row r="8" spans="1:10" ht="12.75">
      <c r="A8" s="405" t="s">
        <v>192</v>
      </c>
      <c r="B8" s="405"/>
      <c r="C8" s="405"/>
      <c r="D8" s="405"/>
      <c r="E8" s="405"/>
      <c r="F8" s="405"/>
      <c r="G8" s="405"/>
      <c r="H8" s="405"/>
      <c r="I8" s="405"/>
      <c r="J8" s="405"/>
    </row>
    <row r="9" spans="1:10" ht="12.75">
      <c r="A9" s="405" t="s">
        <v>193</v>
      </c>
      <c r="B9" s="405"/>
      <c r="C9" s="405"/>
      <c r="D9" s="405"/>
      <c r="E9" s="405"/>
      <c r="F9" s="405"/>
      <c r="G9" s="405"/>
      <c r="H9" s="405"/>
      <c r="I9" s="405"/>
      <c r="J9" s="405"/>
    </row>
    <row r="10" spans="1:10" ht="25.5" customHeight="1">
      <c r="A10" s="1162" t="s">
        <v>194</v>
      </c>
      <c r="B10" s="1162"/>
      <c r="C10" s="1162"/>
      <c r="D10" s="1162"/>
      <c r="E10" s="1162"/>
      <c r="F10" s="1162"/>
      <c r="G10" s="1162"/>
      <c r="H10" s="1162"/>
      <c r="I10" s="1162"/>
      <c r="J10" s="1162"/>
    </row>
    <row r="11" spans="1:10" ht="12.75">
      <c r="A11" s="405" t="s">
        <v>195</v>
      </c>
      <c r="B11" s="405"/>
      <c r="C11" s="405"/>
      <c r="D11" s="405"/>
      <c r="E11" s="405"/>
      <c r="F11" s="405"/>
      <c r="G11" s="405"/>
      <c r="H11" s="405"/>
      <c r="I11" s="405"/>
      <c r="J11" s="405"/>
    </row>
    <row r="12" spans="1:10" ht="12.75">
      <c r="A12" s="405" t="s">
        <v>196</v>
      </c>
      <c r="B12" s="405"/>
      <c r="C12" s="405"/>
      <c r="D12" s="405"/>
      <c r="E12" s="405"/>
      <c r="F12" s="405"/>
      <c r="G12" s="405"/>
      <c r="H12" s="405"/>
      <c r="I12" s="405"/>
      <c r="J12" s="405"/>
    </row>
    <row r="13" spans="1:10" ht="25.5" customHeight="1">
      <c r="A13" s="1162" t="s">
        <v>197</v>
      </c>
      <c r="B13" s="1162"/>
      <c r="C13" s="1162"/>
      <c r="D13" s="1162"/>
      <c r="E13" s="1162"/>
      <c r="F13" s="1162"/>
      <c r="G13" s="1162"/>
      <c r="H13" s="1162"/>
      <c r="I13" s="1162"/>
      <c r="J13" s="1162"/>
    </row>
    <row r="14" spans="1:13" ht="65.25" customHeight="1">
      <c r="A14" s="1162" t="s">
        <v>198</v>
      </c>
      <c r="B14" s="1162"/>
      <c r="C14" s="1162"/>
      <c r="D14" s="1162"/>
      <c r="E14" s="1162"/>
      <c r="F14" s="1162"/>
      <c r="G14" s="1162"/>
      <c r="H14" s="1162"/>
      <c r="I14" s="1162"/>
      <c r="J14" s="1162"/>
      <c r="K14" s="408"/>
      <c r="L14" s="408"/>
      <c r="M14" s="408"/>
    </row>
    <row r="15" spans="1:10" ht="12.75">
      <c r="A15" s="1161"/>
      <c r="B15" s="1161"/>
      <c r="C15" s="1161"/>
      <c r="D15" s="1161"/>
      <c r="E15" s="1161"/>
      <c r="F15" s="1161"/>
      <c r="G15" s="1161"/>
      <c r="H15" s="1161"/>
      <c r="I15" s="1161"/>
      <c r="J15" s="1161"/>
    </row>
    <row r="16" spans="1:10" ht="12.75">
      <c r="A16" s="407" t="s">
        <v>199</v>
      </c>
      <c r="B16" s="405"/>
      <c r="C16" s="405"/>
      <c r="D16" s="405"/>
      <c r="E16" s="405"/>
      <c r="F16" s="405"/>
      <c r="G16" s="405"/>
      <c r="H16" s="405"/>
      <c r="I16" s="405"/>
      <c r="J16" s="405"/>
    </row>
    <row r="17" spans="1:10" ht="38.25" customHeight="1">
      <c r="A17" s="1162" t="s">
        <v>200</v>
      </c>
      <c r="B17" s="1162"/>
      <c r="C17" s="1162"/>
      <c r="D17" s="1162"/>
      <c r="E17" s="1162"/>
      <c r="F17" s="1162"/>
      <c r="G17" s="1162"/>
      <c r="H17" s="1162"/>
      <c r="I17" s="1162"/>
      <c r="J17" s="1162"/>
    </row>
    <row r="18" spans="1:10" ht="25.5" customHeight="1">
      <c r="A18" s="1162" t="s">
        <v>201</v>
      </c>
      <c r="B18" s="1162"/>
      <c r="C18" s="1162"/>
      <c r="D18" s="1162"/>
      <c r="E18" s="1162"/>
      <c r="F18" s="1162"/>
      <c r="G18" s="1162"/>
      <c r="H18" s="1162"/>
      <c r="I18" s="1162"/>
      <c r="J18" s="1162"/>
    </row>
    <row r="19" spans="1:10" ht="12.75">
      <c r="A19" s="405" t="s">
        <v>202</v>
      </c>
      <c r="B19" s="405"/>
      <c r="C19" s="405"/>
      <c r="D19" s="405"/>
      <c r="E19" s="405"/>
      <c r="F19" s="405"/>
      <c r="G19" s="405"/>
      <c r="H19" s="405"/>
      <c r="I19" s="405"/>
      <c r="J19" s="405"/>
    </row>
    <row r="20" ht="12.75" customHeight="1"/>
  </sheetData>
  <mergeCells count="9">
    <mergeCell ref="A15:J15"/>
    <mergeCell ref="A17:J17"/>
    <mergeCell ref="A18:J18"/>
    <mergeCell ref="A1:J1"/>
    <mergeCell ref="A4:J4"/>
    <mergeCell ref="A7:J7"/>
    <mergeCell ref="A10:J10"/>
    <mergeCell ref="A13:J13"/>
    <mergeCell ref="A14:J14"/>
  </mergeCells>
  <pageMargins left="0.7" right="0.7" top="0.787401575" bottom="0.787401575" header="0.3" footer="0.3"/>
  <pageSetup orientation="portrait" paperSize="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115"/>
  <sheetViews>
    <sheetView zoomScaleSheetLayoutView="25" workbookViewId="0" topLeftCell="A43">
      <selection pane="topLeft" activeCell="C55" sqref="C55"/>
    </sheetView>
  </sheetViews>
  <sheetFormatPr defaultRowHeight="12.75"/>
  <cols>
    <col min="1" max="1" width="1.57142857142857" style="410" customWidth="1"/>
    <col min="2" max="2" width="10.5714285714286" style="410" customWidth="1"/>
    <col min="3" max="3" width="66.7142857142857" style="410" customWidth="1"/>
    <col min="4" max="9" width="16.8571428571429" style="410" customWidth="1"/>
    <col min="10" max="12" width="17.1428571428571" style="410" customWidth="1"/>
    <col min="13" max="13" width="11.8571428571429" style="410" customWidth="1"/>
    <col min="14" max="14" width="5.14285714285714" style="410" customWidth="1"/>
    <col min="15" max="15" width="12.1428571428571" style="410" customWidth="1"/>
    <col min="16" max="16" width="9.28571428571429" style="410"/>
    <col min="17" max="17" width="13.2857142857143" style="410" customWidth="1"/>
    <col min="18" max="256" width="9.28571428571429" style="410"/>
    <col min="257" max="257" width="3.85714285714286" style="410" customWidth="1"/>
    <col min="258" max="258" width="10.5714285714286" style="410" customWidth="1"/>
    <col min="259" max="259" width="64.7142857142857" style="410" customWidth="1"/>
    <col min="260" max="263" width="16.8571428571429" style="410" customWidth="1"/>
    <col min="264" max="264" width="8.14285714285714" style="410" customWidth="1"/>
    <col min="265" max="268" width="17.1428571428571" style="410" customWidth="1"/>
    <col min="269" max="269" width="11.8571428571429" style="410" customWidth="1"/>
    <col min="270" max="270" width="5.14285714285714" style="410" customWidth="1"/>
    <col min="271" max="271" width="12.1428571428571" style="410" customWidth="1"/>
    <col min="272" max="272" width="9.28571428571429" style="410"/>
    <col min="273" max="273" width="13.2857142857143" style="410" customWidth="1"/>
    <col min="274" max="512" width="9.28571428571429" style="410"/>
    <col min="513" max="513" width="3.85714285714286" style="410" customWidth="1"/>
    <col min="514" max="514" width="10.5714285714286" style="410" customWidth="1"/>
    <col min="515" max="515" width="64.7142857142857" style="410" customWidth="1"/>
    <col min="516" max="519" width="16.8571428571429" style="410" customWidth="1"/>
    <col min="520" max="520" width="8.14285714285714" style="410" customWidth="1"/>
    <col min="521" max="524" width="17.1428571428571" style="410" customWidth="1"/>
    <col min="525" max="525" width="11.8571428571429" style="410" customWidth="1"/>
    <col min="526" max="526" width="5.14285714285714" style="410" customWidth="1"/>
    <col min="527" max="527" width="12.1428571428571" style="410" customWidth="1"/>
    <col min="528" max="528" width="9.28571428571429" style="410"/>
    <col min="529" max="529" width="13.2857142857143" style="410" customWidth="1"/>
    <col min="530" max="768" width="9.28571428571429" style="410"/>
    <col min="769" max="769" width="3.85714285714286" style="410" customWidth="1"/>
    <col min="770" max="770" width="10.5714285714286" style="410" customWidth="1"/>
    <col min="771" max="771" width="64.7142857142857" style="410" customWidth="1"/>
    <col min="772" max="775" width="16.8571428571429" style="410" customWidth="1"/>
    <col min="776" max="776" width="8.14285714285714" style="410" customWidth="1"/>
    <col min="777" max="780" width="17.1428571428571" style="410" customWidth="1"/>
    <col min="781" max="781" width="11.8571428571429" style="410" customWidth="1"/>
    <col min="782" max="782" width="5.14285714285714" style="410" customWidth="1"/>
    <col min="783" max="783" width="12.1428571428571" style="410" customWidth="1"/>
    <col min="784" max="784" width="9.28571428571429" style="410"/>
    <col min="785" max="785" width="13.2857142857143" style="410" customWidth="1"/>
    <col min="786" max="1024" width="9.28571428571429" style="410"/>
    <col min="1025" max="1025" width="3.85714285714286" style="410" customWidth="1"/>
    <col min="1026" max="1026" width="10.5714285714286" style="410" customWidth="1"/>
    <col min="1027" max="1027" width="64.7142857142857" style="410" customWidth="1"/>
    <col min="1028" max="1031" width="16.8571428571429" style="410" customWidth="1"/>
    <col min="1032" max="1032" width="8.14285714285714" style="410" customWidth="1"/>
    <col min="1033" max="1036" width="17.1428571428571" style="410" customWidth="1"/>
    <col min="1037" max="1037" width="11.8571428571429" style="410" customWidth="1"/>
    <col min="1038" max="1038" width="5.14285714285714" style="410" customWidth="1"/>
    <col min="1039" max="1039" width="12.1428571428571" style="410" customWidth="1"/>
    <col min="1040" max="1040" width="9.28571428571429" style="410"/>
    <col min="1041" max="1041" width="13.2857142857143" style="410" customWidth="1"/>
    <col min="1042" max="1280" width="9.28571428571429" style="410"/>
    <col min="1281" max="1281" width="3.85714285714286" style="410" customWidth="1"/>
    <col min="1282" max="1282" width="10.5714285714286" style="410" customWidth="1"/>
    <col min="1283" max="1283" width="64.7142857142857" style="410" customWidth="1"/>
    <col min="1284" max="1287" width="16.8571428571429" style="410" customWidth="1"/>
    <col min="1288" max="1288" width="8.14285714285714" style="410" customWidth="1"/>
    <col min="1289" max="1292" width="17.1428571428571" style="410" customWidth="1"/>
    <col min="1293" max="1293" width="11.8571428571429" style="410" customWidth="1"/>
    <col min="1294" max="1294" width="5.14285714285714" style="410" customWidth="1"/>
    <col min="1295" max="1295" width="12.1428571428571" style="410" customWidth="1"/>
    <col min="1296" max="1296" width="9.28571428571429" style="410"/>
    <col min="1297" max="1297" width="13.2857142857143" style="410" customWidth="1"/>
    <col min="1298" max="1536" width="9.28571428571429" style="410"/>
    <col min="1537" max="1537" width="3.85714285714286" style="410" customWidth="1"/>
    <col min="1538" max="1538" width="10.5714285714286" style="410" customWidth="1"/>
    <col min="1539" max="1539" width="64.7142857142857" style="410" customWidth="1"/>
    <col min="1540" max="1543" width="16.8571428571429" style="410" customWidth="1"/>
    <col min="1544" max="1544" width="8.14285714285714" style="410" customWidth="1"/>
    <col min="1545" max="1548" width="17.1428571428571" style="410" customWidth="1"/>
    <col min="1549" max="1549" width="11.8571428571429" style="410" customWidth="1"/>
    <col min="1550" max="1550" width="5.14285714285714" style="410" customWidth="1"/>
    <col min="1551" max="1551" width="12.1428571428571" style="410" customWidth="1"/>
    <col min="1552" max="1552" width="9.28571428571429" style="410"/>
    <col min="1553" max="1553" width="13.2857142857143" style="410" customWidth="1"/>
    <col min="1554" max="1792" width="9.28571428571429" style="410"/>
    <col min="1793" max="1793" width="3.85714285714286" style="410" customWidth="1"/>
    <col min="1794" max="1794" width="10.5714285714286" style="410" customWidth="1"/>
    <col min="1795" max="1795" width="64.7142857142857" style="410" customWidth="1"/>
    <col min="1796" max="1799" width="16.8571428571429" style="410" customWidth="1"/>
    <col min="1800" max="1800" width="8.14285714285714" style="410" customWidth="1"/>
    <col min="1801" max="1804" width="17.1428571428571" style="410" customWidth="1"/>
    <col min="1805" max="1805" width="11.8571428571429" style="410" customWidth="1"/>
    <col min="1806" max="1806" width="5.14285714285714" style="410" customWidth="1"/>
    <col min="1807" max="1807" width="12.1428571428571" style="410" customWidth="1"/>
    <col min="1808" max="1808" width="9.28571428571429" style="410"/>
    <col min="1809" max="1809" width="13.2857142857143" style="410" customWidth="1"/>
    <col min="1810" max="2048" width="9.28571428571429" style="410"/>
    <col min="2049" max="2049" width="3.85714285714286" style="410" customWidth="1"/>
    <col min="2050" max="2050" width="10.5714285714286" style="410" customWidth="1"/>
    <col min="2051" max="2051" width="64.7142857142857" style="410" customWidth="1"/>
    <col min="2052" max="2055" width="16.8571428571429" style="410" customWidth="1"/>
    <col min="2056" max="2056" width="8.14285714285714" style="410" customWidth="1"/>
    <col min="2057" max="2060" width="17.1428571428571" style="410" customWidth="1"/>
    <col min="2061" max="2061" width="11.8571428571429" style="410" customWidth="1"/>
    <col min="2062" max="2062" width="5.14285714285714" style="410" customWidth="1"/>
    <col min="2063" max="2063" width="12.1428571428571" style="410" customWidth="1"/>
    <col min="2064" max="2064" width="9.28571428571429" style="410"/>
    <col min="2065" max="2065" width="13.2857142857143" style="410" customWidth="1"/>
    <col min="2066" max="2304" width="9.28571428571429" style="410"/>
    <col min="2305" max="2305" width="3.85714285714286" style="410" customWidth="1"/>
    <col min="2306" max="2306" width="10.5714285714286" style="410" customWidth="1"/>
    <col min="2307" max="2307" width="64.7142857142857" style="410" customWidth="1"/>
    <col min="2308" max="2311" width="16.8571428571429" style="410" customWidth="1"/>
    <col min="2312" max="2312" width="8.14285714285714" style="410" customWidth="1"/>
    <col min="2313" max="2316" width="17.1428571428571" style="410" customWidth="1"/>
    <col min="2317" max="2317" width="11.8571428571429" style="410" customWidth="1"/>
    <col min="2318" max="2318" width="5.14285714285714" style="410" customWidth="1"/>
    <col min="2319" max="2319" width="12.1428571428571" style="410" customWidth="1"/>
    <col min="2320" max="2320" width="9.28571428571429" style="410"/>
    <col min="2321" max="2321" width="13.2857142857143" style="410" customWidth="1"/>
    <col min="2322" max="2560" width="9.28571428571429" style="410"/>
    <col min="2561" max="2561" width="3.85714285714286" style="410" customWidth="1"/>
    <col min="2562" max="2562" width="10.5714285714286" style="410" customWidth="1"/>
    <col min="2563" max="2563" width="64.7142857142857" style="410" customWidth="1"/>
    <col min="2564" max="2567" width="16.8571428571429" style="410" customWidth="1"/>
    <col min="2568" max="2568" width="8.14285714285714" style="410" customWidth="1"/>
    <col min="2569" max="2572" width="17.1428571428571" style="410" customWidth="1"/>
    <col min="2573" max="2573" width="11.8571428571429" style="410" customWidth="1"/>
    <col min="2574" max="2574" width="5.14285714285714" style="410" customWidth="1"/>
    <col min="2575" max="2575" width="12.1428571428571" style="410" customWidth="1"/>
    <col min="2576" max="2576" width="9.28571428571429" style="410"/>
    <col min="2577" max="2577" width="13.2857142857143" style="410" customWidth="1"/>
    <col min="2578" max="2816" width="9.28571428571429" style="410"/>
    <col min="2817" max="2817" width="3.85714285714286" style="410" customWidth="1"/>
    <col min="2818" max="2818" width="10.5714285714286" style="410" customWidth="1"/>
    <col min="2819" max="2819" width="64.7142857142857" style="410" customWidth="1"/>
    <col min="2820" max="2823" width="16.8571428571429" style="410" customWidth="1"/>
    <col min="2824" max="2824" width="8.14285714285714" style="410" customWidth="1"/>
    <col min="2825" max="2828" width="17.1428571428571" style="410" customWidth="1"/>
    <col min="2829" max="2829" width="11.8571428571429" style="410" customWidth="1"/>
    <col min="2830" max="2830" width="5.14285714285714" style="410" customWidth="1"/>
    <col min="2831" max="2831" width="12.1428571428571" style="410" customWidth="1"/>
    <col min="2832" max="2832" width="9.28571428571429" style="410"/>
    <col min="2833" max="2833" width="13.2857142857143" style="410" customWidth="1"/>
    <col min="2834" max="3072" width="9.28571428571429" style="410"/>
    <col min="3073" max="3073" width="3.85714285714286" style="410" customWidth="1"/>
    <col min="3074" max="3074" width="10.5714285714286" style="410" customWidth="1"/>
    <col min="3075" max="3075" width="64.7142857142857" style="410" customWidth="1"/>
    <col min="3076" max="3079" width="16.8571428571429" style="410" customWidth="1"/>
    <col min="3080" max="3080" width="8.14285714285714" style="410" customWidth="1"/>
    <col min="3081" max="3084" width="17.1428571428571" style="410" customWidth="1"/>
    <col min="3085" max="3085" width="11.8571428571429" style="410" customWidth="1"/>
    <col min="3086" max="3086" width="5.14285714285714" style="410" customWidth="1"/>
    <col min="3087" max="3087" width="12.1428571428571" style="410" customWidth="1"/>
    <col min="3088" max="3088" width="9.28571428571429" style="410"/>
    <col min="3089" max="3089" width="13.2857142857143" style="410" customWidth="1"/>
    <col min="3090" max="3328" width="9.28571428571429" style="410"/>
    <col min="3329" max="3329" width="3.85714285714286" style="410" customWidth="1"/>
    <col min="3330" max="3330" width="10.5714285714286" style="410" customWidth="1"/>
    <col min="3331" max="3331" width="64.7142857142857" style="410" customWidth="1"/>
    <col min="3332" max="3335" width="16.8571428571429" style="410" customWidth="1"/>
    <col min="3336" max="3336" width="8.14285714285714" style="410" customWidth="1"/>
    <col min="3337" max="3340" width="17.1428571428571" style="410" customWidth="1"/>
    <col min="3341" max="3341" width="11.8571428571429" style="410" customWidth="1"/>
    <col min="3342" max="3342" width="5.14285714285714" style="410" customWidth="1"/>
    <col min="3343" max="3343" width="12.1428571428571" style="410" customWidth="1"/>
    <col min="3344" max="3344" width="9.28571428571429" style="410"/>
    <col min="3345" max="3345" width="13.2857142857143" style="410" customWidth="1"/>
    <col min="3346" max="3584" width="9.28571428571429" style="410"/>
    <col min="3585" max="3585" width="3.85714285714286" style="410" customWidth="1"/>
    <col min="3586" max="3586" width="10.5714285714286" style="410" customWidth="1"/>
    <col min="3587" max="3587" width="64.7142857142857" style="410" customWidth="1"/>
    <col min="3588" max="3591" width="16.8571428571429" style="410" customWidth="1"/>
    <col min="3592" max="3592" width="8.14285714285714" style="410" customWidth="1"/>
    <col min="3593" max="3596" width="17.1428571428571" style="410" customWidth="1"/>
    <col min="3597" max="3597" width="11.8571428571429" style="410" customWidth="1"/>
    <col min="3598" max="3598" width="5.14285714285714" style="410" customWidth="1"/>
    <col min="3599" max="3599" width="12.1428571428571" style="410" customWidth="1"/>
    <col min="3600" max="3600" width="9.28571428571429" style="410"/>
    <col min="3601" max="3601" width="13.2857142857143" style="410" customWidth="1"/>
    <col min="3602" max="3840" width="9.28571428571429" style="410"/>
    <col min="3841" max="3841" width="3.85714285714286" style="410" customWidth="1"/>
    <col min="3842" max="3842" width="10.5714285714286" style="410" customWidth="1"/>
    <col min="3843" max="3843" width="64.7142857142857" style="410" customWidth="1"/>
    <col min="3844" max="3847" width="16.8571428571429" style="410" customWidth="1"/>
    <col min="3848" max="3848" width="8.14285714285714" style="410" customWidth="1"/>
    <col min="3849" max="3852" width="17.1428571428571" style="410" customWidth="1"/>
    <col min="3853" max="3853" width="11.8571428571429" style="410" customWidth="1"/>
    <col min="3854" max="3854" width="5.14285714285714" style="410" customWidth="1"/>
    <col min="3855" max="3855" width="12.1428571428571" style="410" customWidth="1"/>
    <col min="3856" max="3856" width="9.28571428571429" style="410"/>
    <col min="3857" max="3857" width="13.2857142857143" style="410" customWidth="1"/>
    <col min="3858" max="4096" width="9.28571428571429" style="410"/>
    <col min="4097" max="4097" width="3.85714285714286" style="410" customWidth="1"/>
    <col min="4098" max="4098" width="10.5714285714286" style="410" customWidth="1"/>
    <col min="4099" max="4099" width="64.7142857142857" style="410" customWidth="1"/>
    <col min="4100" max="4103" width="16.8571428571429" style="410" customWidth="1"/>
    <col min="4104" max="4104" width="8.14285714285714" style="410" customWidth="1"/>
    <col min="4105" max="4108" width="17.1428571428571" style="410" customWidth="1"/>
    <col min="4109" max="4109" width="11.8571428571429" style="410" customWidth="1"/>
    <col min="4110" max="4110" width="5.14285714285714" style="410" customWidth="1"/>
    <col min="4111" max="4111" width="12.1428571428571" style="410" customWidth="1"/>
    <col min="4112" max="4112" width="9.28571428571429" style="410"/>
    <col min="4113" max="4113" width="13.2857142857143" style="410" customWidth="1"/>
    <col min="4114" max="4352" width="9.28571428571429" style="410"/>
    <col min="4353" max="4353" width="3.85714285714286" style="410" customWidth="1"/>
    <col min="4354" max="4354" width="10.5714285714286" style="410" customWidth="1"/>
    <col min="4355" max="4355" width="64.7142857142857" style="410" customWidth="1"/>
    <col min="4356" max="4359" width="16.8571428571429" style="410" customWidth="1"/>
    <col min="4360" max="4360" width="8.14285714285714" style="410" customWidth="1"/>
    <col min="4361" max="4364" width="17.1428571428571" style="410" customWidth="1"/>
    <col min="4365" max="4365" width="11.8571428571429" style="410" customWidth="1"/>
    <col min="4366" max="4366" width="5.14285714285714" style="410" customWidth="1"/>
    <col min="4367" max="4367" width="12.1428571428571" style="410" customWidth="1"/>
    <col min="4368" max="4368" width="9.28571428571429" style="410"/>
    <col min="4369" max="4369" width="13.2857142857143" style="410" customWidth="1"/>
    <col min="4370" max="4608" width="9.28571428571429" style="410"/>
    <col min="4609" max="4609" width="3.85714285714286" style="410" customWidth="1"/>
    <col min="4610" max="4610" width="10.5714285714286" style="410" customWidth="1"/>
    <col min="4611" max="4611" width="64.7142857142857" style="410" customWidth="1"/>
    <col min="4612" max="4615" width="16.8571428571429" style="410" customWidth="1"/>
    <col min="4616" max="4616" width="8.14285714285714" style="410" customWidth="1"/>
    <col min="4617" max="4620" width="17.1428571428571" style="410" customWidth="1"/>
    <col min="4621" max="4621" width="11.8571428571429" style="410" customWidth="1"/>
    <col min="4622" max="4622" width="5.14285714285714" style="410" customWidth="1"/>
    <col min="4623" max="4623" width="12.1428571428571" style="410" customWidth="1"/>
    <col min="4624" max="4624" width="9.28571428571429" style="410"/>
    <col min="4625" max="4625" width="13.2857142857143" style="410" customWidth="1"/>
    <col min="4626" max="4864" width="9.28571428571429" style="410"/>
    <col min="4865" max="4865" width="3.85714285714286" style="410" customWidth="1"/>
    <col min="4866" max="4866" width="10.5714285714286" style="410" customWidth="1"/>
    <col min="4867" max="4867" width="64.7142857142857" style="410" customWidth="1"/>
    <col min="4868" max="4871" width="16.8571428571429" style="410" customWidth="1"/>
    <col min="4872" max="4872" width="8.14285714285714" style="410" customWidth="1"/>
    <col min="4873" max="4876" width="17.1428571428571" style="410" customWidth="1"/>
    <col min="4877" max="4877" width="11.8571428571429" style="410" customWidth="1"/>
    <col min="4878" max="4878" width="5.14285714285714" style="410" customWidth="1"/>
    <col min="4879" max="4879" width="12.1428571428571" style="410" customWidth="1"/>
    <col min="4880" max="4880" width="9.28571428571429" style="410"/>
    <col min="4881" max="4881" width="13.2857142857143" style="410" customWidth="1"/>
    <col min="4882" max="5120" width="9.28571428571429" style="410"/>
    <col min="5121" max="5121" width="3.85714285714286" style="410" customWidth="1"/>
    <col min="5122" max="5122" width="10.5714285714286" style="410" customWidth="1"/>
    <col min="5123" max="5123" width="64.7142857142857" style="410" customWidth="1"/>
    <col min="5124" max="5127" width="16.8571428571429" style="410" customWidth="1"/>
    <col min="5128" max="5128" width="8.14285714285714" style="410" customWidth="1"/>
    <col min="5129" max="5132" width="17.1428571428571" style="410" customWidth="1"/>
    <col min="5133" max="5133" width="11.8571428571429" style="410" customWidth="1"/>
    <col min="5134" max="5134" width="5.14285714285714" style="410" customWidth="1"/>
    <col min="5135" max="5135" width="12.1428571428571" style="410" customWidth="1"/>
    <col min="5136" max="5136" width="9.28571428571429" style="410"/>
    <col min="5137" max="5137" width="13.2857142857143" style="410" customWidth="1"/>
    <col min="5138" max="5376" width="9.28571428571429" style="410"/>
    <col min="5377" max="5377" width="3.85714285714286" style="410" customWidth="1"/>
    <col min="5378" max="5378" width="10.5714285714286" style="410" customWidth="1"/>
    <col min="5379" max="5379" width="64.7142857142857" style="410" customWidth="1"/>
    <col min="5380" max="5383" width="16.8571428571429" style="410" customWidth="1"/>
    <col min="5384" max="5384" width="8.14285714285714" style="410" customWidth="1"/>
    <col min="5385" max="5388" width="17.1428571428571" style="410" customWidth="1"/>
    <col min="5389" max="5389" width="11.8571428571429" style="410" customWidth="1"/>
    <col min="5390" max="5390" width="5.14285714285714" style="410" customWidth="1"/>
    <col min="5391" max="5391" width="12.1428571428571" style="410" customWidth="1"/>
    <col min="5392" max="5392" width="9.28571428571429" style="410"/>
    <col min="5393" max="5393" width="13.2857142857143" style="410" customWidth="1"/>
    <col min="5394" max="5632" width="9.28571428571429" style="410"/>
    <col min="5633" max="5633" width="3.85714285714286" style="410" customWidth="1"/>
    <col min="5634" max="5634" width="10.5714285714286" style="410" customWidth="1"/>
    <col min="5635" max="5635" width="64.7142857142857" style="410" customWidth="1"/>
    <col min="5636" max="5639" width="16.8571428571429" style="410" customWidth="1"/>
    <col min="5640" max="5640" width="8.14285714285714" style="410" customWidth="1"/>
    <col min="5641" max="5644" width="17.1428571428571" style="410" customWidth="1"/>
    <col min="5645" max="5645" width="11.8571428571429" style="410" customWidth="1"/>
    <col min="5646" max="5646" width="5.14285714285714" style="410" customWidth="1"/>
    <col min="5647" max="5647" width="12.1428571428571" style="410" customWidth="1"/>
    <col min="5648" max="5648" width="9.28571428571429" style="410"/>
    <col min="5649" max="5649" width="13.2857142857143" style="410" customWidth="1"/>
    <col min="5650" max="5888" width="9.28571428571429" style="410"/>
    <col min="5889" max="5889" width="3.85714285714286" style="410" customWidth="1"/>
    <col min="5890" max="5890" width="10.5714285714286" style="410" customWidth="1"/>
    <col min="5891" max="5891" width="64.7142857142857" style="410" customWidth="1"/>
    <col min="5892" max="5895" width="16.8571428571429" style="410" customWidth="1"/>
    <col min="5896" max="5896" width="8.14285714285714" style="410" customWidth="1"/>
    <col min="5897" max="5900" width="17.1428571428571" style="410" customWidth="1"/>
    <col min="5901" max="5901" width="11.8571428571429" style="410" customWidth="1"/>
    <col min="5902" max="5902" width="5.14285714285714" style="410" customWidth="1"/>
    <col min="5903" max="5903" width="12.1428571428571" style="410" customWidth="1"/>
    <col min="5904" max="5904" width="9.28571428571429" style="410"/>
    <col min="5905" max="5905" width="13.2857142857143" style="410" customWidth="1"/>
    <col min="5906" max="6144" width="9.28571428571429" style="410"/>
    <col min="6145" max="6145" width="3.85714285714286" style="410" customWidth="1"/>
    <col min="6146" max="6146" width="10.5714285714286" style="410" customWidth="1"/>
    <col min="6147" max="6147" width="64.7142857142857" style="410" customWidth="1"/>
    <col min="6148" max="6151" width="16.8571428571429" style="410" customWidth="1"/>
    <col min="6152" max="6152" width="8.14285714285714" style="410" customWidth="1"/>
    <col min="6153" max="6156" width="17.1428571428571" style="410" customWidth="1"/>
    <col min="6157" max="6157" width="11.8571428571429" style="410" customWidth="1"/>
    <col min="6158" max="6158" width="5.14285714285714" style="410" customWidth="1"/>
    <col min="6159" max="6159" width="12.1428571428571" style="410" customWidth="1"/>
    <col min="6160" max="6160" width="9.28571428571429" style="410"/>
    <col min="6161" max="6161" width="13.2857142857143" style="410" customWidth="1"/>
    <col min="6162" max="6400" width="9.28571428571429" style="410"/>
    <col min="6401" max="6401" width="3.85714285714286" style="410" customWidth="1"/>
    <col min="6402" max="6402" width="10.5714285714286" style="410" customWidth="1"/>
    <col min="6403" max="6403" width="64.7142857142857" style="410" customWidth="1"/>
    <col min="6404" max="6407" width="16.8571428571429" style="410" customWidth="1"/>
    <col min="6408" max="6408" width="8.14285714285714" style="410" customWidth="1"/>
    <col min="6409" max="6412" width="17.1428571428571" style="410" customWidth="1"/>
    <col min="6413" max="6413" width="11.8571428571429" style="410" customWidth="1"/>
    <col min="6414" max="6414" width="5.14285714285714" style="410" customWidth="1"/>
    <col min="6415" max="6415" width="12.1428571428571" style="410" customWidth="1"/>
    <col min="6416" max="6416" width="9.28571428571429" style="410"/>
    <col min="6417" max="6417" width="13.2857142857143" style="410" customWidth="1"/>
    <col min="6418" max="6656" width="9.28571428571429" style="410"/>
    <col min="6657" max="6657" width="3.85714285714286" style="410" customWidth="1"/>
    <col min="6658" max="6658" width="10.5714285714286" style="410" customWidth="1"/>
    <col min="6659" max="6659" width="64.7142857142857" style="410" customWidth="1"/>
    <col min="6660" max="6663" width="16.8571428571429" style="410" customWidth="1"/>
    <col min="6664" max="6664" width="8.14285714285714" style="410" customWidth="1"/>
    <col min="6665" max="6668" width="17.1428571428571" style="410" customWidth="1"/>
    <col min="6669" max="6669" width="11.8571428571429" style="410" customWidth="1"/>
    <col min="6670" max="6670" width="5.14285714285714" style="410" customWidth="1"/>
    <col min="6671" max="6671" width="12.1428571428571" style="410" customWidth="1"/>
    <col min="6672" max="6672" width="9.28571428571429" style="410"/>
    <col min="6673" max="6673" width="13.2857142857143" style="410" customWidth="1"/>
    <col min="6674" max="6912" width="9.28571428571429" style="410"/>
    <col min="6913" max="6913" width="3.85714285714286" style="410" customWidth="1"/>
    <col min="6914" max="6914" width="10.5714285714286" style="410" customWidth="1"/>
    <col min="6915" max="6915" width="64.7142857142857" style="410" customWidth="1"/>
    <col min="6916" max="6919" width="16.8571428571429" style="410" customWidth="1"/>
    <col min="6920" max="6920" width="8.14285714285714" style="410" customWidth="1"/>
    <col min="6921" max="6924" width="17.1428571428571" style="410" customWidth="1"/>
    <col min="6925" max="6925" width="11.8571428571429" style="410" customWidth="1"/>
    <col min="6926" max="6926" width="5.14285714285714" style="410" customWidth="1"/>
    <col min="6927" max="6927" width="12.1428571428571" style="410" customWidth="1"/>
    <col min="6928" max="6928" width="9.28571428571429" style="410"/>
    <col min="6929" max="6929" width="13.2857142857143" style="410" customWidth="1"/>
    <col min="6930" max="7168" width="9.28571428571429" style="410"/>
    <col min="7169" max="7169" width="3.85714285714286" style="410" customWidth="1"/>
    <col min="7170" max="7170" width="10.5714285714286" style="410" customWidth="1"/>
    <col min="7171" max="7171" width="64.7142857142857" style="410" customWidth="1"/>
    <col min="7172" max="7175" width="16.8571428571429" style="410" customWidth="1"/>
    <col min="7176" max="7176" width="8.14285714285714" style="410" customWidth="1"/>
    <col min="7177" max="7180" width="17.1428571428571" style="410" customWidth="1"/>
    <col min="7181" max="7181" width="11.8571428571429" style="410" customWidth="1"/>
    <col min="7182" max="7182" width="5.14285714285714" style="410" customWidth="1"/>
    <col min="7183" max="7183" width="12.1428571428571" style="410" customWidth="1"/>
    <col min="7184" max="7184" width="9.28571428571429" style="410"/>
    <col min="7185" max="7185" width="13.2857142857143" style="410" customWidth="1"/>
    <col min="7186" max="7424" width="9.28571428571429" style="410"/>
    <col min="7425" max="7425" width="3.85714285714286" style="410" customWidth="1"/>
    <col min="7426" max="7426" width="10.5714285714286" style="410" customWidth="1"/>
    <col min="7427" max="7427" width="64.7142857142857" style="410" customWidth="1"/>
    <col min="7428" max="7431" width="16.8571428571429" style="410" customWidth="1"/>
    <col min="7432" max="7432" width="8.14285714285714" style="410" customWidth="1"/>
    <col min="7433" max="7436" width="17.1428571428571" style="410" customWidth="1"/>
    <col min="7437" max="7437" width="11.8571428571429" style="410" customWidth="1"/>
    <col min="7438" max="7438" width="5.14285714285714" style="410" customWidth="1"/>
    <col min="7439" max="7439" width="12.1428571428571" style="410" customWidth="1"/>
    <col min="7440" max="7440" width="9.28571428571429" style="410"/>
    <col min="7441" max="7441" width="13.2857142857143" style="410" customWidth="1"/>
    <col min="7442" max="7680" width="9.28571428571429" style="410"/>
    <col min="7681" max="7681" width="3.85714285714286" style="410" customWidth="1"/>
    <col min="7682" max="7682" width="10.5714285714286" style="410" customWidth="1"/>
    <col min="7683" max="7683" width="64.7142857142857" style="410" customWidth="1"/>
    <col min="7684" max="7687" width="16.8571428571429" style="410" customWidth="1"/>
    <col min="7688" max="7688" width="8.14285714285714" style="410" customWidth="1"/>
    <col min="7689" max="7692" width="17.1428571428571" style="410" customWidth="1"/>
    <col min="7693" max="7693" width="11.8571428571429" style="410" customWidth="1"/>
    <col min="7694" max="7694" width="5.14285714285714" style="410" customWidth="1"/>
    <col min="7695" max="7695" width="12.1428571428571" style="410" customWidth="1"/>
    <col min="7696" max="7696" width="9.28571428571429" style="410"/>
    <col min="7697" max="7697" width="13.2857142857143" style="410" customWidth="1"/>
    <col min="7698" max="7936" width="9.28571428571429" style="410"/>
    <col min="7937" max="7937" width="3.85714285714286" style="410" customWidth="1"/>
    <col min="7938" max="7938" width="10.5714285714286" style="410" customWidth="1"/>
    <col min="7939" max="7939" width="64.7142857142857" style="410" customWidth="1"/>
    <col min="7940" max="7943" width="16.8571428571429" style="410" customWidth="1"/>
    <col min="7944" max="7944" width="8.14285714285714" style="410" customWidth="1"/>
    <col min="7945" max="7948" width="17.1428571428571" style="410" customWidth="1"/>
    <col min="7949" max="7949" width="11.8571428571429" style="410" customWidth="1"/>
    <col min="7950" max="7950" width="5.14285714285714" style="410" customWidth="1"/>
    <col min="7951" max="7951" width="12.1428571428571" style="410" customWidth="1"/>
    <col min="7952" max="7952" width="9.28571428571429" style="410"/>
    <col min="7953" max="7953" width="13.2857142857143" style="410" customWidth="1"/>
    <col min="7954" max="8192" width="9.28571428571429" style="410"/>
    <col min="8193" max="8193" width="3.85714285714286" style="410" customWidth="1"/>
    <col min="8194" max="8194" width="10.5714285714286" style="410" customWidth="1"/>
    <col min="8195" max="8195" width="64.7142857142857" style="410" customWidth="1"/>
    <col min="8196" max="8199" width="16.8571428571429" style="410" customWidth="1"/>
    <col min="8200" max="8200" width="8.14285714285714" style="410" customWidth="1"/>
    <col min="8201" max="8204" width="17.1428571428571" style="410" customWidth="1"/>
    <col min="8205" max="8205" width="11.8571428571429" style="410" customWidth="1"/>
    <col min="8206" max="8206" width="5.14285714285714" style="410" customWidth="1"/>
    <col min="8207" max="8207" width="12.1428571428571" style="410" customWidth="1"/>
    <col min="8208" max="8208" width="9.28571428571429" style="410"/>
    <col min="8209" max="8209" width="13.2857142857143" style="410" customWidth="1"/>
    <col min="8210" max="8448" width="9.28571428571429" style="410"/>
    <col min="8449" max="8449" width="3.85714285714286" style="410" customWidth="1"/>
    <col min="8450" max="8450" width="10.5714285714286" style="410" customWidth="1"/>
    <col min="8451" max="8451" width="64.7142857142857" style="410" customWidth="1"/>
    <col min="8452" max="8455" width="16.8571428571429" style="410" customWidth="1"/>
    <col min="8456" max="8456" width="8.14285714285714" style="410" customWidth="1"/>
    <col min="8457" max="8460" width="17.1428571428571" style="410" customWidth="1"/>
    <col min="8461" max="8461" width="11.8571428571429" style="410" customWidth="1"/>
    <col min="8462" max="8462" width="5.14285714285714" style="410" customWidth="1"/>
    <col min="8463" max="8463" width="12.1428571428571" style="410" customWidth="1"/>
    <col min="8464" max="8464" width="9.28571428571429" style="410"/>
    <col min="8465" max="8465" width="13.2857142857143" style="410" customWidth="1"/>
    <col min="8466" max="8704" width="9.28571428571429" style="410"/>
    <col min="8705" max="8705" width="3.85714285714286" style="410" customWidth="1"/>
    <col min="8706" max="8706" width="10.5714285714286" style="410" customWidth="1"/>
    <col min="8707" max="8707" width="64.7142857142857" style="410" customWidth="1"/>
    <col min="8708" max="8711" width="16.8571428571429" style="410" customWidth="1"/>
    <col min="8712" max="8712" width="8.14285714285714" style="410" customWidth="1"/>
    <col min="8713" max="8716" width="17.1428571428571" style="410" customWidth="1"/>
    <col min="8717" max="8717" width="11.8571428571429" style="410" customWidth="1"/>
    <col min="8718" max="8718" width="5.14285714285714" style="410" customWidth="1"/>
    <col min="8719" max="8719" width="12.1428571428571" style="410" customWidth="1"/>
    <col min="8720" max="8720" width="9.28571428571429" style="410"/>
    <col min="8721" max="8721" width="13.2857142857143" style="410" customWidth="1"/>
    <col min="8722" max="8960" width="9.28571428571429" style="410"/>
    <col min="8961" max="8961" width="3.85714285714286" style="410" customWidth="1"/>
    <col min="8962" max="8962" width="10.5714285714286" style="410" customWidth="1"/>
    <col min="8963" max="8963" width="64.7142857142857" style="410" customWidth="1"/>
    <col min="8964" max="8967" width="16.8571428571429" style="410" customWidth="1"/>
    <col min="8968" max="8968" width="8.14285714285714" style="410" customWidth="1"/>
    <col min="8969" max="8972" width="17.1428571428571" style="410" customWidth="1"/>
    <col min="8973" max="8973" width="11.8571428571429" style="410" customWidth="1"/>
    <col min="8974" max="8974" width="5.14285714285714" style="410" customWidth="1"/>
    <col min="8975" max="8975" width="12.1428571428571" style="410" customWidth="1"/>
    <col min="8976" max="8976" width="9.28571428571429" style="410"/>
    <col min="8977" max="8977" width="13.2857142857143" style="410" customWidth="1"/>
    <col min="8978" max="9216" width="9.28571428571429" style="410"/>
    <col min="9217" max="9217" width="3.85714285714286" style="410" customWidth="1"/>
    <col min="9218" max="9218" width="10.5714285714286" style="410" customWidth="1"/>
    <col min="9219" max="9219" width="64.7142857142857" style="410" customWidth="1"/>
    <col min="9220" max="9223" width="16.8571428571429" style="410" customWidth="1"/>
    <col min="9224" max="9224" width="8.14285714285714" style="410" customWidth="1"/>
    <col min="9225" max="9228" width="17.1428571428571" style="410" customWidth="1"/>
    <col min="9229" max="9229" width="11.8571428571429" style="410" customWidth="1"/>
    <col min="9230" max="9230" width="5.14285714285714" style="410" customWidth="1"/>
    <col min="9231" max="9231" width="12.1428571428571" style="410" customWidth="1"/>
    <col min="9232" max="9232" width="9.28571428571429" style="410"/>
    <col min="9233" max="9233" width="13.2857142857143" style="410" customWidth="1"/>
    <col min="9234" max="9472" width="9.28571428571429" style="410"/>
    <col min="9473" max="9473" width="3.85714285714286" style="410" customWidth="1"/>
    <col min="9474" max="9474" width="10.5714285714286" style="410" customWidth="1"/>
    <col min="9475" max="9475" width="64.7142857142857" style="410" customWidth="1"/>
    <col min="9476" max="9479" width="16.8571428571429" style="410" customWidth="1"/>
    <col min="9480" max="9480" width="8.14285714285714" style="410" customWidth="1"/>
    <col min="9481" max="9484" width="17.1428571428571" style="410" customWidth="1"/>
    <col min="9485" max="9485" width="11.8571428571429" style="410" customWidth="1"/>
    <col min="9486" max="9486" width="5.14285714285714" style="410" customWidth="1"/>
    <col min="9487" max="9487" width="12.1428571428571" style="410" customWidth="1"/>
    <col min="9488" max="9488" width="9.28571428571429" style="410"/>
    <col min="9489" max="9489" width="13.2857142857143" style="410" customWidth="1"/>
    <col min="9490" max="9728" width="9.28571428571429" style="410"/>
    <col min="9729" max="9729" width="3.85714285714286" style="410" customWidth="1"/>
    <col min="9730" max="9730" width="10.5714285714286" style="410" customWidth="1"/>
    <col min="9731" max="9731" width="64.7142857142857" style="410" customWidth="1"/>
    <col min="9732" max="9735" width="16.8571428571429" style="410" customWidth="1"/>
    <col min="9736" max="9736" width="8.14285714285714" style="410" customWidth="1"/>
    <col min="9737" max="9740" width="17.1428571428571" style="410" customWidth="1"/>
    <col min="9741" max="9741" width="11.8571428571429" style="410" customWidth="1"/>
    <col min="9742" max="9742" width="5.14285714285714" style="410" customWidth="1"/>
    <col min="9743" max="9743" width="12.1428571428571" style="410" customWidth="1"/>
    <col min="9744" max="9744" width="9.28571428571429" style="410"/>
    <col min="9745" max="9745" width="13.2857142857143" style="410" customWidth="1"/>
    <col min="9746" max="9984" width="9.28571428571429" style="410"/>
    <col min="9985" max="9985" width="3.85714285714286" style="410" customWidth="1"/>
    <col min="9986" max="9986" width="10.5714285714286" style="410" customWidth="1"/>
    <col min="9987" max="9987" width="64.7142857142857" style="410" customWidth="1"/>
    <col min="9988" max="9991" width="16.8571428571429" style="410" customWidth="1"/>
    <col min="9992" max="9992" width="8.14285714285714" style="410" customWidth="1"/>
    <col min="9993" max="9996" width="17.1428571428571" style="410" customWidth="1"/>
    <col min="9997" max="9997" width="11.8571428571429" style="410" customWidth="1"/>
    <col min="9998" max="9998" width="5.14285714285714" style="410" customWidth="1"/>
    <col min="9999" max="9999" width="12.1428571428571" style="410" customWidth="1"/>
    <col min="10000" max="10000" width="9.28571428571429" style="410"/>
    <col min="10001" max="10001" width="13.2857142857143" style="410" customWidth="1"/>
    <col min="10002" max="10240" width="9.28571428571429" style="410"/>
    <col min="10241" max="10241" width="3.85714285714286" style="410" customWidth="1"/>
    <col min="10242" max="10242" width="10.5714285714286" style="410" customWidth="1"/>
    <col min="10243" max="10243" width="64.7142857142857" style="410" customWidth="1"/>
    <col min="10244" max="10247" width="16.8571428571429" style="410" customWidth="1"/>
    <col min="10248" max="10248" width="8.14285714285714" style="410" customWidth="1"/>
    <col min="10249" max="10252" width="17.1428571428571" style="410" customWidth="1"/>
    <col min="10253" max="10253" width="11.8571428571429" style="410" customWidth="1"/>
    <col min="10254" max="10254" width="5.14285714285714" style="410" customWidth="1"/>
    <col min="10255" max="10255" width="12.1428571428571" style="410" customWidth="1"/>
    <col min="10256" max="10256" width="9.28571428571429" style="410"/>
    <col min="10257" max="10257" width="13.2857142857143" style="410" customWidth="1"/>
    <col min="10258" max="10496" width="9.28571428571429" style="410"/>
    <col min="10497" max="10497" width="3.85714285714286" style="410" customWidth="1"/>
    <col min="10498" max="10498" width="10.5714285714286" style="410" customWidth="1"/>
    <col min="10499" max="10499" width="64.7142857142857" style="410" customWidth="1"/>
    <col min="10500" max="10503" width="16.8571428571429" style="410" customWidth="1"/>
    <col min="10504" max="10504" width="8.14285714285714" style="410" customWidth="1"/>
    <col min="10505" max="10508" width="17.1428571428571" style="410" customWidth="1"/>
    <col min="10509" max="10509" width="11.8571428571429" style="410" customWidth="1"/>
    <col min="10510" max="10510" width="5.14285714285714" style="410" customWidth="1"/>
    <col min="10511" max="10511" width="12.1428571428571" style="410" customWidth="1"/>
    <col min="10512" max="10512" width="9.28571428571429" style="410"/>
    <col min="10513" max="10513" width="13.2857142857143" style="410" customWidth="1"/>
    <col min="10514" max="10752" width="9.28571428571429" style="410"/>
    <col min="10753" max="10753" width="3.85714285714286" style="410" customWidth="1"/>
    <col min="10754" max="10754" width="10.5714285714286" style="410" customWidth="1"/>
    <col min="10755" max="10755" width="64.7142857142857" style="410" customWidth="1"/>
    <col min="10756" max="10759" width="16.8571428571429" style="410" customWidth="1"/>
    <col min="10760" max="10760" width="8.14285714285714" style="410" customWidth="1"/>
    <col min="10761" max="10764" width="17.1428571428571" style="410" customWidth="1"/>
    <col min="10765" max="10765" width="11.8571428571429" style="410" customWidth="1"/>
    <col min="10766" max="10766" width="5.14285714285714" style="410" customWidth="1"/>
    <col min="10767" max="10767" width="12.1428571428571" style="410" customWidth="1"/>
    <col min="10768" max="10768" width="9.28571428571429" style="410"/>
    <col min="10769" max="10769" width="13.2857142857143" style="410" customWidth="1"/>
    <col min="10770" max="11008" width="9.28571428571429" style="410"/>
    <col min="11009" max="11009" width="3.85714285714286" style="410" customWidth="1"/>
    <col min="11010" max="11010" width="10.5714285714286" style="410" customWidth="1"/>
    <col min="11011" max="11011" width="64.7142857142857" style="410" customWidth="1"/>
    <col min="11012" max="11015" width="16.8571428571429" style="410" customWidth="1"/>
    <col min="11016" max="11016" width="8.14285714285714" style="410" customWidth="1"/>
    <col min="11017" max="11020" width="17.1428571428571" style="410" customWidth="1"/>
    <col min="11021" max="11021" width="11.8571428571429" style="410" customWidth="1"/>
    <col min="11022" max="11022" width="5.14285714285714" style="410" customWidth="1"/>
    <col min="11023" max="11023" width="12.1428571428571" style="410" customWidth="1"/>
    <col min="11024" max="11024" width="9.28571428571429" style="410"/>
    <col min="11025" max="11025" width="13.2857142857143" style="410" customWidth="1"/>
    <col min="11026" max="11264" width="9.28571428571429" style="410"/>
    <col min="11265" max="11265" width="3.85714285714286" style="410" customWidth="1"/>
    <col min="11266" max="11266" width="10.5714285714286" style="410" customWidth="1"/>
    <col min="11267" max="11267" width="64.7142857142857" style="410" customWidth="1"/>
    <col min="11268" max="11271" width="16.8571428571429" style="410" customWidth="1"/>
    <col min="11272" max="11272" width="8.14285714285714" style="410" customWidth="1"/>
    <col min="11273" max="11276" width="17.1428571428571" style="410" customWidth="1"/>
    <col min="11277" max="11277" width="11.8571428571429" style="410" customWidth="1"/>
    <col min="11278" max="11278" width="5.14285714285714" style="410" customWidth="1"/>
    <col min="11279" max="11279" width="12.1428571428571" style="410" customWidth="1"/>
    <col min="11280" max="11280" width="9.28571428571429" style="410"/>
    <col min="11281" max="11281" width="13.2857142857143" style="410" customWidth="1"/>
    <col min="11282" max="11520" width="9.28571428571429" style="410"/>
    <col min="11521" max="11521" width="3.85714285714286" style="410" customWidth="1"/>
    <col min="11522" max="11522" width="10.5714285714286" style="410" customWidth="1"/>
    <col min="11523" max="11523" width="64.7142857142857" style="410" customWidth="1"/>
    <col min="11524" max="11527" width="16.8571428571429" style="410" customWidth="1"/>
    <col min="11528" max="11528" width="8.14285714285714" style="410" customWidth="1"/>
    <col min="11529" max="11532" width="17.1428571428571" style="410" customWidth="1"/>
    <col min="11533" max="11533" width="11.8571428571429" style="410" customWidth="1"/>
    <col min="11534" max="11534" width="5.14285714285714" style="410" customWidth="1"/>
    <col min="11535" max="11535" width="12.1428571428571" style="410" customWidth="1"/>
    <col min="11536" max="11536" width="9.28571428571429" style="410"/>
    <col min="11537" max="11537" width="13.2857142857143" style="410" customWidth="1"/>
    <col min="11538" max="11776" width="9.28571428571429" style="410"/>
    <col min="11777" max="11777" width="3.85714285714286" style="410" customWidth="1"/>
    <col min="11778" max="11778" width="10.5714285714286" style="410" customWidth="1"/>
    <col min="11779" max="11779" width="64.7142857142857" style="410" customWidth="1"/>
    <col min="11780" max="11783" width="16.8571428571429" style="410" customWidth="1"/>
    <col min="11784" max="11784" width="8.14285714285714" style="410" customWidth="1"/>
    <col min="11785" max="11788" width="17.1428571428571" style="410" customWidth="1"/>
    <col min="11789" max="11789" width="11.8571428571429" style="410" customWidth="1"/>
    <col min="11790" max="11790" width="5.14285714285714" style="410" customWidth="1"/>
    <col min="11791" max="11791" width="12.1428571428571" style="410" customWidth="1"/>
    <col min="11792" max="11792" width="9.28571428571429" style="410"/>
    <col min="11793" max="11793" width="13.2857142857143" style="410" customWidth="1"/>
    <col min="11794" max="12032" width="9.28571428571429" style="410"/>
    <col min="12033" max="12033" width="3.85714285714286" style="410" customWidth="1"/>
    <col min="12034" max="12034" width="10.5714285714286" style="410" customWidth="1"/>
    <col min="12035" max="12035" width="64.7142857142857" style="410" customWidth="1"/>
    <col min="12036" max="12039" width="16.8571428571429" style="410" customWidth="1"/>
    <col min="12040" max="12040" width="8.14285714285714" style="410" customWidth="1"/>
    <col min="12041" max="12044" width="17.1428571428571" style="410" customWidth="1"/>
    <col min="12045" max="12045" width="11.8571428571429" style="410" customWidth="1"/>
    <col min="12046" max="12046" width="5.14285714285714" style="410" customWidth="1"/>
    <col min="12047" max="12047" width="12.1428571428571" style="410" customWidth="1"/>
    <col min="12048" max="12048" width="9.28571428571429" style="410"/>
    <col min="12049" max="12049" width="13.2857142857143" style="410" customWidth="1"/>
    <col min="12050" max="12288" width="9.28571428571429" style="410"/>
    <col min="12289" max="12289" width="3.85714285714286" style="410" customWidth="1"/>
    <col min="12290" max="12290" width="10.5714285714286" style="410" customWidth="1"/>
    <col min="12291" max="12291" width="64.7142857142857" style="410" customWidth="1"/>
    <col min="12292" max="12295" width="16.8571428571429" style="410" customWidth="1"/>
    <col min="12296" max="12296" width="8.14285714285714" style="410" customWidth="1"/>
    <col min="12297" max="12300" width="17.1428571428571" style="410" customWidth="1"/>
    <col min="12301" max="12301" width="11.8571428571429" style="410" customWidth="1"/>
    <col min="12302" max="12302" width="5.14285714285714" style="410" customWidth="1"/>
    <col min="12303" max="12303" width="12.1428571428571" style="410" customWidth="1"/>
    <col min="12304" max="12304" width="9.28571428571429" style="410"/>
    <col min="12305" max="12305" width="13.2857142857143" style="410" customWidth="1"/>
    <col min="12306" max="12544" width="9.28571428571429" style="410"/>
    <col min="12545" max="12545" width="3.85714285714286" style="410" customWidth="1"/>
    <col min="12546" max="12546" width="10.5714285714286" style="410" customWidth="1"/>
    <col min="12547" max="12547" width="64.7142857142857" style="410" customWidth="1"/>
    <col min="12548" max="12551" width="16.8571428571429" style="410" customWidth="1"/>
    <col min="12552" max="12552" width="8.14285714285714" style="410" customWidth="1"/>
    <col min="12553" max="12556" width="17.1428571428571" style="410" customWidth="1"/>
    <col min="12557" max="12557" width="11.8571428571429" style="410" customWidth="1"/>
    <col min="12558" max="12558" width="5.14285714285714" style="410" customWidth="1"/>
    <col min="12559" max="12559" width="12.1428571428571" style="410" customWidth="1"/>
    <col min="12560" max="12560" width="9.28571428571429" style="410"/>
    <col min="12561" max="12561" width="13.2857142857143" style="410" customWidth="1"/>
    <col min="12562" max="12800" width="9.28571428571429" style="410"/>
    <col min="12801" max="12801" width="3.85714285714286" style="410" customWidth="1"/>
    <col min="12802" max="12802" width="10.5714285714286" style="410" customWidth="1"/>
    <col min="12803" max="12803" width="64.7142857142857" style="410" customWidth="1"/>
    <col min="12804" max="12807" width="16.8571428571429" style="410" customWidth="1"/>
    <col min="12808" max="12808" width="8.14285714285714" style="410" customWidth="1"/>
    <col min="12809" max="12812" width="17.1428571428571" style="410" customWidth="1"/>
    <col min="12813" max="12813" width="11.8571428571429" style="410" customWidth="1"/>
    <col min="12814" max="12814" width="5.14285714285714" style="410" customWidth="1"/>
    <col min="12815" max="12815" width="12.1428571428571" style="410" customWidth="1"/>
    <col min="12816" max="12816" width="9.28571428571429" style="410"/>
    <col min="12817" max="12817" width="13.2857142857143" style="410" customWidth="1"/>
    <col min="12818" max="13056" width="9.28571428571429" style="410"/>
    <col min="13057" max="13057" width="3.85714285714286" style="410" customWidth="1"/>
    <col min="13058" max="13058" width="10.5714285714286" style="410" customWidth="1"/>
    <col min="13059" max="13059" width="64.7142857142857" style="410" customWidth="1"/>
    <col min="13060" max="13063" width="16.8571428571429" style="410" customWidth="1"/>
    <col min="13064" max="13064" width="8.14285714285714" style="410" customWidth="1"/>
    <col min="13065" max="13068" width="17.1428571428571" style="410" customWidth="1"/>
    <col min="13069" max="13069" width="11.8571428571429" style="410" customWidth="1"/>
    <col min="13070" max="13070" width="5.14285714285714" style="410" customWidth="1"/>
    <col min="13071" max="13071" width="12.1428571428571" style="410" customWidth="1"/>
    <col min="13072" max="13072" width="9.28571428571429" style="410"/>
    <col min="13073" max="13073" width="13.2857142857143" style="410" customWidth="1"/>
    <col min="13074" max="13312" width="9.28571428571429" style="410"/>
    <col min="13313" max="13313" width="3.85714285714286" style="410" customWidth="1"/>
    <col min="13314" max="13314" width="10.5714285714286" style="410" customWidth="1"/>
    <col min="13315" max="13315" width="64.7142857142857" style="410" customWidth="1"/>
    <col min="13316" max="13319" width="16.8571428571429" style="410" customWidth="1"/>
    <col min="13320" max="13320" width="8.14285714285714" style="410" customWidth="1"/>
    <col min="13321" max="13324" width="17.1428571428571" style="410" customWidth="1"/>
    <col min="13325" max="13325" width="11.8571428571429" style="410" customWidth="1"/>
    <col min="13326" max="13326" width="5.14285714285714" style="410" customWidth="1"/>
    <col min="13327" max="13327" width="12.1428571428571" style="410" customWidth="1"/>
    <col min="13328" max="13328" width="9.28571428571429" style="410"/>
    <col min="13329" max="13329" width="13.2857142857143" style="410" customWidth="1"/>
    <col min="13330" max="13568" width="9.28571428571429" style="410"/>
    <col min="13569" max="13569" width="3.85714285714286" style="410" customWidth="1"/>
    <col min="13570" max="13570" width="10.5714285714286" style="410" customWidth="1"/>
    <col min="13571" max="13571" width="64.7142857142857" style="410" customWidth="1"/>
    <col min="13572" max="13575" width="16.8571428571429" style="410" customWidth="1"/>
    <col min="13576" max="13576" width="8.14285714285714" style="410" customWidth="1"/>
    <col min="13577" max="13580" width="17.1428571428571" style="410" customWidth="1"/>
    <col min="13581" max="13581" width="11.8571428571429" style="410" customWidth="1"/>
    <col min="13582" max="13582" width="5.14285714285714" style="410" customWidth="1"/>
    <col min="13583" max="13583" width="12.1428571428571" style="410" customWidth="1"/>
    <col min="13584" max="13584" width="9.28571428571429" style="410"/>
    <col min="13585" max="13585" width="13.2857142857143" style="410" customWidth="1"/>
    <col min="13586" max="13824" width="9.28571428571429" style="410"/>
    <col min="13825" max="13825" width="3.85714285714286" style="410" customWidth="1"/>
    <col min="13826" max="13826" width="10.5714285714286" style="410" customWidth="1"/>
    <col min="13827" max="13827" width="64.7142857142857" style="410" customWidth="1"/>
    <col min="13828" max="13831" width="16.8571428571429" style="410" customWidth="1"/>
    <col min="13832" max="13832" width="8.14285714285714" style="410" customWidth="1"/>
    <col min="13833" max="13836" width="17.1428571428571" style="410" customWidth="1"/>
    <col min="13837" max="13837" width="11.8571428571429" style="410" customWidth="1"/>
    <col min="13838" max="13838" width="5.14285714285714" style="410" customWidth="1"/>
    <col min="13839" max="13839" width="12.1428571428571" style="410" customWidth="1"/>
    <col min="13840" max="13840" width="9.28571428571429" style="410"/>
    <col min="13841" max="13841" width="13.2857142857143" style="410" customWidth="1"/>
    <col min="13842" max="14080" width="9.28571428571429" style="410"/>
    <col min="14081" max="14081" width="3.85714285714286" style="410" customWidth="1"/>
    <col min="14082" max="14082" width="10.5714285714286" style="410" customWidth="1"/>
    <col min="14083" max="14083" width="64.7142857142857" style="410" customWidth="1"/>
    <col min="14084" max="14087" width="16.8571428571429" style="410" customWidth="1"/>
    <col min="14088" max="14088" width="8.14285714285714" style="410" customWidth="1"/>
    <col min="14089" max="14092" width="17.1428571428571" style="410" customWidth="1"/>
    <col min="14093" max="14093" width="11.8571428571429" style="410" customWidth="1"/>
    <col min="14094" max="14094" width="5.14285714285714" style="410" customWidth="1"/>
    <col min="14095" max="14095" width="12.1428571428571" style="410" customWidth="1"/>
    <col min="14096" max="14096" width="9.28571428571429" style="410"/>
    <col min="14097" max="14097" width="13.2857142857143" style="410" customWidth="1"/>
    <col min="14098" max="14336" width="9.28571428571429" style="410"/>
    <col min="14337" max="14337" width="3.85714285714286" style="410" customWidth="1"/>
    <col min="14338" max="14338" width="10.5714285714286" style="410" customWidth="1"/>
    <col min="14339" max="14339" width="64.7142857142857" style="410" customWidth="1"/>
    <col min="14340" max="14343" width="16.8571428571429" style="410" customWidth="1"/>
    <col min="14344" max="14344" width="8.14285714285714" style="410" customWidth="1"/>
    <col min="14345" max="14348" width="17.1428571428571" style="410" customWidth="1"/>
    <col min="14349" max="14349" width="11.8571428571429" style="410" customWidth="1"/>
    <col min="14350" max="14350" width="5.14285714285714" style="410" customWidth="1"/>
    <col min="14351" max="14351" width="12.1428571428571" style="410" customWidth="1"/>
    <col min="14352" max="14352" width="9.28571428571429" style="410"/>
    <col min="14353" max="14353" width="13.2857142857143" style="410" customWidth="1"/>
    <col min="14354" max="14592" width="9.28571428571429" style="410"/>
    <col min="14593" max="14593" width="3.85714285714286" style="410" customWidth="1"/>
    <col min="14594" max="14594" width="10.5714285714286" style="410" customWidth="1"/>
    <col min="14595" max="14595" width="64.7142857142857" style="410" customWidth="1"/>
    <col min="14596" max="14599" width="16.8571428571429" style="410" customWidth="1"/>
    <col min="14600" max="14600" width="8.14285714285714" style="410" customWidth="1"/>
    <col min="14601" max="14604" width="17.1428571428571" style="410" customWidth="1"/>
    <col min="14605" max="14605" width="11.8571428571429" style="410" customWidth="1"/>
    <col min="14606" max="14606" width="5.14285714285714" style="410" customWidth="1"/>
    <col min="14607" max="14607" width="12.1428571428571" style="410" customWidth="1"/>
    <col min="14608" max="14608" width="9.28571428571429" style="410"/>
    <col min="14609" max="14609" width="13.2857142857143" style="410" customWidth="1"/>
    <col min="14610" max="14848" width="9.28571428571429" style="410"/>
    <col min="14849" max="14849" width="3.85714285714286" style="410" customWidth="1"/>
    <col min="14850" max="14850" width="10.5714285714286" style="410" customWidth="1"/>
    <col min="14851" max="14851" width="64.7142857142857" style="410" customWidth="1"/>
    <col min="14852" max="14855" width="16.8571428571429" style="410" customWidth="1"/>
    <col min="14856" max="14856" width="8.14285714285714" style="410" customWidth="1"/>
    <col min="14857" max="14860" width="17.1428571428571" style="410" customWidth="1"/>
    <col min="14861" max="14861" width="11.8571428571429" style="410" customWidth="1"/>
    <col min="14862" max="14862" width="5.14285714285714" style="410" customWidth="1"/>
    <col min="14863" max="14863" width="12.1428571428571" style="410" customWidth="1"/>
    <col min="14864" max="14864" width="9.28571428571429" style="410"/>
    <col min="14865" max="14865" width="13.2857142857143" style="410" customWidth="1"/>
    <col min="14866" max="15104" width="9.28571428571429" style="410"/>
    <col min="15105" max="15105" width="3.85714285714286" style="410" customWidth="1"/>
    <col min="15106" max="15106" width="10.5714285714286" style="410" customWidth="1"/>
    <col min="15107" max="15107" width="64.7142857142857" style="410" customWidth="1"/>
    <col min="15108" max="15111" width="16.8571428571429" style="410" customWidth="1"/>
    <col min="15112" max="15112" width="8.14285714285714" style="410" customWidth="1"/>
    <col min="15113" max="15116" width="17.1428571428571" style="410" customWidth="1"/>
    <col min="15117" max="15117" width="11.8571428571429" style="410" customWidth="1"/>
    <col min="15118" max="15118" width="5.14285714285714" style="410" customWidth="1"/>
    <col min="15119" max="15119" width="12.1428571428571" style="410" customWidth="1"/>
    <col min="15120" max="15120" width="9.28571428571429" style="410"/>
    <col min="15121" max="15121" width="13.2857142857143" style="410" customWidth="1"/>
    <col min="15122" max="15360" width="9.28571428571429" style="410"/>
    <col min="15361" max="15361" width="3.85714285714286" style="410" customWidth="1"/>
    <col min="15362" max="15362" width="10.5714285714286" style="410" customWidth="1"/>
    <col min="15363" max="15363" width="64.7142857142857" style="410" customWidth="1"/>
    <col min="15364" max="15367" width="16.8571428571429" style="410" customWidth="1"/>
    <col min="15368" max="15368" width="8.14285714285714" style="410" customWidth="1"/>
    <col min="15369" max="15372" width="17.1428571428571" style="410" customWidth="1"/>
    <col min="15373" max="15373" width="11.8571428571429" style="410" customWidth="1"/>
    <col min="15374" max="15374" width="5.14285714285714" style="410" customWidth="1"/>
    <col min="15375" max="15375" width="12.1428571428571" style="410" customWidth="1"/>
    <col min="15376" max="15376" width="9.28571428571429" style="410"/>
    <col min="15377" max="15377" width="13.2857142857143" style="410" customWidth="1"/>
    <col min="15378" max="15616" width="9.28571428571429" style="410"/>
    <col min="15617" max="15617" width="3.85714285714286" style="410" customWidth="1"/>
    <col min="15618" max="15618" width="10.5714285714286" style="410" customWidth="1"/>
    <col min="15619" max="15619" width="64.7142857142857" style="410" customWidth="1"/>
    <col min="15620" max="15623" width="16.8571428571429" style="410" customWidth="1"/>
    <col min="15624" max="15624" width="8.14285714285714" style="410" customWidth="1"/>
    <col min="15625" max="15628" width="17.1428571428571" style="410" customWidth="1"/>
    <col min="15629" max="15629" width="11.8571428571429" style="410" customWidth="1"/>
    <col min="15630" max="15630" width="5.14285714285714" style="410" customWidth="1"/>
    <col min="15631" max="15631" width="12.1428571428571" style="410" customWidth="1"/>
    <col min="15632" max="15632" width="9.28571428571429" style="410"/>
    <col min="15633" max="15633" width="13.2857142857143" style="410" customWidth="1"/>
    <col min="15634" max="15872" width="9.28571428571429" style="410"/>
    <col min="15873" max="15873" width="3.85714285714286" style="410" customWidth="1"/>
    <col min="15874" max="15874" width="10.5714285714286" style="410" customWidth="1"/>
    <col min="15875" max="15875" width="64.7142857142857" style="410" customWidth="1"/>
    <col min="15876" max="15879" width="16.8571428571429" style="410" customWidth="1"/>
    <col min="15880" max="15880" width="8.14285714285714" style="410" customWidth="1"/>
    <col min="15881" max="15884" width="17.1428571428571" style="410" customWidth="1"/>
    <col min="15885" max="15885" width="11.8571428571429" style="410" customWidth="1"/>
    <col min="15886" max="15886" width="5.14285714285714" style="410" customWidth="1"/>
    <col min="15887" max="15887" width="12.1428571428571" style="410" customWidth="1"/>
    <col min="15888" max="15888" width="9.28571428571429" style="410"/>
    <col min="15889" max="15889" width="13.2857142857143" style="410" customWidth="1"/>
    <col min="15890" max="16128" width="9.28571428571429" style="410"/>
    <col min="16129" max="16129" width="3.85714285714286" style="410" customWidth="1"/>
    <col min="16130" max="16130" width="10.5714285714286" style="410" customWidth="1"/>
    <col min="16131" max="16131" width="64.7142857142857" style="410" customWidth="1"/>
    <col min="16132" max="16135" width="16.8571428571429" style="410" customWidth="1"/>
    <col min="16136" max="16136" width="8.14285714285714" style="410" customWidth="1"/>
    <col min="16137" max="16140" width="17.1428571428571" style="410" customWidth="1"/>
    <col min="16141" max="16141" width="11.8571428571429" style="410" customWidth="1"/>
    <col min="16142" max="16142" width="5.14285714285714" style="410" customWidth="1"/>
    <col min="16143" max="16143" width="12.1428571428571" style="410" customWidth="1"/>
    <col min="16144" max="16144" width="9.28571428571429" style="410"/>
    <col min="16145" max="16145" width="13.2857142857143" style="410" customWidth="1"/>
    <col min="16146" max="16384" width="9.28571428571429" style="410"/>
  </cols>
  <sheetData>
    <row r="1" spans="1:7" ht="15.75">
      <c r="A1" s="409"/>
      <c r="B1" s="1165" t="s">
        <v>203</v>
      </c>
      <c r="C1" s="1165"/>
      <c r="D1" s="1165"/>
      <c r="E1" s="1165"/>
      <c r="F1" s="1165"/>
      <c r="G1" s="1165"/>
    </row>
    <row r="2" spans="1:8" ht="15">
      <c r="A2" s="409"/>
      <c r="B2" s="411"/>
      <c r="C2" s="411"/>
      <c r="D2" s="412"/>
      <c r="E2" s="411"/>
      <c r="F2" s="409"/>
      <c r="G2" s="413"/>
      <c r="H2" s="414"/>
    </row>
    <row r="3" spans="1:8" ht="49.9" customHeight="1">
      <c r="A3" s="409"/>
      <c r="B3" s="1166" t="s">
        <v>204</v>
      </c>
      <c r="C3" s="1166"/>
      <c r="D3" s="1166"/>
      <c r="E3" s="1166"/>
      <c r="F3" s="1166"/>
      <c r="G3" s="1166"/>
      <c r="H3" s="415"/>
    </row>
    <row r="4" spans="1:8" ht="12.75" customHeight="1">
      <c r="A4" s="409"/>
      <c r="B4" s="416" t="s">
        <v>2</v>
      </c>
      <c r="C4" s="417"/>
      <c r="D4" s="418"/>
      <c r="E4" s="419"/>
      <c r="F4" s="420"/>
      <c r="G4" s="420"/>
      <c r="H4" s="415"/>
    </row>
    <row r="5" spans="1:8" ht="12.75">
      <c r="A5" s="409"/>
      <c r="B5" s="416" t="s">
        <v>205</v>
      </c>
      <c r="C5" s="416"/>
      <c r="D5" s="409"/>
      <c r="E5" s="409"/>
      <c r="F5" s="409"/>
      <c r="G5" s="421"/>
      <c r="H5" s="422"/>
    </row>
    <row r="6" spans="1:9" ht="12.75">
      <c r="A6" s="409"/>
      <c r="B6" s="416" t="s">
        <v>206</v>
      </c>
      <c r="C6" s="416"/>
      <c r="D6" s="416"/>
      <c r="E6" s="421"/>
      <c r="F6" s="416"/>
      <c r="G6" s="423"/>
      <c r="I6" s="423" t="s">
        <v>207</v>
      </c>
    </row>
    <row r="7" spans="1:9" ht="16.5" thickBot="1">
      <c r="A7" s="409"/>
      <c r="B7" s="424" t="s">
        <v>208</v>
      </c>
      <c r="C7" s="424"/>
      <c r="D7" s="411"/>
      <c r="E7" s="409"/>
      <c r="F7" s="409"/>
      <c r="G7" s="425"/>
      <c r="I7" s="425" t="s">
        <v>3</v>
      </c>
    </row>
    <row r="8" spans="1:63" ht="51">
      <c r="A8" s="409"/>
      <c r="B8" s="426" t="s">
        <v>209</v>
      </c>
      <c r="C8" s="427" t="s">
        <v>210</v>
      </c>
      <c r="D8" s="428" t="s">
        <v>211</v>
      </c>
      <c r="E8" s="428" t="s">
        <v>212</v>
      </c>
      <c r="F8" s="429" t="s">
        <v>213</v>
      </c>
      <c r="G8" s="430" t="s">
        <v>214</v>
      </c>
      <c r="H8" s="431" t="s">
        <v>215</v>
      </c>
      <c r="I8" s="432" t="s">
        <v>216</v>
      </c>
      <c r="J8" s="1167"/>
      <c r="K8" s="1167"/>
      <c r="L8" s="1167"/>
      <c r="M8" s="433"/>
      <c r="N8" s="433"/>
      <c r="O8" s="434"/>
      <c r="P8" s="434"/>
      <c r="Q8" s="434"/>
      <c r="R8" s="434"/>
      <c r="S8" s="434"/>
      <c r="T8" s="434"/>
      <c r="U8" s="422"/>
      <c r="V8" s="422"/>
      <c r="W8" s="422"/>
      <c r="X8" s="422"/>
      <c r="Y8" s="422"/>
      <c r="Z8" s="422"/>
      <c r="AA8" s="422"/>
      <c r="AB8" s="422"/>
      <c r="AC8" s="422"/>
      <c r="AD8" s="422"/>
      <c r="AE8" s="422"/>
      <c r="AF8" s="422"/>
      <c r="AG8" s="422"/>
      <c r="AH8" s="422"/>
      <c r="AI8" s="422"/>
      <c r="AJ8" s="422"/>
      <c r="AK8" s="422"/>
      <c r="AL8" s="422"/>
      <c r="AM8" s="422"/>
      <c r="AN8" s="422"/>
      <c r="AO8" s="422"/>
      <c r="AP8" s="422"/>
      <c r="AQ8" s="422"/>
      <c r="AR8" s="422"/>
      <c r="AS8" s="422"/>
      <c r="AT8" s="422"/>
      <c r="AU8" s="422"/>
      <c r="AV8" s="422"/>
      <c r="AW8" s="422"/>
      <c r="AX8" s="422"/>
      <c r="AY8" s="422"/>
      <c r="AZ8" s="422"/>
      <c r="BA8" s="422"/>
      <c r="BB8" s="422"/>
      <c r="BC8" s="422"/>
      <c r="BD8" s="422"/>
      <c r="BE8" s="422"/>
      <c r="BF8" s="422"/>
      <c r="BG8" s="422"/>
      <c r="BH8" s="422"/>
      <c r="BI8" s="422"/>
      <c r="BJ8" s="422"/>
      <c r="BK8" s="422"/>
    </row>
    <row r="9" spans="1:63" ht="13.5" thickBot="1">
      <c r="A9" s="409"/>
      <c r="B9" s="435" t="s">
        <v>64</v>
      </c>
      <c r="C9" s="436" t="s">
        <v>217</v>
      </c>
      <c r="D9" s="437" t="s">
        <v>218</v>
      </c>
      <c r="E9" s="438">
        <v>1</v>
      </c>
      <c r="F9" s="438">
        <v>2</v>
      </c>
      <c r="G9" s="439">
        <v>3</v>
      </c>
      <c r="H9" s="440">
        <v>4</v>
      </c>
      <c r="I9" s="441">
        <v>5</v>
      </c>
      <c r="J9" s="433"/>
      <c r="K9" s="433"/>
      <c r="L9" s="433"/>
      <c r="M9" s="433"/>
      <c r="N9" s="433"/>
      <c r="O9" s="434"/>
      <c r="P9" s="434"/>
      <c r="Q9" s="434"/>
      <c r="R9" s="434"/>
      <c r="S9" s="434"/>
      <c r="T9" s="434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422"/>
      <c r="AW9" s="422"/>
      <c r="AX9" s="422"/>
      <c r="AY9" s="422"/>
      <c r="AZ9" s="422"/>
      <c r="BA9" s="422"/>
      <c r="BB9" s="422"/>
      <c r="BC9" s="422"/>
      <c r="BD9" s="422"/>
      <c r="BE9" s="422"/>
      <c r="BF9" s="422"/>
      <c r="BG9" s="422"/>
      <c r="BH9" s="422"/>
      <c r="BI9" s="422"/>
      <c r="BJ9" s="422"/>
      <c r="BK9" s="422"/>
    </row>
    <row r="10" spans="1:63" ht="25.5">
      <c r="A10" s="409"/>
      <c r="B10" s="442">
        <v>1</v>
      </c>
      <c r="C10" s="443" t="s">
        <v>219</v>
      </c>
      <c r="D10" s="444" t="s">
        <v>220</v>
      </c>
      <c r="E10" s="445"/>
      <c r="F10" s="446"/>
      <c r="G10" s="447"/>
      <c r="H10" s="448"/>
      <c r="I10" s="449"/>
      <c r="J10" s="450"/>
      <c r="K10" s="450"/>
      <c r="L10" s="450"/>
      <c r="M10" s="451"/>
      <c r="N10" s="451"/>
      <c r="O10" s="422"/>
      <c r="P10" s="422"/>
      <c r="Q10" s="422"/>
      <c r="R10" s="422"/>
      <c r="S10" s="422"/>
      <c r="T10" s="45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2"/>
      <c r="AK10" s="422"/>
      <c r="AL10" s="422"/>
      <c r="AM10" s="422"/>
      <c r="AN10" s="422"/>
      <c r="AO10" s="422"/>
      <c r="AP10" s="422"/>
      <c r="AQ10" s="422"/>
      <c r="AR10" s="422"/>
      <c r="AS10" s="422"/>
      <c r="AT10" s="422"/>
      <c r="AU10" s="422"/>
      <c r="AV10" s="422"/>
      <c r="AW10" s="422"/>
      <c r="AX10" s="422"/>
      <c r="AY10" s="422"/>
      <c r="AZ10" s="422"/>
      <c r="BA10" s="422"/>
      <c r="BB10" s="422"/>
      <c r="BC10" s="422"/>
      <c r="BD10" s="422"/>
      <c r="BE10" s="422"/>
      <c r="BF10" s="422"/>
      <c r="BG10" s="422"/>
      <c r="BH10" s="422"/>
      <c r="BI10" s="422"/>
      <c r="BJ10" s="422"/>
      <c r="BK10" s="422"/>
    </row>
    <row r="11" spans="1:63" ht="12.75">
      <c r="A11" s="409"/>
      <c r="B11" s="453">
        <v>2</v>
      </c>
      <c r="C11" s="454" t="s">
        <v>221</v>
      </c>
      <c r="D11" s="455"/>
      <c r="E11" s="456"/>
      <c r="F11" s="457"/>
      <c r="G11" s="458"/>
      <c r="H11" s="459"/>
      <c r="I11" s="460"/>
      <c r="J11" s="450"/>
      <c r="K11" s="450"/>
      <c r="L11" s="450"/>
      <c r="M11" s="451"/>
      <c r="N11" s="451"/>
      <c r="O11" s="422"/>
      <c r="P11" s="422"/>
      <c r="Q11" s="422"/>
      <c r="R11" s="422"/>
      <c r="S11" s="422"/>
      <c r="T11" s="452"/>
      <c r="U11" s="422"/>
      <c r="V11" s="422"/>
      <c r="W11" s="422"/>
      <c r="X11" s="422"/>
      <c r="Y11" s="422"/>
      <c r="Z11" s="422"/>
      <c r="AA11" s="422"/>
      <c r="AB11" s="422"/>
      <c r="AC11" s="422"/>
      <c r="AD11" s="422"/>
      <c r="AE11" s="422"/>
      <c r="AF11" s="422"/>
      <c r="AG11" s="422"/>
      <c r="AH11" s="422"/>
      <c r="AI11" s="422"/>
      <c r="AJ11" s="422"/>
      <c r="AK11" s="422"/>
      <c r="AL11" s="422"/>
      <c r="AM11" s="422"/>
      <c r="AN11" s="422"/>
      <c r="AO11" s="422"/>
      <c r="AP11" s="422"/>
      <c r="AQ11" s="422"/>
      <c r="AR11" s="422"/>
      <c r="AS11" s="422"/>
      <c r="AT11" s="422"/>
      <c r="AU11" s="422"/>
      <c r="AV11" s="422"/>
      <c r="AW11" s="422"/>
      <c r="AX11" s="422"/>
      <c r="AY11" s="422"/>
      <c r="AZ11" s="422"/>
      <c r="BA11" s="422"/>
      <c r="BB11" s="422"/>
      <c r="BC11" s="422"/>
      <c r="BD11" s="422"/>
      <c r="BE11" s="422"/>
      <c r="BF11" s="422"/>
      <c r="BG11" s="422"/>
      <c r="BH11" s="422"/>
      <c r="BI11" s="422"/>
      <c r="BJ11" s="422"/>
      <c r="BK11" s="422"/>
    </row>
    <row r="12" spans="1:63" ht="12.75">
      <c r="A12" s="409"/>
      <c r="B12" s="461">
        <v>3</v>
      </c>
      <c r="C12" s="462" t="s">
        <v>222</v>
      </c>
      <c r="D12" s="455" t="s">
        <v>223</v>
      </c>
      <c r="E12" s="456"/>
      <c r="F12" s="456"/>
      <c r="G12" s="458"/>
      <c r="H12" s="459"/>
      <c r="I12" s="460"/>
      <c r="J12" s="450"/>
      <c r="K12" s="450"/>
      <c r="L12" s="450"/>
      <c r="M12" s="451"/>
      <c r="N12" s="451"/>
      <c r="O12" s="422"/>
      <c r="P12" s="422"/>
      <c r="Q12" s="422"/>
      <c r="R12" s="422"/>
      <c r="S12" s="463"/>
      <c r="T12" s="452"/>
      <c r="U12" s="422"/>
      <c r="V12" s="422"/>
      <c r="W12" s="422"/>
      <c r="X12" s="422"/>
      <c r="Y12" s="422"/>
      <c r="Z12" s="422"/>
      <c r="AA12" s="422"/>
      <c r="AB12" s="422"/>
      <c r="AC12" s="422"/>
      <c r="AD12" s="422"/>
      <c r="AE12" s="422"/>
      <c r="AF12" s="422"/>
      <c r="AG12" s="422"/>
      <c r="AH12" s="422"/>
      <c r="AI12" s="422"/>
      <c r="AJ12" s="422"/>
      <c r="AK12" s="422"/>
      <c r="AL12" s="422"/>
      <c r="AM12" s="422"/>
      <c r="AN12" s="422"/>
      <c r="AO12" s="422"/>
      <c r="AP12" s="422"/>
      <c r="AQ12" s="422"/>
      <c r="AR12" s="422"/>
      <c r="AS12" s="422"/>
      <c r="AT12" s="422"/>
      <c r="AU12" s="422"/>
      <c r="AV12" s="422"/>
      <c r="AW12" s="422"/>
      <c r="AX12" s="422"/>
      <c r="AY12" s="422"/>
      <c r="AZ12" s="422"/>
      <c r="BA12" s="422"/>
      <c r="BB12" s="422"/>
      <c r="BC12" s="422"/>
      <c r="BD12" s="422"/>
      <c r="BE12" s="422"/>
      <c r="BF12" s="422"/>
      <c r="BG12" s="422"/>
      <c r="BH12" s="422"/>
      <c r="BI12" s="422"/>
      <c r="BJ12" s="422"/>
      <c r="BK12" s="422"/>
    </row>
    <row r="13" spans="1:63" ht="12.75">
      <c r="A13" s="409"/>
      <c r="B13" s="461">
        <v>4</v>
      </c>
      <c r="C13" s="462" t="s">
        <v>224</v>
      </c>
      <c r="D13" s="455" t="s">
        <v>225</v>
      </c>
      <c r="E13" s="456"/>
      <c r="F13" s="456"/>
      <c r="G13" s="458"/>
      <c r="H13" s="459"/>
      <c r="I13" s="460"/>
      <c r="J13" s="450"/>
      <c r="K13" s="450"/>
      <c r="L13" s="450"/>
      <c r="M13" s="464"/>
      <c r="N13" s="464"/>
      <c r="O13" s="465"/>
      <c r="P13" s="465"/>
      <c r="Q13" s="465"/>
      <c r="R13" s="465"/>
      <c r="S13" s="466"/>
      <c r="T13" s="467"/>
      <c r="U13" s="422"/>
      <c r="V13" s="422"/>
      <c r="W13" s="422"/>
      <c r="X13" s="422"/>
      <c r="Y13" s="422"/>
      <c r="Z13" s="422"/>
      <c r="AA13" s="422"/>
      <c r="AB13" s="422"/>
      <c r="AC13" s="422"/>
      <c r="AD13" s="422"/>
      <c r="AE13" s="422"/>
      <c r="AF13" s="422"/>
      <c r="AG13" s="422"/>
      <c r="AH13" s="422"/>
      <c r="AI13" s="422"/>
      <c r="AJ13" s="422"/>
      <c r="AK13" s="422"/>
      <c r="AL13" s="422"/>
      <c r="AM13" s="422"/>
      <c r="AN13" s="422"/>
      <c r="AO13" s="422"/>
      <c r="AP13" s="422"/>
      <c r="AQ13" s="422"/>
      <c r="AR13" s="422"/>
      <c r="AS13" s="422"/>
      <c r="AT13" s="422"/>
      <c r="AU13" s="422"/>
      <c r="AV13" s="422"/>
      <c r="AW13" s="422"/>
      <c r="AX13" s="422"/>
      <c r="AY13" s="422"/>
      <c r="AZ13" s="422"/>
      <c r="BA13" s="422"/>
      <c r="BB13" s="422"/>
      <c r="BC13" s="422"/>
      <c r="BD13" s="422"/>
      <c r="BE13" s="422"/>
      <c r="BF13" s="422"/>
      <c r="BG13" s="422"/>
      <c r="BH13" s="422"/>
      <c r="BI13" s="422"/>
      <c r="BJ13" s="422"/>
      <c r="BK13" s="422"/>
    </row>
    <row r="14" spans="1:63" ht="12.75">
      <c r="A14" s="409"/>
      <c r="B14" s="461">
        <v>5</v>
      </c>
      <c r="C14" s="462" t="s">
        <v>226</v>
      </c>
      <c r="D14" s="455" t="s">
        <v>227</v>
      </c>
      <c r="E14" s="456"/>
      <c r="F14" s="456"/>
      <c r="G14" s="458"/>
      <c r="H14" s="459"/>
      <c r="I14" s="460"/>
      <c r="J14" s="450"/>
      <c r="K14" s="450"/>
      <c r="L14" s="450"/>
      <c r="M14" s="464"/>
      <c r="N14" s="464"/>
      <c r="O14" s="465"/>
      <c r="P14" s="465"/>
      <c r="Q14" s="465"/>
      <c r="R14" s="465"/>
      <c r="S14" s="466"/>
      <c r="T14" s="467"/>
      <c r="U14" s="422"/>
      <c r="V14" s="422"/>
      <c r="W14" s="422"/>
      <c r="X14" s="422"/>
      <c r="Y14" s="422"/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2"/>
      <c r="AK14" s="422"/>
      <c r="AL14" s="422"/>
      <c r="AM14" s="422"/>
      <c r="AN14" s="422"/>
      <c r="AO14" s="422"/>
      <c r="AP14" s="422"/>
      <c r="AQ14" s="422"/>
      <c r="AR14" s="422"/>
      <c r="AS14" s="422"/>
      <c r="AT14" s="422"/>
      <c r="AU14" s="422"/>
      <c r="AV14" s="422"/>
      <c r="AW14" s="422"/>
      <c r="AX14" s="422"/>
      <c r="AY14" s="422"/>
      <c r="AZ14" s="422"/>
      <c r="BA14" s="422"/>
      <c r="BB14" s="422"/>
      <c r="BC14" s="422"/>
      <c r="BD14" s="422"/>
      <c r="BE14" s="422"/>
      <c r="BF14" s="422"/>
      <c r="BG14" s="422"/>
      <c r="BH14" s="422"/>
      <c r="BI14" s="422"/>
      <c r="BJ14" s="422"/>
      <c r="BK14" s="422"/>
    </row>
    <row r="15" spans="1:63" ht="12.75">
      <c r="A15" s="409"/>
      <c r="B15" s="461">
        <v>6</v>
      </c>
      <c r="C15" s="462" t="s">
        <v>228</v>
      </c>
      <c r="D15" s="455" t="s">
        <v>229</v>
      </c>
      <c r="E15" s="456"/>
      <c r="F15" s="456"/>
      <c r="G15" s="458"/>
      <c r="H15" s="459"/>
      <c r="I15" s="460"/>
      <c r="J15" s="450"/>
      <c r="K15" s="450"/>
      <c r="L15" s="450"/>
      <c r="M15" s="451"/>
      <c r="N15" s="451"/>
      <c r="O15" s="452"/>
      <c r="P15" s="452"/>
      <c r="Q15" s="452"/>
      <c r="R15" s="452"/>
      <c r="S15" s="452"/>
      <c r="T15" s="452"/>
      <c r="U15" s="422"/>
      <c r="V15" s="422"/>
      <c r="W15" s="422"/>
      <c r="X15" s="422"/>
      <c r="Y15" s="422"/>
      <c r="Z15" s="422"/>
      <c r="AA15" s="422"/>
      <c r="AB15" s="422"/>
      <c r="AC15" s="422"/>
      <c r="AD15" s="422"/>
      <c r="AE15" s="422"/>
      <c r="AF15" s="422"/>
      <c r="AG15" s="422"/>
      <c r="AH15" s="422"/>
      <c r="AI15" s="422"/>
      <c r="AJ15" s="422"/>
      <c r="AK15" s="422"/>
      <c r="AL15" s="422"/>
      <c r="AM15" s="422"/>
      <c r="AN15" s="422"/>
      <c r="AO15" s="422"/>
      <c r="AP15" s="422"/>
      <c r="AQ15" s="422"/>
      <c r="AR15" s="422"/>
      <c r="AS15" s="422"/>
      <c r="AT15" s="422"/>
      <c r="AU15" s="422"/>
      <c r="AV15" s="422"/>
      <c r="AW15" s="422"/>
      <c r="AX15" s="422"/>
      <c r="AY15" s="422"/>
      <c r="AZ15" s="422"/>
      <c r="BA15" s="422"/>
      <c r="BB15" s="422"/>
      <c r="BC15" s="422"/>
      <c r="BD15" s="422"/>
      <c r="BE15" s="422"/>
      <c r="BF15" s="422"/>
      <c r="BG15" s="422"/>
      <c r="BH15" s="422"/>
      <c r="BI15" s="422"/>
      <c r="BJ15" s="422"/>
      <c r="BK15" s="422"/>
    </row>
    <row r="16" spans="1:63" ht="12.75">
      <c r="A16" s="409"/>
      <c r="B16" s="461">
        <v>7</v>
      </c>
      <c r="C16" s="462" t="s">
        <v>230</v>
      </c>
      <c r="D16" s="455" t="s">
        <v>231</v>
      </c>
      <c r="E16" s="456"/>
      <c r="F16" s="456"/>
      <c r="G16" s="458"/>
      <c r="H16" s="459"/>
      <c r="I16" s="460"/>
      <c r="J16" s="450"/>
      <c r="K16" s="450"/>
      <c r="L16" s="450"/>
      <c r="M16" s="451"/>
      <c r="N16" s="451"/>
      <c r="O16" s="422"/>
      <c r="P16" s="422"/>
      <c r="Q16" s="422"/>
      <c r="R16" s="422"/>
      <c r="S16" s="422"/>
      <c r="T16" s="45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2"/>
      <c r="AG16" s="422"/>
      <c r="AH16" s="422"/>
      <c r="AI16" s="422"/>
      <c r="AJ16" s="422"/>
      <c r="AK16" s="422"/>
      <c r="AL16" s="422"/>
      <c r="AM16" s="422"/>
      <c r="AN16" s="422"/>
      <c r="AO16" s="422"/>
      <c r="AP16" s="422"/>
      <c r="AQ16" s="422"/>
      <c r="AR16" s="422"/>
      <c r="AS16" s="422"/>
      <c r="AT16" s="422"/>
      <c r="AU16" s="422"/>
      <c r="AV16" s="422"/>
      <c r="AW16" s="422"/>
      <c r="AX16" s="422"/>
      <c r="AY16" s="422"/>
      <c r="AZ16" s="422"/>
      <c r="BA16" s="422"/>
      <c r="BB16" s="422"/>
      <c r="BC16" s="422"/>
      <c r="BD16" s="422"/>
      <c r="BE16" s="422"/>
      <c r="BF16" s="422"/>
      <c r="BG16" s="422"/>
      <c r="BH16" s="422"/>
      <c r="BI16" s="422"/>
      <c r="BJ16" s="422"/>
      <c r="BK16" s="422"/>
    </row>
    <row r="17" spans="1:63" ht="12.75">
      <c r="A17" s="409"/>
      <c r="B17" s="461">
        <v>8</v>
      </c>
      <c r="C17" s="462" t="s">
        <v>232</v>
      </c>
      <c r="D17" s="455" t="s">
        <v>233</v>
      </c>
      <c r="E17" s="456"/>
      <c r="F17" s="456"/>
      <c r="G17" s="458"/>
      <c r="H17" s="459"/>
      <c r="I17" s="460"/>
      <c r="J17" s="450"/>
      <c r="K17" s="450"/>
      <c r="L17" s="450"/>
      <c r="M17" s="451"/>
      <c r="N17" s="451"/>
      <c r="O17" s="422"/>
      <c r="P17" s="422"/>
      <c r="Q17" s="422"/>
      <c r="R17" s="422"/>
      <c r="S17" s="422"/>
      <c r="T17" s="452"/>
      <c r="U17" s="422"/>
      <c r="V17" s="422"/>
      <c r="W17" s="422"/>
      <c r="X17" s="422"/>
      <c r="Y17" s="422"/>
      <c r="Z17" s="422"/>
      <c r="AA17" s="422"/>
      <c r="AB17" s="422"/>
      <c r="AC17" s="422"/>
      <c r="AD17" s="422"/>
      <c r="AE17" s="422"/>
      <c r="AF17" s="422"/>
      <c r="AG17" s="422"/>
      <c r="AH17" s="422"/>
      <c r="AI17" s="422"/>
      <c r="AJ17" s="422"/>
      <c r="AK17" s="422"/>
      <c r="AL17" s="422"/>
      <c r="AM17" s="422"/>
      <c r="AN17" s="422"/>
      <c r="AO17" s="422"/>
      <c r="AP17" s="422"/>
      <c r="AQ17" s="422"/>
      <c r="AR17" s="422"/>
      <c r="AS17" s="422"/>
      <c r="AT17" s="422"/>
      <c r="AU17" s="422"/>
      <c r="AV17" s="422"/>
      <c r="AW17" s="422"/>
      <c r="AX17" s="422"/>
      <c r="AY17" s="422"/>
      <c r="AZ17" s="422"/>
      <c r="BA17" s="422"/>
      <c r="BB17" s="422"/>
      <c r="BC17" s="422"/>
      <c r="BD17" s="422"/>
      <c r="BE17" s="422"/>
      <c r="BF17" s="422"/>
      <c r="BG17" s="422"/>
      <c r="BH17" s="422"/>
      <c r="BI17" s="422"/>
      <c r="BJ17" s="422"/>
      <c r="BK17" s="422"/>
    </row>
    <row r="18" spans="1:63" ht="12.75">
      <c r="A18" s="409"/>
      <c r="B18" s="461">
        <v>9</v>
      </c>
      <c r="C18" s="462" t="s">
        <v>234</v>
      </c>
      <c r="D18" s="455" t="s">
        <v>235</v>
      </c>
      <c r="E18" s="456"/>
      <c r="F18" s="456"/>
      <c r="G18" s="458"/>
      <c r="H18" s="459"/>
      <c r="I18" s="460"/>
      <c r="J18" s="450"/>
      <c r="K18" s="450"/>
      <c r="L18" s="450"/>
      <c r="M18" s="451"/>
      <c r="N18" s="451"/>
      <c r="O18" s="422"/>
      <c r="P18" s="422"/>
      <c r="Q18" s="422"/>
      <c r="R18" s="422"/>
      <c r="S18" s="422"/>
      <c r="T18" s="452"/>
      <c r="U18" s="422"/>
      <c r="V18" s="422"/>
      <c r="W18" s="422"/>
      <c r="X18" s="422"/>
      <c r="Y18" s="422"/>
      <c r="Z18" s="422"/>
      <c r="AA18" s="422"/>
      <c r="AB18" s="422"/>
      <c r="AC18" s="422"/>
      <c r="AD18" s="422"/>
      <c r="AE18" s="422"/>
      <c r="AF18" s="422"/>
      <c r="AG18" s="422"/>
      <c r="AH18" s="422"/>
      <c r="AI18" s="422"/>
      <c r="AJ18" s="422"/>
      <c r="AK18" s="422"/>
      <c r="AL18" s="422"/>
      <c r="AM18" s="422"/>
      <c r="AN18" s="422"/>
      <c r="AO18" s="422"/>
      <c r="AP18" s="422"/>
      <c r="AQ18" s="422"/>
      <c r="AR18" s="422"/>
      <c r="AS18" s="422"/>
      <c r="AT18" s="422"/>
      <c r="AU18" s="422"/>
      <c r="AV18" s="422"/>
      <c r="AW18" s="422"/>
      <c r="AX18" s="422"/>
      <c r="AY18" s="422"/>
      <c r="AZ18" s="422"/>
      <c r="BA18" s="422"/>
      <c r="BB18" s="422"/>
      <c r="BC18" s="422"/>
      <c r="BD18" s="422"/>
      <c r="BE18" s="422"/>
      <c r="BF18" s="422"/>
      <c r="BG18" s="422"/>
      <c r="BH18" s="422"/>
      <c r="BI18" s="422"/>
      <c r="BJ18" s="422"/>
      <c r="BK18" s="422"/>
    </row>
    <row r="19" spans="1:63" ht="12.75">
      <c r="A19" s="409"/>
      <c r="B19" s="461">
        <v>10</v>
      </c>
      <c r="C19" s="462" t="s">
        <v>236</v>
      </c>
      <c r="D19" s="455" t="s">
        <v>237</v>
      </c>
      <c r="E19" s="456"/>
      <c r="F19" s="456"/>
      <c r="G19" s="458"/>
      <c r="H19" s="459"/>
      <c r="I19" s="460"/>
      <c r="J19" s="450"/>
      <c r="K19" s="450"/>
      <c r="L19" s="450"/>
      <c r="M19" s="451"/>
      <c r="N19" s="451"/>
      <c r="O19" s="422"/>
      <c r="P19" s="422"/>
      <c r="Q19" s="422"/>
      <c r="R19" s="422"/>
      <c r="S19" s="422"/>
      <c r="T19" s="452"/>
      <c r="U19" s="422"/>
      <c r="V19" s="422"/>
      <c r="W19" s="422"/>
      <c r="X19" s="422"/>
      <c r="Y19" s="422"/>
      <c r="Z19" s="422"/>
      <c r="AA19" s="422"/>
      <c r="AB19" s="422"/>
      <c r="AC19" s="422"/>
      <c r="AD19" s="422"/>
      <c r="AE19" s="422"/>
      <c r="AF19" s="422"/>
      <c r="AG19" s="422"/>
      <c r="AH19" s="422"/>
      <c r="AI19" s="422"/>
      <c r="AJ19" s="422"/>
      <c r="AK19" s="422"/>
      <c r="AL19" s="422"/>
      <c r="AM19" s="422"/>
      <c r="AN19" s="422"/>
      <c r="AO19" s="422"/>
      <c r="AP19" s="422"/>
      <c r="AQ19" s="422"/>
      <c r="AR19" s="422"/>
      <c r="AS19" s="422"/>
      <c r="AT19" s="422"/>
      <c r="AU19" s="422"/>
      <c r="AV19" s="422"/>
      <c r="AW19" s="422"/>
      <c r="AX19" s="422"/>
      <c r="AY19" s="422"/>
      <c r="AZ19" s="422"/>
      <c r="BA19" s="422"/>
      <c r="BB19" s="422"/>
      <c r="BC19" s="422"/>
      <c r="BD19" s="422"/>
      <c r="BE19" s="422"/>
      <c r="BF19" s="422"/>
      <c r="BG19" s="422"/>
      <c r="BH19" s="422"/>
      <c r="BI19" s="422"/>
      <c r="BJ19" s="422"/>
      <c r="BK19" s="422"/>
    </row>
    <row r="20" spans="1:63" ht="12.75">
      <c r="A20" s="409"/>
      <c r="B20" s="461">
        <v>11</v>
      </c>
      <c r="C20" s="462" t="s">
        <v>238</v>
      </c>
      <c r="D20" s="455" t="s">
        <v>239</v>
      </c>
      <c r="E20" s="456"/>
      <c r="F20" s="456"/>
      <c r="G20" s="468"/>
      <c r="H20" s="459"/>
      <c r="I20" s="469"/>
      <c r="J20" s="450"/>
      <c r="K20" s="450"/>
      <c r="L20" s="450"/>
      <c r="M20" s="451"/>
      <c r="N20" s="451"/>
      <c r="O20" s="422"/>
      <c r="P20" s="422"/>
      <c r="Q20" s="422"/>
      <c r="R20" s="422"/>
      <c r="S20" s="422"/>
      <c r="T20" s="452"/>
      <c r="U20" s="422"/>
      <c r="V20" s="422"/>
      <c r="W20" s="422"/>
      <c r="X20" s="422"/>
      <c r="Y20" s="422"/>
      <c r="Z20" s="422"/>
      <c r="AA20" s="422"/>
      <c r="AB20" s="422"/>
      <c r="AC20" s="422"/>
      <c r="AD20" s="422"/>
      <c r="AE20" s="422"/>
      <c r="AF20" s="422"/>
      <c r="AG20" s="422"/>
      <c r="AH20" s="422"/>
      <c r="AI20" s="422"/>
      <c r="AJ20" s="422"/>
      <c r="AK20" s="422"/>
      <c r="AL20" s="422"/>
      <c r="AM20" s="422"/>
      <c r="AN20" s="422"/>
      <c r="AO20" s="422"/>
      <c r="AP20" s="422"/>
      <c r="AQ20" s="422"/>
      <c r="AR20" s="422"/>
      <c r="AS20" s="422"/>
      <c r="AT20" s="422"/>
      <c r="AU20" s="422"/>
      <c r="AV20" s="422"/>
      <c r="AW20" s="422"/>
      <c r="AX20" s="422"/>
      <c r="AY20" s="422"/>
      <c r="AZ20" s="422"/>
      <c r="BA20" s="422"/>
      <c r="BB20" s="422"/>
      <c r="BC20" s="422"/>
      <c r="BD20" s="422"/>
      <c r="BE20" s="422"/>
      <c r="BF20" s="422"/>
      <c r="BG20" s="422"/>
      <c r="BH20" s="422"/>
      <c r="BI20" s="422"/>
      <c r="BJ20" s="422"/>
      <c r="BK20" s="422"/>
    </row>
    <row r="21" spans="1:63" ht="12.75">
      <c r="A21" s="409"/>
      <c r="B21" s="461">
        <v>12</v>
      </c>
      <c r="C21" s="462" t="s">
        <v>240</v>
      </c>
      <c r="D21" s="455" t="s">
        <v>241</v>
      </c>
      <c r="E21" s="456"/>
      <c r="F21" s="456"/>
      <c r="G21" s="458"/>
      <c r="H21" s="459"/>
      <c r="I21" s="460"/>
      <c r="J21" s="450"/>
      <c r="K21" s="450"/>
      <c r="L21" s="450"/>
      <c r="M21" s="451"/>
      <c r="N21" s="451"/>
      <c r="O21" s="422"/>
      <c r="P21" s="422"/>
      <c r="Q21" s="422"/>
      <c r="R21" s="422"/>
      <c r="S21" s="422"/>
      <c r="T21" s="452"/>
      <c r="U21" s="422"/>
      <c r="V21" s="422"/>
      <c r="W21" s="422"/>
      <c r="X21" s="422"/>
      <c r="Y21" s="422"/>
      <c r="Z21" s="422"/>
      <c r="AA21" s="422"/>
      <c r="AB21" s="422"/>
      <c r="AC21" s="422"/>
      <c r="AD21" s="422"/>
      <c r="AE21" s="422"/>
      <c r="AF21" s="422"/>
      <c r="AG21" s="422"/>
      <c r="AH21" s="422"/>
      <c r="AI21" s="422"/>
      <c r="AJ21" s="422"/>
      <c r="AK21" s="422"/>
      <c r="AL21" s="422"/>
      <c r="AM21" s="422"/>
      <c r="AN21" s="422"/>
      <c r="AO21" s="422"/>
      <c r="AP21" s="422"/>
      <c r="AQ21" s="422"/>
      <c r="AR21" s="422"/>
      <c r="AS21" s="422"/>
      <c r="AT21" s="422"/>
      <c r="AU21" s="422"/>
      <c r="AV21" s="422"/>
      <c r="AW21" s="422"/>
      <c r="AX21" s="422"/>
      <c r="AY21" s="422"/>
      <c r="AZ21" s="422"/>
      <c r="BA21" s="422"/>
      <c r="BB21" s="422"/>
      <c r="BC21" s="422"/>
      <c r="BD21" s="422"/>
      <c r="BE21" s="422"/>
      <c r="BF21" s="422"/>
      <c r="BG21" s="422"/>
      <c r="BH21" s="422"/>
      <c r="BI21" s="422"/>
      <c r="BJ21" s="422"/>
      <c r="BK21" s="422"/>
    </row>
    <row r="22" spans="1:63" ht="12.75">
      <c r="A22" s="409"/>
      <c r="B22" s="461">
        <v>13</v>
      </c>
      <c r="C22" s="462" t="s">
        <v>242</v>
      </c>
      <c r="D22" s="455" t="s">
        <v>243</v>
      </c>
      <c r="E22" s="456"/>
      <c r="F22" s="456"/>
      <c r="G22" s="458"/>
      <c r="H22" s="459"/>
      <c r="I22" s="460"/>
      <c r="J22" s="450"/>
      <c r="K22" s="450"/>
      <c r="L22" s="450"/>
      <c r="M22" s="451"/>
      <c r="N22" s="451"/>
      <c r="O22" s="422"/>
      <c r="P22" s="422"/>
      <c r="Q22" s="422"/>
      <c r="R22" s="422"/>
      <c r="S22" s="422"/>
      <c r="T22" s="452"/>
      <c r="U22" s="422"/>
      <c r="V22" s="422"/>
      <c r="W22" s="422"/>
      <c r="X22" s="422"/>
      <c r="Y22" s="422"/>
      <c r="Z22" s="422"/>
      <c r="AA22" s="422"/>
      <c r="AB22" s="422"/>
      <c r="AC22" s="422"/>
      <c r="AD22" s="422"/>
      <c r="AE22" s="422"/>
      <c r="AF22" s="422"/>
      <c r="AG22" s="422"/>
      <c r="AH22" s="422"/>
      <c r="AI22" s="422"/>
      <c r="AJ22" s="422"/>
      <c r="AK22" s="422"/>
      <c r="AL22" s="422"/>
      <c r="AM22" s="422"/>
      <c r="AN22" s="422"/>
      <c r="AO22" s="422"/>
      <c r="AP22" s="422"/>
      <c r="AQ22" s="422"/>
      <c r="AR22" s="422"/>
      <c r="AS22" s="422"/>
      <c r="AT22" s="422"/>
      <c r="AU22" s="422"/>
      <c r="AV22" s="422"/>
      <c r="AW22" s="422"/>
      <c r="AX22" s="422"/>
      <c r="AY22" s="422"/>
      <c r="AZ22" s="422"/>
      <c r="BA22" s="422"/>
      <c r="BB22" s="422"/>
      <c r="BC22" s="422"/>
      <c r="BD22" s="422"/>
      <c r="BE22" s="422"/>
      <c r="BF22" s="422"/>
      <c r="BG22" s="422"/>
      <c r="BH22" s="422"/>
      <c r="BI22" s="422"/>
      <c r="BJ22" s="422"/>
      <c r="BK22" s="422"/>
    </row>
    <row r="23" spans="1:63" ht="12.75">
      <c r="A23" s="409"/>
      <c r="B23" s="461">
        <v>14</v>
      </c>
      <c r="C23" s="462" t="s">
        <v>244</v>
      </c>
      <c r="D23" s="455" t="s">
        <v>245</v>
      </c>
      <c r="E23" s="456"/>
      <c r="F23" s="456"/>
      <c r="G23" s="458"/>
      <c r="H23" s="459"/>
      <c r="I23" s="460"/>
      <c r="J23" s="450"/>
      <c r="K23" s="450"/>
      <c r="L23" s="450"/>
      <c r="M23" s="451"/>
      <c r="N23" s="451"/>
      <c r="O23" s="422"/>
      <c r="P23" s="422"/>
      <c r="Q23" s="422"/>
      <c r="R23" s="422"/>
      <c r="S23" s="422"/>
      <c r="T23" s="452"/>
      <c r="U23" s="422"/>
      <c r="V23" s="422"/>
      <c r="W23" s="422"/>
      <c r="X23" s="422"/>
      <c r="Y23" s="422"/>
      <c r="Z23" s="422"/>
      <c r="AA23" s="422"/>
      <c r="AB23" s="422"/>
      <c r="AC23" s="422"/>
      <c r="AD23" s="422"/>
      <c r="AE23" s="422"/>
      <c r="AF23" s="422"/>
      <c r="AG23" s="422"/>
      <c r="AH23" s="422"/>
      <c r="AI23" s="422"/>
      <c r="AJ23" s="422"/>
      <c r="AK23" s="422"/>
      <c r="AL23" s="422"/>
      <c r="AM23" s="422"/>
      <c r="AN23" s="422"/>
      <c r="AO23" s="422"/>
      <c r="AP23" s="422"/>
      <c r="AQ23" s="422"/>
      <c r="AR23" s="422"/>
      <c r="AS23" s="422"/>
      <c r="AT23" s="422"/>
      <c r="AU23" s="422"/>
      <c r="AV23" s="422"/>
      <c r="AW23" s="422"/>
      <c r="AX23" s="422"/>
      <c r="AY23" s="422"/>
      <c r="AZ23" s="422"/>
      <c r="BA23" s="422"/>
      <c r="BB23" s="422"/>
      <c r="BC23" s="422"/>
      <c r="BD23" s="422"/>
      <c r="BE23" s="422"/>
      <c r="BF23" s="422"/>
      <c r="BG23" s="422"/>
      <c r="BH23" s="422"/>
      <c r="BI23" s="422"/>
      <c r="BJ23" s="422"/>
      <c r="BK23" s="422"/>
    </row>
    <row r="24" spans="1:63" ht="12.75">
      <c r="A24" s="409"/>
      <c r="B24" s="461">
        <v>15</v>
      </c>
      <c r="C24" s="462" t="s">
        <v>246</v>
      </c>
      <c r="D24" s="455" t="s">
        <v>247</v>
      </c>
      <c r="E24" s="456"/>
      <c r="F24" s="456"/>
      <c r="G24" s="458"/>
      <c r="H24" s="459"/>
      <c r="I24" s="460"/>
      <c r="J24" s="450"/>
      <c r="K24" s="450"/>
      <c r="L24" s="450"/>
      <c r="M24" s="451"/>
      <c r="N24" s="451"/>
      <c r="O24" s="422"/>
      <c r="P24" s="422"/>
      <c r="Q24" s="422"/>
      <c r="R24" s="422"/>
      <c r="S24" s="422"/>
      <c r="T24" s="452"/>
      <c r="U24" s="422"/>
      <c r="V24" s="422"/>
      <c r="W24" s="422"/>
      <c r="X24" s="422"/>
      <c r="Y24" s="422"/>
      <c r="Z24" s="422"/>
      <c r="AA24" s="422"/>
      <c r="AB24" s="422"/>
      <c r="AC24" s="422"/>
      <c r="AD24" s="422"/>
      <c r="AE24" s="422"/>
      <c r="AF24" s="422"/>
      <c r="AG24" s="422"/>
      <c r="AH24" s="422"/>
      <c r="AI24" s="422"/>
      <c r="AJ24" s="422"/>
      <c r="AK24" s="422"/>
      <c r="AL24" s="422"/>
      <c r="AM24" s="422"/>
      <c r="AN24" s="422"/>
      <c r="AO24" s="422"/>
      <c r="AP24" s="422"/>
      <c r="AQ24" s="422"/>
      <c r="AR24" s="422"/>
      <c r="AS24" s="422"/>
      <c r="AT24" s="422"/>
      <c r="AU24" s="422"/>
      <c r="AV24" s="422"/>
      <c r="AW24" s="422"/>
      <c r="AX24" s="422"/>
      <c r="AY24" s="422"/>
      <c r="AZ24" s="422"/>
      <c r="BA24" s="422"/>
      <c r="BB24" s="422"/>
      <c r="BC24" s="422"/>
      <c r="BD24" s="422"/>
      <c r="BE24" s="422"/>
      <c r="BF24" s="422"/>
      <c r="BG24" s="422"/>
      <c r="BH24" s="422"/>
      <c r="BI24" s="422"/>
      <c r="BJ24" s="422"/>
      <c r="BK24" s="422"/>
    </row>
    <row r="25" spans="1:63" ht="12.75">
      <c r="A25" s="409"/>
      <c r="B25" s="461">
        <v>16</v>
      </c>
      <c r="C25" s="462" t="s">
        <v>248</v>
      </c>
      <c r="D25" s="455" t="s">
        <v>249</v>
      </c>
      <c r="E25" s="456"/>
      <c r="F25" s="456"/>
      <c r="G25" s="458"/>
      <c r="H25" s="459"/>
      <c r="I25" s="460"/>
      <c r="J25" s="450"/>
      <c r="K25" s="450"/>
      <c r="L25" s="450"/>
      <c r="M25" s="451"/>
      <c r="N25" s="451"/>
      <c r="O25" s="422"/>
      <c r="P25" s="422"/>
      <c r="Q25" s="422"/>
      <c r="R25" s="422"/>
      <c r="S25" s="422"/>
      <c r="T25" s="452"/>
      <c r="U25" s="422"/>
      <c r="V25" s="422"/>
      <c r="W25" s="422"/>
      <c r="X25" s="422"/>
      <c r="Y25" s="422"/>
      <c r="Z25" s="422"/>
      <c r="AA25" s="422"/>
      <c r="AB25" s="422"/>
      <c r="AC25" s="422"/>
      <c r="AD25" s="422"/>
      <c r="AE25" s="422"/>
      <c r="AF25" s="422"/>
      <c r="AG25" s="422"/>
      <c r="AH25" s="422"/>
      <c r="AI25" s="422"/>
      <c r="AJ25" s="422"/>
      <c r="AK25" s="422"/>
      <c r="AL25" s="422"/>
      <c r="AM25" s="422"/>
      <c r="AN25" s="422"/>
      <c r="AO25" s="422"/>
      <c r="AP25" s="422"/>
      <c r="AQ25" s="422"/>
      <c r="AR25" s="422"/>
      <c r="AS25" s="422"/>
      <c r="AT25" s="422"/>
      <c r="AU25" s="422"/>
      <c r="AV25" s="422"/>
      <c r="AW25" s="422"/>
      <c r="AX25" s="422"/>
      <c r="AY25" s="422"/>
      <c r="AZ25" s="422"/>
      <c r="BA25" s="422"/>
      <c r="BB25" s="422"/>
      <c r="BC25" s="422"/>
      <c r="BD25" s="422"/>
      <c r="BE25" s="422"/>
      <c r="BF25" s="422"/>
      <c r="BG25" s="422"/>
      <c r="BH25" s="422"/>
      <c r="BI25" s="422"/>
      <c r="BJ25" s="422"/>
      <c r="BK25" s="422"/>
    </row>
    <row r="26" spans="1:63" ht="12.75">
      <c r="A26" s="409"/>
      <c r="B26" s="461">
        <v>17</v>
      </c>
      <c r="C26" s="462" t="s">
        <v>250</v>
      </c>
      <c r="D26" s="455" t="s">
        <v>251</v>
      </c>
      <c r="E26" s="456"/>
      <c r="F26" s="456"/>
      <c r="G26" s="458"/>
      <c r="H26" s="459"/>
      <c r="I26" s="460"/>
      <c r="J26" s="450"/>
      <c r="K26" s="450"/>
      <c r="L26" s="450"/>
      <c r="M26" s="451"/>
      <c r="N26" s="451"/>
      <c r="O26" s="422"/>
      <c r="P26" s="422"/>
      <c r="Q26" s="422"/>
      <c r="R26" s="422"/>
      <c r="S26" s="422"/>
      <c r="T26" s="452"/>
      <c r="U26" s="422"/>
      <c r="V26" s="422"/>
      <c r="W26" s="422"/>
      <c r="X26" s="422"/>
      <c r="Y26" s="422"/>
      <c r="Z26" s="422"/>
      <c r="AA26" s="422"/>
      <c r="AB26" s="422"/>
      <c r="AC26" s="422"/>
      <c r="AD26" s="422"/>
      <c r="AE26" s="422"/>
      <c r="AF26" s="422"/>
      <c r="AG26" s="422"/>
      <c r="AH26" s="422"/>
      <c r="AI26" s="422"/>
      <c r="AJ26" s="422"/>
      <c r="AK26" s="422"/>
      <c r="AL26" s="422"/>
      <c r="AM26" s="422"/>
      <c r="AN26" s="422"/>
      <c r="AO26" s="422"/>
      <c r="AP26" s="422"/>
      <c r="AQ26" s="422"/>
      <c r="AR26" s="422"/>
      <c r="AS26" s="422"/>
      <c r="AT26" s="422"/>
      <c r="AU26" s="422"/>
      <c r="AV26" s="422"/>
      <c r="AW26" s="422"/>
      <c r="AX26" s="422"/>
      <c r="AY26" s="422"/>
      <c r="AZ26" s="422"/>
      <c r="BA26" s="422"/>
      <c r="BB26" s="422"/>
      <c r="BC26" s="422"/>
      <c r="BD26" s="422"/>
      <c r="BE26" s="422"/>
      <c r="BF26" s="422"/>
      <c r="BG26" s="422"/>
      <c r="BH26" s="422"/>
      <c r="BI26" s="422"/>
      <c r="BJ26" s="422"/>
      <c r="BK26" s="422"/>
    </row>
    <row r="27" spans="1:63" ht="12.75">
      <c r="A27" s="409"/>
      <c r="B27" s="461">
        <v>18</v>
      </c>
      <c r="C27" s="462" t="s">
        <v>252</v>
      </c>
      <c r="D27" s="455" t="s">
        <v>253</v>
      </c>
      <c r="E27" s="456"/>
      <c r="F27" s="456"/>
      <c r="G27" s="458"/>
      <c r="H27" s="459"/>
      <c r="I27" s="460"/>
      <c r="J27" s="450"/>
      <c r="K27" s="450"/>
      <c r="L27" s="450"/>
      <c r="M27" s="451"/>
      <c r="N27" s="451"/>
      <c r="O27" s="422"/>
      <c r="P27" s="422"/>
      <c r="Q27" s="422"/>
      <c r="R27" s="422"/>
      <c r="S27" s="422"/>
      <c r="T27" s="452"/>
      <c r="U27" s="422"/>
      <c r="V27" s="422"/>
      <c r="W27" s="422"/>
      <c r="X27" s="422"/>
      <c r="Y27" s="422"/>
      <c r="Z27" s="422"/>
      <c r="AA27" s="422"/>
      <c r="AB27" s="422"/>
      <c r="AC27" s="422"/>
      <c r="AD27" s="422"/>
      <c r="AE27" s="422"/>
      <c r="AF27" s="422"/>
      <c r="AG27" s="422"/>
      <c r="AH27" s="422"/>
      <c r="AI27" s="422"/>
      <c r="AJ27" s="422"/>
      <c r="AK27" s="422"/>
      <c r="AL27" s="422"/>
      <c r="AM27" s="422"/>
      <c r="AN27" s="422"/>
      <c r="AO27" s="422"/>
      <c r="AP27" s="422"/>
      <c r="AQ27" s="422"/>
      <c r="AR27" s="422"/>
      <c r="AS27" s="422"/>
      <c r="AT27" s="422"/>
      <c r="AU27" s="422"/>
      <c r="AV27" s="422"/>
      <c r="AW27" s="422"/>
      <c r="AX27" s="422"/>
      <c r="AY27" s="422"/>
      <c r="AZ27" s="422"/>
      <c r="BA27" s="422"/>
      <c r="BB27" s="422"/>
      <c r="BC27" s="422"/>
      <c r="BD27" s="422"/>
      <c r="BE27" s="422"/>
      <c r="BF27" s="422"/>
      <c r="BG27" s="422"/>
      <c r="BH27" s="422"/>
      <c r="BI27" s="422"/>
      <c r="BJ27" s="422"/>
      <c r="BK27" s="422"/>
    </row>
    <row r="28" spans="1:63" ht="12.75">
      <c r="A28" s="409"/>
      <c r="B28" s="461">
        <v>19</v>
      </c>
      <c r="C28" s="462" t="s">
        <v>254</v>
      </c>
      <c r="D28" s="455" t="s">
        <v>255</v>
      </c>
      <c r="E28" s="456"/>
      <c r="F28" s="456"/>
      <c r="G28" s="458"/>
      <c r="H28" s="459"/>
      <c r="I28" s="460"/>
      <c r="J28" s="450"/>
      <c r="K28" s="450"/>
      <c r="L28" s="450"/>
      <c r="M28" s="451"/>
      <c r="N28" s="451"/>
      <c r="O28" s="422"/>
      <c r="P28" s="422"/>
      <c r="Q28" s="422"/>
      <c r="R28" s="422"/>
      <c r="S28" s="422"/>
      <c r="T28" s="452"/>
      <c r="U28" s="422"/>
      <c r="V28" s="422"/>
      <c r="W28" s="422"/>
      <c r="X28" s="422"/>
      <c r="Y28" s="422"/>
      <c r="Z28" s="422"/>
      <c r="AA28" s="422"/>
      <c r="AB28" s="422"/>
      <c r="AC28" s="422"/>
      <c r="AD28" s="422"/>
      <c r="AE28" s="422"/>
      <c r="AF28" s="422"/>
      <c r="AG28" s="422"/>
      <c r="AH28" s="422"/>
      <c r="AI28" s="422"/>
      <c r="AJ28" s="422"/>
      <c r="AK28" s="422"/>
      <c r="AL28" s="422"/>
      <c r="AM28" s="422"/>
      <c r="AN28" s="422"/>
      <c r="AO28" s="422"/>
      <c r="AP28" s="422"/>
      <c r="AQ28" s="422"/>
      <c r="AR28" s="422"/>
      <c r="AS28" s="422"/>
      <c r="AT28" s="422"/>
      <c r="AU28" s="422"/>
      <c r="AV28" s="422"/>
      <c r="AW28" s="422"/>
      <c r="AX28" s="422"/>
      <c r="AY28" s="422"/>
      <c r="AZ28" s="422"/>
      <c r="BA28" s="422"/>
      <c r="BB28" s="422"/>
      <c r="BC28" s="422"/>
      <c r="BD28" s="422"/>
      <c r="BE28" s="422"/>
      <c r="BF28" s="422"/>
      <c r="BG28" s="422"/>
      <c r="BH28" s="422"/>
      <c r="BI28" s="422"/>
      <c r="BJ28" s="422"/>
      <c r="BK28" s="422"/>
    </row>
    <row r="29" spans="1:63" ht="12.75">
      <c r="A29" s="409"/>
      <c r="B29" s="461">
        <v>20</v>
      </c>
      <c r="C29" s="462" t="s">
        <v>256</v>
      </c>
      <c r="D29" s="455" t="s">
        <v>257</v>
      </c>
      <c r="E29" s="456"/>
      <c r="F29" s="456"/>
      <c r="G29" s="458"/>
      <c r="H29" s="459"/>
      <c r="I29" s="460"/>
      <c r="J29" s="450"/>
      <c r="K29" s="450"/>
      <c r="L29" s="450"/>
      <c r="M29" s="451"/>
      <c r="N29" s="451"/>
      <c r="O29" s="422"/>
      <c r="P29" s="422"/>
      <c r="Q29" s="422"/>
      <c r="R29" s="422"/>
      <c r="S29" s="422"/>
      <c r="T29" s="452"/>
      <c r="U29" s="422"/>
      <c r="V29" s="422"/>
      <c r="W29" s="422"/>
      <c r="X29" s="422"/>
      <c r="Y29" s="422"/>
      <c r="Z29" s="422"/>
      <c r="AA29" s="422"/>
      <c r="AB29" s="422"/>
      <c r="AC29" s="422"/>
      <c r="AD29" s="422"/>
      <c r="AE29" s="422"/>
      <c r="AF29" s="422"/>
      <c r="AG29" s="422"/>
      <c r="AH29" s="422"/>
      <c r="AI29" s="422"/>
      <c r="AJ29" s="422"/>
      <c r="AK29" s="422"/>
      <c r="AL29" s="422"/>
      <c r="AM29" s="422"/>
      <c r="AN29" s="422"/>
      <c r="AO29" s="422"/>
      <c r="AP29" s="422"/>
      <c r="AQ29" s="422"/>
      <c r="AR29" s="422"/>
      <c r="AS29" s="422"/>
      <c r="AT29" s="422"/>
      <c r="AU29" s="422"/>
      <c r="AV29" s="422"/>
      <c r="AW29" s="422"/>
      <c r="AX29" s="422"/>
      <c r="AY29" s="422"/>
      <c r="AZ29" s="422"/>
      <c r="BA29" s="422"/>
      <c r="BB29" s="422"/>
      <c r="BC29" s="422"/>
      <c r="BD29" s="422"/>
      <c r="BE29" s="422"/>
      <c r="BF29" s="422"/>
      <c r="BG29" s="422"/>
      <c r="BH29" s="422"/>
      <c r="BI29" s="422"/>
      <c r="BJ29" s="422"/>
      <c r="BK29" s="422"/>
    </row>
    <row r="30" spans="1:63" ht="12.75">
      <c r="A30" s="409"/>
      <c r="B30" s="461">
        <v>21</v>
      </c>
      <c r="C30" s="462" t="s">
        <v>258</v>
      </c>
      <c r="D30" s="455" t="s">
        <v>259</v>
      </c>
      <c r="E30" s="456"/>
      <c r="F30" s="456"/>
      <c r="G30" s="458"/>
      <c r="H30" s="459"/>
      <c r="I30" s="460"/>
      <c r="J30" s="450"/>
      <c r="K30" s="450"/>
      <c r="L30" s="450"/>
      <c r="M30" s="451"/>
      <c r="N30" s="451"/>
      <c r="O30" s="422"/>
      <c r="P30" s="422"/>
      <c r="Q30" s="422"/>
      <c r="R30" s="422"/>
      <c r="S30" s="422"/>
      <c r="T30" s="452"/>
      <c r="U30" s="422"/>
      <c r="V30" s="422"/>
      <c r="W30" s="422"/>
      <c r="X30" s="422"/>
      <c r="Y30" s="422"/>
      <c r="Z30" s="422"/>
      <c r="AA30" s="422"/>
      <c r="AB30" s="422"/>
      <c r="AC30" s="422"/>
      <c r="AD30" s="422"/>
      <c r="AE30" s="422"/>
      <c r="AF30" s="422"/>
      <c r="AG30" s="422"/>
      <c r="AH30" s="422"/>
      <c r="AI30" s="422"/>
      <c r="AJ30" s="422"/>
      <c r="AK30" s="422"/>
      <c r="AL30" s="422"/>
      <c r="AM30" s="422"/>
      <c r="AN30" s="422"/>
      <c r="AO30" s="422"/>
      <c r="AP30" s="422"/>
      <c r="AQ30" s="422"/>
      <c r="AR30" s="422"/>
      <c r="AS30" s="422"/>
      <c r="AT30" s="422"/>
      <c r="AU30" s="422"/>
      <c r="AV30" s="422"/>
      <c r="AW30" s="422"/>
      <c r="AX30" s="422"/>
      <c r="AY30" s="422"/>
      <c r="AZ30" s="422"/>
      <c r="BA30" s="422"/>
      <c r="BB30" s="422"/>
      <c r="BC30" s="422"/>
      <c r="BD30" s="422"/>
      <c r="BE30" s="422"/>
      <c r="BF30" s="422"/>
      <c r="BG30" s="422"/>
      <c r="BH30" s="422"/>
      <c r="BI30" s="422"/>
      <c r="BJ30" s="422"/>
      <c r="BK30" s="422"/>
    </row>
    <row r="31" spans="1:63" ht="12.75">
      <c r="A31" s="409"/>
      <c r="B31" s="461">
        <v>22</v>
      </c>
      <c r="C31" s="462" t="s">
        <v>260</v>
      </c>
      <c r="D31" s="455" t="s">
        <v>261</v>
      </c>
      <c r="E31" s="456"/>
      <c r="F31" s="456"/>
      <c r="G31" s="458"/>
      <c r="H31" s="459"/>
      <c r="I31" s="460"/>
      <c r="J31" s="450"/>
      <c r="K31" s="450"/>
      <c r="L31" s="450"/>
      <c r="M31" s="451"/>
      <c r="N31" s="451"/>
      <c r="O31" s="422"/>
      <c r="P31" s="422"/>
      <c r="Q31" s="422"/>
      <c r="R31" s="422"/>
      <c r="S31" s="422"/>
      <c r="T31" s="452"/>
      <c r="U31" s="422"/>
      <c r="V31" s="422"/>
      <c r="W31" s="422"/>
      <c r="X31" s="422"/>
      <c r="Y31" s="422"/>
      <c r="Z31" s="422"/>
      <c r="AA31" s="422"/>
      <c r="AB31" s="422"/>
      <c r="AC31" s="422"/>
      <c r="AD31" s="422"/>
      <c r="AE31" s="422"/>
      <c r="AF31" s="422"/>
      <c r="AG31" s="422"/>
      <c r="AH31" s="422"/>
      <c r="AI31" s="422"/>
      <c r="AJ31" s="422"/>
      <c r="AK31" s="422"/>
      <c r="AL31" s="422"/>
      <c r="AM31" s="422"/>
      <c r="AN31" s="422"/>
      <c r="AO31" s="422"/>
      <c r="AP31" s="422"/>
      <c r="AQ31" s="422"/>
      <c r="AR31" s="422"/>
      <c r="AS31" s="422"/>
      <c r="AT31" s="422"/>
      <c r="AU31" s="422"/>
      <c r="AV31" s="422"/>
      <c r="AW31" s="422"/>
      <c r="AX31" s="422"/>
      <c r="AY31" s="422"/>
      <c r="AZ31" s="422"/>
      <c r="BA31" s="422"/>
      <c r="BB31" s="422"/>
      <c r="BC31" s="422"/>
      <c r="BD31" s="422"/>
      <c r="BE31" s="422"/>
      <c r="BF31" s="422"/>
      <c r="BG31" s="422"/>
      <c r="BH31" s="422"/>
      <c r="BI31" s="422"/>
      <c r="BJ31" s="422"/>
      <c r="BK31" s="422"/>
    </row>
    <row r="32" spans="1:63" ht="12.75">
      <c r="A32" s="409"/>
      <c r="B32" s="461">
        <v>23</v>
      </c>
      <c r="C32" s="462" t="s">
        <v>262</v>
      </c>
      <c r="D32" s="455" t="s">
        <v>263</v>
      </c>
      <c r="E32" s="456"/>
      <c r="F32" s="456"/>
      <c r="G32" s="458"/>
      <c r="H32" s="459"/>
      <c r="I32" s="460"/>
      <c r="J32" s="450"/>
      <c r="K32" s="450"/>
      <c r="L32" s="450"/>
      <c r="M32" s="451"/>
      <c r="N32" s="451"/>
      <c r="O32" s="422"/>
      <c r="P32" s="422"/>
      <c r="Q32" s="422"/>
      <c r="R32" s="422"/>
      <c r="S32" s="422"/>
      <c r="T32" s="452"/>
      <c r="U32" s="422"/>
      <c r="V32" s="422"/>
      <c r="W32" s="422"/>
      <c r="X32" s="422"/>
      <c r="Y32" s="422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2"/>
      <c r="AL32" s="422"/>
      <c r="AM32" s="422"/>
      <c r="AN32" s="422"/>
      <c r="AO32" s="422"/>
      <c r="AP32" s="422"/>
      <c r="AQ32" s="422"/>
      <c r="AR32" s="422"/>
      <c r="AS32" s="422"/>
      <c r="AT32" s="422"/>
      <c r="AU32" s="422"/>
      <c r="AV32" s="422"/>
      <c r="AW32" s="422"/>
      <c r="AX32" s="422"/>
      <c r="AY32" s="422"/>
      <c r="AZ32" s="422"/>
      <c r="BA32" s="422"/>
      <c r="BB32" s="422"/>
      <c r="BC32" s="422"/>
      <c r="BD32" s="422"/>
      <c r="BE32" s="422"/>
      <c r="BF32" s="422"/>
      <c r="BG32" s="422"/>
      <c r="BH32" s="422"/>
      <c r="BI32" s="422"/>
      <c r="BJ32" s="422"/>
      <c r="BK32" s="422"/>
    </row>
    <row r="33" spans="1:63" ht="12.75">
      <c r="A33" s="409"/>
      <c r="B33" s="461">
        <v>24</v>
      </c>
      <c r="C33" s="462" t="s">
        <v>264</v>
      </c>
      <c r="D33" s="455" t="s">
        <v>265</v>
      </c>
      <c r="E33" s="456"/>
      <c r="F33" s="456"/>
      <c r="G33" s="458"/>
      <c r="H33" s="459"/>
      <c r="I33" s="460"/>
      <c r="J33" s="450"/>
      <c r="K33" s="450"/>
      <c r="L33" s="450"/>
      <c r="M33" s="451"/>
      <c r="N33" s="451"/>
      <c r="O33" s="422"/>
      <c r="P33" s="422"/>
      <c r="Q33" s="422"/>
      <c r="R33" s="422"/>
      <c r="S33" s="422"/>
      <c r="T33" s="452"/>
      <c r="U33" s="422"/>
      <c r="V33" s="422"/>
      <c r="W33" s="422"/>
      <c r="X33" s="422"/>
      <c r="Y33" s="422"/>
      <c r="Z33" s="422"/>
      <c r="AA33" s="422"/>
      <c r="AB33" s="422"/>
      <c r="AC33" s="422"/>
      <c r="AD33" s="422"/>
      <c r="AE33" s="422"/>
      <c r="AF33" s="422"/>
      <c r="AG33" s="422"/>
      <c r="AH33" s="422"/>
      <c r="AI33" s="422"/>
      <c r="AJ33" s="422"/>
      <c r="AK33" s="422"/>
      <c r="AL33" s="422"/>
      <c r="AM33" s="422"/>
      <c r="AN33" s="422"/>
      <c r="AO33" s="422"/>
      <c r="AP33" s="422"/>
      <c r="AQ33" s="422"/>
      <c r="AR33" s="422"/>
      <c r="AS33" s="422"/>
      <c r="AT33" s="422"/>
      <c r="AU33" s="422"/>
      <c r="AV33" s="422"/>
      <c r="AW33" s="422"/>
      <c r="AX33" s="422"/>
      <c r="AY33" s="422"/>
      <c r="AZ33" s="422"/>
      <c r="BA33" s="422"/>
      <c r="BB33" s="422"/>
      <c r="BC33" s="422"/>
      <c r="BD33" s="422"/>
      <c r="BE33" s="422"/>
      <c r="BF33" s="422"/>
      <c r="BG33" s="422"/>
      <c r="BH33" s="422"/>
      <c r="BI33" s="422"/>
      <c r="BJ33" s="422"/>
      <c r="BK33" s="422"/>
    </row>
    <row r="34" spans="1:63" ht="12.75">
      <c r="A34" s="409"/>
      <c r="B34" s="461">
        <v>25</v>
      </c>
      <c r="C34" s="462" t="s">
        <v>266</v>
      </c>
      <c r="D34" s="455" t="s">
        <v>267</v>
      </c>
      <c r="E34" s="456"/>
      <c r="F34" s="456"/>
      <c r="G34" s="458"/>
      <c r="H34" s="459"/>
      <c r="I34" s="460"/>
      <c r="J34" s="450"/>
      <c r="K34" s="450"/>
      <c r="L34" s="450"/>
      <c r="M34" s="451"/>
      <c r="N34" s="451"/>
      <c r="O34" s="422"/>
      <c r="P34" s="422"/>
      <c r="Q34" s="422"/>
      <c r="R34" s="422"/>
      <c r="S34" s="422"/>
      <c r="T34" s="452"/>
      <c r="U34" s="422"/>
      <c r="V34" s="422"/>
      <c r="W34" s="422"/>
      <c r="X34" s="422"/>
      <c r="Y34" s="422"/>
      <c r="Z34" s="422"/>
      <c r="AA34" s="422"/>
      <c r="AB34" s="422"/>
      <c r="AC34" s="422"/>
      <c r="AD34" s="422"/>
      <c r="AE34" s="422"/>
      <c r="AF34" s="422"/>
      <c r="AG34" s="422"/>
      <c r="AH34" s="422"/>
      <c r="AI34" s="422"/>
      <c r="AJ34" s="422"/>
      <c r="AK34" s="422"/>
      <c r="AL34" s="422"/>
      <c r="AM34" s="422"/>
      <c r="AN34" s="422"/>
      <c r="AO34" s="422"/>
      <c r="AP34" s="422"/>
      <c r="AQ34" s="422"/>
      <c r="AR34" s="422"/>
      <c r="AS34" s="422"/>
      <c r="AT34" s="422"/>
      <c r="AU34" s="422"/>
      <c r="AV34" s="422"/>
      <c r="AW34" s="422"/>
      <c r="AX34" s="422"/>
      <c r="AY34" s="422"/>
      <c r="AZ34" s="422"/>
      <c r="BA34" s="422"/>
      <c r="BB34" s="422"/>
      <c r="BC34" s="422"/>
      <c r="BD34" s="422"/>
      <c r="BE34" s="422"/>
      <c r="BF34" s="422"/>
      <c r="BG34" s="422"/>
      <c r="BH34" s="422"/>
      <c r="BI34" s="422"/>
      <c r="BJ34" s="422"/>
      <c r="BK34" s="422"/>
    </row>
    <row r="35" spans="1:63" ht="12.75">
      <c r="A35" s="409"/>
      <c r="B35" s="461">
        <v>26</v>
      </c>
      <c r="C35" s="462" t="s">
        <v>268</v>
      </c>
      <c r="D35" s="455" t="s">
        <v>269</v>
      </c>
      <c r="E35" s="456"/>
      <c r="F35" s="456"/>
      <c r="G35" s="458"/>
      <c r="H35" s="459"/>
      <c r="I35" s="460"/>
      <c r="J35" s="450"/>
      <c r="K35" s="450"/>
      <c r="L35" s="450"/>
      <c r="M35" s="451"/>
      <c r="N35" s="451"/>
      <c r="O35" s="422"/>
      <c r="P35" s="422"/>
      <c r="Q35" s="422"/>
      <c r="R35" s="422"/>
      <c r="S35" s="422"/>
      <c r="T35" s="452"/>
      <c r="U35" s="422"/>
      <c r="V35" s="422"/>
      <c r="W35" s="422"/>
      <c r="X35" s="422"/>
      <c r="Y35" s="422"/>
      <c r="Z35" s="422"/>
      <c r="AA35" s="422"/>
      <c r="AB35" s="422"/>
      <c r="AC35" s="422"/>
      <c r="AD35" s="422"/>
      <c r="AE35" s="422"/>
      <c r="AF35" s="422"/>
      <c r="AG35" s="422"/>
      <c r="AH35" s="422"/>
      <c r="AI35" s="422"/>
      <c r="AJ35" s="422"/>
      <c r="AK35" s="422"/>
      <c r="AL35" s="422"/>
      <c r="AM35" s="422"/>
      <c r="AN35" s="422"/>
      <c r="AO35" s="422"/>
      <c r="AP35" s="422"/>
      <c r="AQ35" s="422"/>
      <c r="AR35" s="422"/>
      <c r="AS35" s="422"/>
      <c r="AT35" s="422"/>
      <c r="AU35" s="422"/>
      <c r="AV35" s="422"/>
      <c r="AW35" s="422"/>
      <c r="AX35" s="422"/>
      <c r="AY35" s="422"/>
      <c r="AZ35" s="422"/>
      <c r="BA35" s="422"/>
      <c r="BB35" s="422"/>
      <c r="BC35" s="422"/>
      <c r="BD35" s="422"/>
      <c r="BE35" s="422"/>
      <c r="BF35" s="422"/>
      <c r="BG35" s="422"/>
      <c r="BH35" s="422"/>
      <c r="BI35" s="422"/>
      <c r="BJ35" s="422"/>
      <c r="BK35" s="422"/>
    </row>
    <row r="36" spans="1:63" ht="12.75">
      <c r="A36" s="409"/>
      <c r="B36" s="461">
        <v>27</v>
      </c>
      <c r="C36" s="462" t="s">
        <v>270</v>
      </c>
      <c r="D36" s="455" t="s">
        <v>271</v>
      </c>
      <c r="E36" s="456"/>
      <c r="F36" s="456"/>
      <c r="G36" s="458"/>
      <c r="H36" s="459"/>
      <c r="I36" s="460"/>
      <c r="J36" s="450"/>
      <c r="K36" s="450"/>
      <c r="L36" s="450"/>
      <c r="M36" s="451"/>
      <c r="N36" s="451"/>
      <c r="O36" s="422"/>
      <c r="P36" s="422"/>
      <c r="Q36" s="422"/>
      <c r="R36" s="422"/>
      <c r="S36" s="422"/>
      <c r="T36" s="452"/>
      <c r="U36" s="422"/>
      <c r="V36" s="422"/>
      <c r="W36" s="422"/>
      <c r="X36" s="422"/>
      <c r="Y36" s="422"/>
      <c r="Z36" s="422"/>
      <c r="AA36" s="422"/>
      <c r="AB36" s="422"/>
      <c r="AC36" s="422"/>
      <c r="AD36" s="422"/>
      <c r="AE36" s="422"/>
      <c r="AF36" s="422"/>
      <c r="AG36" s="422"/>
      <c r="AH36" s="422"/>
      <c r="AI36" s="422"/>
      <c r="AJ36" s="422"/>
      <c r="AK36" s="422"/>
      <c r="AL36" s="422"/>
      <c r="AM36" s="422"/>
      <c r="AN36" s="422"/>
      <c r="AO36" s="422"/>
      <c r="AP36" s="422"/>
      <c r="AQ36" s="422"/>
      <c r="AR36" s="422"/>
      <c r="AS36" s="422"/>
      <c r="AT36" s="422"/>
      <c r="AU36" s="422"/>
      <c r="AV36" s="422"/>
      <c r="AW36" s="422"/>
      <c r="AX36" s="422"/>
      <c r="AY36" s="422"/>
      <c r="AZ36" s="422"/>
      <c r="BA36" s="422"/>
      <c r="BB36" s="422"/>
      <c r="BC36" s="422"/>
      <c r="BD36" s="422"/>
      <c r="BE36" s="422"/>
      <c r="BF36" s="422"/>
      <c r="BG36" s="422"/>
      <c r="BH36" s="422"/>
      <c r="BI36" s="422"/>
      <c r="BJ36" s="422"/>
      <c r="BK36" s="422"/>
    </row>
    <row r="37" spans="1:63" ht="12.75">
      <c r="A37" s="409"/>
      <c r="B37" s="461">
        <v>28</v>
      </c>
      <c r="C37" s="462" t="s">
        <v>272</v>
      </c>
      <c r="D37" s="455" t="s">
        <v>273</v>
      </c>
      <c r="E37" s="456"/>
      <c r="F37" s="456"/>
      <c r="G37" s="458"/>
      <c r="H37" s="459"/>
      <c r="I37" s="460"/>
      <c r="J37" s="450"/>
      <c r="K37" s="450"/>
      <c r="L37" s="450"/>
      <c r="M37" s="451"/>
      <c r="N37" s="451"/>
      <c r="O37" s="422"/>
      <c r="P37" s="422"/>
      <c r="Q37" s="422"/>
      <c r="R37" s="422"/>
      <c r="S37" s="422"/>
      <c r="T37" s="452"/>
      <c r="U37" s="422"/>
      <c r="V37" s="422"/>
      <c r="W37" s="422"/>
      <c r="X37" s="422"/>
      <c r="Y37" s="422"/>
      <c r="Z37" s="422"/>
      <c r="AA37" s="422"/>
      <c r="AB37" s="422"/>
      <c r="AC37" s="422"/>
      <c r="AD37" s="422"/>
      <c r="AE37" s="422"/>
      <c r="AF37" s="422"/>
      <c r="AG37" s="422"/>
      <c r="AH37" s="422"/>
      <c r="AI37" s="422"/>
      <c r="AJ37" s="422"/>
      <c r="AK37" s="422"/>
      <c r="AL37" s="422"/>
      <c r="AM37" s="422"/>
      <c r="AN37" s="422"/>
      <c r="AO37" s="422"/>
      <c r="AP37" s="422"/>
      <c r="AQ37" s="422"/>
      <c r="AR37" s="422"/>
      <c r="AS37" s="422"/>
      <c r="AT37" s="422"/>
      <c r="AU37" s="422"/>
      <c r="AV37" s="422"/>
      <c r="AW37" s="422"/>
      <c r="AX37" s="422"/>
      <c r="AY37" s="422"/>
      <c r="AZ37" s="422"/>
      <c r="BA37" s="422"/>
      <c r="BB37" s="422"/>
      <c r="BC37" s="422"/>
      <c r="BD37" s="422"/>
      <c r="BE37" s="422"/>
      <c r="BF37" s="422"/>
      <c r="BG37" s="422"/>
      <c r="BH37" s="422"/>
      <c r="BI37" s="422"/>
      <c r="BJ37" s="422"/>
      <c r="BK37" s="422"/>
    </row>
    <row r="38" spans="1:63" ht="12.75">
      <c r="A38" s="409"/>
      <c r="B38" s="461">
        <v>29</v>
      </c>
      <c r="C38" s="462" t="s">
        <v>274</v>
      </c>
      <c r="D38" s="455" t="s">
        <v>275</v>
      </c>
      <c r="E38" s="456"/>
      <c r="F38" s="456"/>
      <c r="G38" s="458"/>
      <c r="H38" s="459"/>
      <c r="I38" s="460"/>
      <c r="J38" s="450"/>
      <c r="K38" s="450"/>
      <c r="L38" s="450"/>
      <c r="M38" s="451"/>
      <c r="N38" s="451"/>
      <c r="O38" s="422"/>
      <c r="P38" s="422"/>
      <c r="Q38" s="422"/>
      <c r="R38" s="422"/>
      <c r="S38" s="422"/>
      <c r="T38" s="452"/>
      <c r="U38" s="422"/>
      <c r="V38" s="422"/>
      <c r="W38" s="422"/>
      <c r="X38" s="422"/>
      <c r="Y38" s="422"/>
      <c r="Z38" s="422"/>
      <c r="AA38" s="422"/>
      <c r="AB38" s="422"/>
      <c r="AC38" s="422"/>
      <c r="AD38" s="422"/>
      <c r="AE38" s="422"/>
      <c r="AF38" s="422"/>
      <c r="AG38" s="422"/>
      <c r="AH38" s="422"/>
      <c r="AI38" s="422"/>
      <c r="AJ38" s="422"/>
      <c r="AK38" s="422"/>
      <c r="AL38" s="422"/>
      <c r="AM38" s="422"/>
      <c r="AN38" s="422"/>
      <c r="AO38" s="422"/>
      <c r="AP38" s="422"/>
      <c r="AQ38" s="422"/>
      <c r="AR38" s="422"/>
      <c r="AS38" s="422"/>
      <c r="AT38" s="422"/>
      <c r="AU38" s="422"/>
      <c r="AV38" s="422"/>
      <c r="AW38" s="422"/>
      <c r="AX38" s="422"/>
      <c r="AY38" s="422"/>
      <c r="AZ38" s="422"/>
      <c r="BA38" s="422"/>
      <c r="BB38" s="422"/>
      <c r="BC38" s="422"/>
      <c r="BD38" s="422"/>
      <c r="BE38" s="422"/>
      <c r="BF38" s="422"/>
      <c r="BG38" s="422"/>
      <c r="BH38" s="422"/>
      <c r="BI38" s="422"/>
      <c r="BJ38" s="422"/>
      <c r="BK38" s="422"/>
    </row>
    <row r="39" spans="1:63" ht="12.75">
      <c r="A39" s="409"/>
      <c r="B39" s="461">
        <v>30</v>
      </c>
      <c r="C39" s="462" t="s">
        <v>276</v>
      </c>
      <c r="D39" s="455" t="s">
        <v>277</v>
      </c>
      <c r="E39" s="456"/>
      <c r="F39" s="456"/>
      <c r="G39" s="468"/>
      <c r="H39" s="459"/>
      <c r="I39" s="469"/>
      <c r="J39" s="450"/>
      <c r="K39" s="450"/>
      <c r="L39" s="450"/>
      <c r="M39" s="451"/>
      <c r="N39" s="451"/>
      <c r="O39" s="422"/>
      <c r="P39" s="422"/>
      <c r="Q39" s="422"/>
      <c r="R39" s="422"/>
      <c r="S39" s="422"/>
      <c r="T39" s="452"/>
      <c r="U39" s="422"/>
      <c r="V39" s="422"/>
      <c r="W39" s="422"/>
      <c r="X39" s="422"/>
      <c r="Y39" s="422"/>
      <c r="Z39" s="422"/>
      <c r="AA39" s="422"/>
      <c r="AB39" s="422"/>
      <c r="AC39" s="422"/>
      <c r="AD39" s="422"/>
      <c r="AE39" s="422"/>
      <c r="AF39" s="422"/>
      <c r="AG39" s="422"/>
      <c r="AH39" s="422"/>
      <c r="AI39" s="422"/>
      <c r="AJ39" s="422"/>
      <c r="AK39" s="422"/>
      <c r="AL39" s="422"/>
      <c r="AM39" s="422"/>
      <c r="AN39" s="422"/>
      <c r="AO39" s="422"/>
      <c r="AP39" s="422"/>
      <c r="AQ39" s="422"/>
      <c r="AR39" s="422"/>
      <c r="AS39" s="422"/>
      <c r="AT39" s="422"/>
      <c r="AU39" s="422"/>
      <c r="AV39" s="422"/>
      <c r="AW39" s="422"/>
      <c r="AX39" s="422"/>
      <c r="AY39" s="422"/>
      <c r="AZ39" s="422"/>
      <c r="BA39" s="422"/>
      <c r="BB39" s="422"/>
      <c r="BC39" s="422"/>
      <c r="BD39" s="422"/>
      <c r="BE39" s="422"/>
      <c r="BF39" s="422"/>
      <c r="BG39" s="422"/>
      <c r="BH39" s="422"/>
      <c r="BI39" s="422"/>
      <c r="BJ39" s="422"/>
      <c r="BK39" s="422"/>
    </row>
    <row r="40" spans="1:63" ht="12.75">
      <c r="A40" s="409"/>
      <c r="B40" s="461">
        <v>31</v>
      </c>
      <c r="C40" s="462" t="s">
        <v>278</v>
      </c>
      <c r="D40" s="455" t="s">
        <v>279</v>
      </c>
      <c r="E40" s="456"/>
      <c r="F40" s="456"/>
      <c r="G40" s="468"/>
      <c r="H40" s="459"/>
      <c r="I40" s="469"/>
      <c r="J40" s="450"/>
      <c r="K40" s="450"/>
      <c r="L40" s="450"/>
      <c r="M40" s="451"/>
      <c r="N40" s="451"/>
      <c r="O40" s="422"/>
      <c r="P40" s="422"/>
      <c r="Q40" s="422"/>
      <c r="R40" s="422"/>
      <c r="S40" s="422"/>
      <c r="T40" s="452"/>
      <c r="U40" s="422"/>
      <c r="V40" s="422"/>
      <c r="W40" s="422"/>
      <c r="X40" s="422"/>
      <c r="Y40" s="422"/>
      <c r="Z40" s="422"/>
      <c r="AA40" s="422"/>
      <c r="AB40" s="422"/>
      <c r="AC40" s="422"/>
      <c r="AD40" s="422"/>
      <c r="AE40" s="422"/>
      <c r="AF40" s="422"/>
      <c r="AG40" s="422"/>
      <c r="AH40" s="422"/>
      <c r="AI40" s="422"/>
      <c r="AJ40" s="422"/>
      <c r="AK40" s="422"/>
      <c r="AL40" s="422"/>
      <c r="AM40" s="422"/>
      <c r="AN40" s="422"/>
      <c r="AO40" s="422"/>
      <c r="AP40" s="422"/>
      <c r="AQ40" s="422"/>
      <c r="AR40" s="422"/>
      <c r="AS40" s="422"/>
      <c r="AT40" s="422"/>
      <c r="AU40" s="422"/>
      <c r="AV40" s="422"/>
      <c r="AW40" s="422"/>
      <c r="AX40" s="422"/>
      <c r="AY40" s="422"/>
      <c r="AZ40" s="422"/>
      <c r="BA40" s="422"/>
      <c r="BB40" s="422"/>
      <c r="BC40" s="422"/>
      <c r="BD40" s="422"/>
      <c r="BE40" s="422"/>
      <c r="BF40" s="422"/>
      <c r="BG40" s="422"/>
      <c r="BH40" s="422"/>
      <c r="BI40" s="422"/>
      <c r="BJ40" s="422"/>
      <c r="BK40" s="422"/>
    </row>
    <row r="41" spans="1:63" ht="12.75">
      <c r="A41" s="409"/>
      <c r="B41" s="461">
        <v>32</v>
      </c>
      <c r="C41" s="462" t="s">
        <v>280</v>
      </c>
      <c r="D41" s="455" t="s">
        <v>281</v>
      </c>
      <c r="E41" s="456"/>
      <c r="F41" s="456"/>
      <c r="G41" s="468"/>
      <c r="H41" s="459"/>
      <c r="I41" s="469"/>
      <c r="J41" s="450"/>
      <c r="K41" s="450"/>
      <c r="L41" s="450"/>
      <c r="M41" s="451"/>
      <c r="N41" s="451"/>
      <c r="O41" s="422"/>
      <c r="P41" s="422"/>
      <c r="Q41" s="422"/>
      <c r="R41" s="422"/>
      <c r="S41" s="422"/>
      <c r="T41" s="452"/>
      <c r="U41" s="422"/>
      <c r="V41" s="422"/>
      <c r="W41" s="422"/>
      <c r="X41" s="422"/>
      <c r="Y41" s="422"/>
      <c r="Z41" s="422"/>
      <c r="AA41" s="422"/>
      <c r="AB41" s="422"/>
      <c r="AC41" s="422"/>
      <c r="AD41" s="422"/>
      <c r="AE41" s="422"/>
      <c r="AF41" s="422"/>
      <c r="AG41" s="422"/>
      <c r="AH41" s="422"/>
      <c r="AI41" s="422"/>
      <c r="AJ41" s="422"/>
      <c r="AK41" s="422"/>
      <c r="AL41" s="422"/>
      <c r="AM41" s="422"/>
      <c r="AN41" s="422"/>
      <c r="AO41" s="422"/>
      <c r="AP41" s="422"/>
      <c r="AQ41" s="422"/>
      <c r="AR41" s="422"/>
      <c r="AS41" s="422"/>
      <c r="AT41" s="422"/>
      <c r="AU41" s="422"/>
      <c r="AV41" s="422"/>
      <c r="AW41" s="422"/>
      <c r="AX41" s="422"/>
      <c r="AY41" s="422"/>
      <c r="AZ41" s="422"/>
      <c r="BA41" s="422"/>
      <c r="BB41" s="422"/>
      <c r="BC41" s="422"/>
      <c r="BD41" s="422"/>
      <c r="BE41" s="422"/>
      <c r="BF41" s="422"/>
      <c r="BG41" s="422"/>
      <c r="BH41" s="422"/>
      <c r="BI41" s="422"/>
      <c r="BJ41" s="422"/>
      <c r="BK41" s="422"/>
    </row>
    <row r="42" spans="1:63" ht="12.75">
      <c r="A42" s="409"/>
      <c r="B42" s="461">
        <v>33</v>
      </c>
      <c r="C42" s="462" t="s">
        <v>282</v>
      </c>
      <c r="D42" s="455" t="s">
        <v>283</v>
      </c>
      <c r="E42" s="456"/>
      <c r="F42" s="456"/>
      <c r="G42" s="468"/>
      <c r="H42" s="459"/>
      <c r="I42" s="469"/>
      <c r="J42" s="450"/>
      <c r="K42" s="450"/>
      <c r="L42" s="450"/>
      <c r="M42" s="451"/>
      <c r="N42" s="451"/>
      <c r="O42" s="422"/>
      <c r="P42" s="422"/>
      <c r="Q42" s="422"/>
      <c r="R42" s="422"/>
      <c r="S42" s="422"/>
      <c r="T42" s="452"/>
      <c r="U42" s="422"/>
      <c r="V42" s="422"/>
      <c r="W42" s="422"/>
      <c r="X42" s="422"/>
      <c r="Y42" s="422"/>
      <c r="Z42" s="422"/>
      <c r="AA42" s="422"/>
      <c r="AB42" s="422"/>
      <c r="AC42" s="422"/>
      <c r="AD42" s="422"/>
      <c r="AE42" s="422"/>
      <c r="AF42" s="422"/>
      <c r="AG42" s="422"/>
      <c r="AH42" s="422"/>
      <c r="AI42" s="422"/>
      <c r="AJ42" s="422"/>
      <c r="AK42" s="422"/>
      <c r="AL42" s="422"/>
      <c r="AM42" s="422"/>
      <c r="AN42" s="422"/>
      <c r="AO42" s="422"/>
      <c r="AP42" s="422"/>
      <c r="AQ42" s="422"/>
      <c r="AR42" s="422"/>
      <c r="AS42" s="422"/>
      <c r="AT42" s="422"/>
      <c r="AU42" s="422"/>
      <c r="AV42" s="422"/>
      <c r="AW42" s="422"/>
      <c r="AX42" s="422"/>
      <c r="AY42" s="422"/>
      <c r="AZ42" s="422"/>
      <c r="BA42" s="422"/>
      <c r="BB42" s="422"/>
      <c r="BC42" s="422"/>
      <c r="BD42" s="422"/>
      <c r="BE42" s="422"/>
      <c r="BF42" s="422"/>
      <c r="BG42" s="422"/>
      <c r="BH42" s="422"/>
      <c r="BI42" s="422"/>
      <c r="BJ42" s="422"/>
      <c r="BK42" s="422"/>
    </row>
    <row r="43" spans="1:63" ht="12.75">
      <c r="A43" s="409"/>
      <c r="B43" s="461">
        <v>34</v>
      </c>
      <c r="C43" s="462" t="s">
        <v>284</v>
      </c>
      <c r="D43" s="455" t="s">
        <v>285</v>
      </c>
      <c r="E43" s="456"/>
      <c r="F43" s="456"/>
      <c r="G43" s="468"/>
      <c r="H43" s="459"/>
      <c r="I43" s="469"/>
      <c r="J43" s="450"/>
      <c r="K43" s="450"/>
      <c r="L43" s="450"/>
      <c r="M43" s="451"/>
      <c r="N43" s="451"/>
      <c r="O43" s="422"/>
      <c r="P43" s="422"/>
      <c r="Q43" s="422"/>
      <c r="R43" s="422"/>
      <c r="S43" s="422"/>
      <c r="T43" s="452"/>
      <c r="U43" s="422"/>
      <c r="V43" s="422"/>
      <c r="W43" s="422"/>
      <c r="X43" s="422"/>
      <c r="Y43" s="422"/>
      <c r="Z43" s="422"/>
      <c r="AA43" s="422"/>
      <c r="AB43" s="422"/>
      <c r="AC43" s="422"/>
      <c r="AD43" s="422"/>
      <c r="AE43" s="422"/>
      <c r="AF43" s="422"/>
      <c r="AG43" s="422"/>
      <c r="AH43" s="422"/>
      <c r="AI43" s="422"/>
      <c r="AJ43" s="422"/>
      <c r="AK43" s="422"/>
      <c r="AL43" s="422"/>
      <c r="AM43" s="422"/>
      <c r="AN43" s="422"/>
      <c r="AO43" s="422"/>
      <c r="AP43" s="422"/>
      <c r="AQ43" s="422"/>
      <c r="AR43" s="422"/>
      <c r="AS43" s="422"/>
      <c r="AT43" s="422"/>
      <c r="AU43" s="422"/>
      <c r="AV43" s="422"/>
      <c r="AW43" s="422"/>
      <c r="AX43" s="422"/>
      <c r="AY43" s="422"/>
      <c r="AZ43" s="422"/>
      <c r="BA43" s="422"/>
      <c r="BB43" s="422"/>
      <c r="BC43" s="422"/>
      <c r="BD43" s="422"/>
      <c r="BE43" s="422"/>
      <c r="BF43" s="422"/>
      <c r="BG43" s="422"/>
      <c r="BH43" s="422"/>
      <c r="BI43" s="422"/>
      <c r="BJ43" s="422"/>
      <c r="BK43" s="422"/>
    </row>
    <row r="44" spans="1:63" ht="12.75">
      <c r="A44" s="409"/>
      <c r="B44" s="461">
        <v>35</v>
      </c>
      <c r="C44" s="462" t="s">
        <v>286</v>
      </c>
      <c r="D44" s="455" t="s">
        <v>287</v>
      </c>
      <c r="E44" s="456"/>
      <c r="F44" s="456"/>
      <c r="G44" s="468"/>
      <c r="H44" s="459"/>
      <c r="I44" s="469"/>
      <c r="J44" s="450"/>
      <c r="K44" s="450"/>
      <c r="L44" s="450"/>
      <c r="M44" s="451"/>
      <c r="N44" s="451"/>
      <c r="O44" s="422"/>
      <c r="P44" s="422"/>
      <c r="Q44" s="422"/>
      <c r="R44" s="422"/>
      <c r="S44" s="422"/>
      <c r="T44" s="452"/>
      <c r="U44" s="422"/>
      <c r="V44" s="422"/>
      <c r="W44" s="422"/>
      <c r="X44" s="422"/>
      <c r="Y44" s="422"/>
      <c r="Z44" s="422"/>
      <c r="AA44" s="422"/>
      <c r="AB44" s="422"/>
      <c r="AC44" s="422"/>
      <c r="AD44" s="422"/>
      <c r="AE44" s="422"/>
      <c r="AF44" s="422"/>
      <c r="AG44" s="422"/>
      <c r="AH44" s="422"/>
      <c r="AI44" s="422"/>
      <c r="AJ44" s="422"/>
      <c r="AK44" s="422"/>
      <c r="AL44" s="422"/>
      <c r="AM44" s="422"/>
      <c r="AN44" s="422"/>
      <c r="AO44" s="422"/>
      <c r="AP44" s="422"/>
      <c r="AQ44" s="422"/>
      <c r="AR44" s="422"/>
      <c r="AS44" s="422"/>
      <c r="AT44" s="422"/>
      <c r="AU44" s="422"/>
      <c r="AV44" s="422"/>
      <c r="AW44" s="422"/>
      <c r="AX44" s="422"/>
      <c r="AY44" s="422"/>
      <c r="AZ44" s="422"/>
      <c r="BA44" s="422"/>
      <c r="BB44" s="422"/>
      <c r="BC44" s="422"/>
      <c r="BD44" s="422"/>
      <c r="BE44" s="422"/>
      <c r="BF44" s="422"/>
      <c r="BG44" s="422"/>
      <c r="BH44" s="422"/>
      <c r="BI44" s="422"/>
      <c r="BJ44" s="422"/>
      <c r="BK44" s="422"/>
    </row>
    <row r="45" spans="1:63" ht="12.75">
      <c r="A45" s="409"/>
      <c r="B45" s="461">
        <v>36</v>
      </c>
      <c r="C45" s="462" t="s">
        <v>288</v>
      </c>
      <c r="D45" s="455" t="s">
        <v>289</v>
      </c>
      <c r="E45" s="456"/>
      <c r="F45" s="456"/>
      <c r="G45" s="468"/>
      <c r="H45" s="459"/>
      <c r="I45" s="469"/>
      <c r="J45" s="450"/>
      <c r="K45" s="450"/>
      <c r="L45" s="450"/>
      <c r="M45" s="451"/>
      <c r="N45" s="451"/>
      <c r="O45" s="422"/>
      <c r="P45" s="422"/>
      <c r="Q45" s="422"/>
      <c r="R45" s="422"/>
      <c r="S45" s="422"/>
      <c r="T45" s="452"/>
      <c r="U45" s="422"/>
      <c r="V45" s="422"/>
      <c r="W45" s="422"/>
      <c r="X45" s="422"/>
      <c r="Y45" s="422"/>
      <c r="Z45" s="422"/>
      <c r="AA45" s="422"/>
      <c r="AB45" s="422"/>
      <c r="AC45" s="422"/>
      <c r="AD45" s="422"/>
      <c r="AE45" s="422"/>
      <c r="AF45" s="422"/>
      <c r="AG45" s="422"/>
      <c r="AH45" s="422"/>
      <c r="AI45" s="422"/>
      <c r="AJ45" s="422"/>
      <c r="AK45" s="422"/>
      <c r="AL45" s="422"/>
      <c r="AM45" s="422"/>
      <c r="AN45" s="422"/>
      <c r="AO45" s="422"/>
      <c r="AP45" s="422"/>
      <c r="AQ45" s="422"/>
      <c r="AR45" s="422"/>
      <c r="AS45" s="422"/>
      <c r="AT45" s="422"/>
      <c r="AU45" s="422"/>
      <c r="AV45" s="422"/>
      <c r="AW45" s="422"/>
      <c r="AX45" s="422"/>
      <c r="AY45" s="422"/>
      <c r="AZ45" s="422"/>
      <c r="BA45" s="422"/>
      <c r="BB45" s="422"/>
      <c r="BC45" s="422"/>
      <c r="BD45" s="422"/>
      <c r="BE45" s="422"/>
      <c r="BF45" s="422"/>
      <c r="BG45" s="422"/>
      <c r="BH45" s="422"/>
      <c r="BI45" s="422"/>
      <c r="BJ45" s="422"/>
      <c r="BK45" s="422"/>
    </row>
    <row r="46" spans="1:63" ht="12.75">
      <c r="A46" s="409"/>
      <c r="B46" s="470">
        <v>37</v>
      </c>
      <c r="C46" s="462" t="s">
        <v>290</v>
      </c>
      <c r="D46" s="455" t="s">
        <v>291</v>
      </c>
      <c r="E46" s="456"/>
      <c r="F46" s="456"/>
      <c r="G46" s="468"/>
      <c r="H46" s="459"/>
      <c r="I46" s="469"/>
      <c r="J46" s="450"/>
      <c r="K46" s="450"/>
      <c r="L46" s="450"/>
      <c r="M46" s="451"/>
      <c r="N46" s="451"/>
      <c r="O46" s="422"/>
      <c r="P46" s="422"/>
      <c r="Q46" s="422"/>
      <c r="R46" s="422"/>
      <c r="S46" s="422"/>
      <c r="T46" s="452"/>
      <c r="U46" s="422"/>
      <c r="V46" s="422"/>
      <c r="W46" s="422"/>
      <c r="X46" s="422"/>
      <c r="Y46" s="422"/>
      <c r="Z46" s="422"/>
      <c r="AA46" s="422"/>
      <c r="AB46" s="422"/>
      <c r="AC46" s="422"/>
      <c r="AD46" s="422"/>
      <c r="AE46" s="422"/>
      <c r="AF46" s="422"/>
      <c r="AG46" s="422"/>
      <c r="AH46" s="422"/>
      <c r="AI46" s="422"/>
      <c r="AJ46" s="422"/>
      <c r="AK46" s="422"/>
      <c r="AL46" s="422"/>
      <c r="AM46" s="422"/>
      <c r="AN46" s="422"/>
      <c r="AO46" s="422"/>
      <c r="AP46" s="422"/>
      <c r="AQ46" s="422"/>
      <c r="AR46" s="422"/>
      <c r="AS46" s="422"/>
      <c r="AT46" s="422"/>
      <c r="AU46" s="422"/>
      <c r="AV46" s="422"/>
      <c r="AW46" s="422"/>
      <c r="AX46" s="422"/>
      <c r="AY46" s="422"/>
      <c r="AZ46" s="422"/>
      <c r="BA46" s="422"/>
      <c r="BB46" s="422"/>
      <c r="BC46" s="422"/>
      <c r="BD46" s="422"/>
      <c r="BE46" s="422"/>
      <c r="BF46" s="422"/>
      <c r="BG46" s="422"/>
      <c r="BH46" s="422"/>
      <c r="BI46" s="422"/>
      <c r="BJ46" s="422"/>
      <c r="BK46" s="422"/>
    </row>
    <row r="47" spans="1:63" ht="12.75">
      <c r="A47" s="409"/>
      <c r="B47" s="471">
        <v>38</v>
      </c>
      <c r="C47" s="454" t="s">
        <v>292</v>
      </c>
      <c r="D47" s="455"/>
      <c r="E47" s="456"/>
      <c r="F47" s="457"/>
      <c r="G47" s="468"/>
      <c r="H47" s="459"/>
      <c r="I47" s="469"/>
      <c r="J47" s="450"/>
      <c r="K47" s="450"/>
      <c r="L47" s="450"/>
      <c r="M47" s="451"/>
      <c r="N47" s="451"/>
      <c r="O47" s="422"/>
      <c r="P47" s="422"/>
      <c r="Q47" s="422"/>
      <c r="R47" s="422"/>
      <c r="S47" s="422"/>
      <c r="T47" s="452"/>
      <c r="U47" s="422"/>
      <c r="V47" s="422"/>
      <c r="W47" s="422"/>
      <c r="X47" s="422"/>
      <c r="Y47" s="422"/>
      <c r="Z47" s="422"/>
      <c r="AA47" s="422"/>
      <c r="AB47" s="422"/>
      <c r="AC47" s="422"/>
      <c r="AD47" s="422"/>
      <c r="AE47" s="422"/>
      <c r="AF47" s="422"/>
      <c r="AG47" s="422"/>
      <c r="AH47" s="422"/>
      <c r="AI47" s="422"/>
      <c r="AJ47" s="422"/>
      <c r="AK47" s="422"/>
      <c r="AL47" s="422"/>
      <c r="AM47" s="422"/>
      <c r="AN47" s="422"/>
      <c r="AO47" s="422"/>
      <c r="AP47" s="422"/>
      <c r="AQ47" s="422"/>
      <c r="AR47" s="422"/>
      <c r="AS47" s="422"/>
      <c r="AT47" s="422"/>
      <c r="AU47" s="422"/>
      <c r="AV47" s="422"/>
      <c r="AW47" s="422"/>
      <c r="AX47" s="422"/>
      <c r="AY47" s="422"/>
      <c r="AZ47" s="422"/>
      <c r="BA47" s="422"/>
      <c r="BB47" s="422"/>
      <c r="BC47" s="422"/>
      <c r="BD47" s="422"/>
      <c r="BE47" s="422"/>
      <c r="BF47" s="422"/>
      <c r="BG47" s="422"/>
      <c r="BH47" s="422"/>
      <c r="BI47" s="422"/>
      <c r="BJ47" s="422"/>
      <c r="BK47" s="422"/>
    </row>
    <row r="48" spans="1:63" ht="12.75">
      <c r="A48" s="409"/>
      <c r="B48" s="461">
        <v>39</v>
      </c>
      <c r="C48" s="462" t="s">
        <v>293</v>
      </c>
      <c r="D48" s="455" t="s">
        <v>294</v>
      </c>
      <c r="E48" s="456"/>
      <c r="F48" s="456"/>
      <c r="G48" s="468"/>
      <c r="H48" s="459"/>
      <c r="I48" s="469"/>
      <c r="J48" s="450"/>
      <c r="K48" s="450"/>
      <c r="L48" s="450"/>
      <c r="M48" s="451"/>
      <c r="N48" s="451"/>
      <c r="O48" s="422"/>
      <c r="P48" s="422"/>
      <c r="Q48" s="422"/>
      <c r="R48" s="422"/>
      <c r="S48" s="422"/>
      <c r="T48" s="452"/>
      <c r="U48" s="422"/>
      <c r="V48" s="422"/>
      <c r="W48" s="422"/>
      <c r="X48" s="422"/>
      <c r="Y48" s="422"/>
      <c r="Z48" s="422"/>
      <c r="AA48" s="422"/>
      <c r="AB48" s="422"/>
      <c r="AC48" s="422"/>
      <c r="AD48" s="422"/>
      <c r="AE48" s="422"/>
      <c r="AF48" s="422"/>
      <c r="AG48" s="422"/>
      <c r="AH48" s="422"/>
      <c r="AI48" s="422"/>
      <c r="AJ48" s="422"/>
      <c r="AK48" s="422"/>
      <c r="AL48" s="422"/>
      <c r="AM48" s="422"/>
      <c r="AN48" s="422"/>
      <c r="AO48" s="422"/>
      <c r="AP48" s="422"/>
      <c r="AQ48" s="422"/>
      <c r="AR48" s="422"/>
      <c r="AS48" s="422"/>
      <c r="AT48" s="422"/>
      <c r="AU48" s="422"/>
      <c r="AV48" s="422"/>
      <c r="AW48" s="422"/>
      <c r="AX48" s="422"/>
      <c r="AY48" s="422"/>
      <c r="AZ48" s="422"/>
      <c r="BA48" s="422"/>
      <c r="BB48" s="422"/>
      <c r="BC48" s="422"/>
      <c r="BD48" s="422"/>
      <c r="BE48" s="422"/>
      <c r="BF48" s="422"/>
      <c r="BG48" s="422"/>
      <c r="BH48" s="422"/>
      <c r="BI48" s="422"/>
      <c r="BJ48" s="422"/>
      <c r="BK48" s="422"/>
    </row>
    <row r="49" spans="1:63" ht="12.75">
      <c r="A49" s="409"/>
      <c r="B49" s="461">
        <v>40</v>
      </c>
      <c r="C49" s="462" t="s">
        <v>295</v>
      </c>
      <c r="D49" s="455" t="s">
        <v>296</v>
      </c>
      <c r="E49" s="456"/>
      <c r="F49" s="456"/>
      <c r="G49" s="468"/>
      <c r="H49" s="459"/>
      <c r="I49" s="469"/>
      <c r="J49" s="450"/>
      <c r="K49" s="450"/>
      <c r="L49" s="450"/>
      <c r="M49" s="451"/>
      <c r="N49" s="451"/>
      <c r="O49" s="422"/>
      <c r="P49" s="422"/>
      <c r="Q49" s="422"/>
      <c r="R49" s="422"/>
      <c r="S49" s="422"/>
      <c r="T49" s="452"/>
      <c r="U49" s="422"/>
      <c r="V49" s="422"/>
      <c r="W49" s="422"/>
      <c r="X49" s="422"/>
      <c r="Y49" s="422"/>
      <c r="Z49" s="422"/>
      <c r="AA49" s="422"/>
      <c r="AB49" s="422"/>
      <c r="AC49" s="422"/>
      <c r="AD49" s="422"/>
      <c r="AE49" s="422"/>
      <c r="AF49" s="422"/>
      <c r="AG49" s="422"/>
      <c r="AH49" s="422"/>
      <c r="AI49" s="422"/>
      <c r="AJ49" s="422"/>
      <c r="AK49" s="422"/>
      <c r="AL49" s="422"/>
      <c r="AM49" s="422"/>
      <c r="AN49" s="422"/>
      <c r="AO49" s="422"/>
      <c r="AP49" s="422"/>
      <c r="AQ49" s="422"/>
      <c r="AR49" s="422"/>
      <c r="AS49" s="422"/>
      <c r="AT49" s="422"/>
      <c r="AU49" s="422"/>
      <c r="AV49" s="422"/>
      <c r="AW49" s="422"/>
      <c r="AX49" s="422"/>
      <c r="AY49" s="422"/>
      <c r="AZ49" s="422"/>
      <c r="BA49" s="422"/>
      <c r="BB49" s="422"/>
      <c r="BC49" s="422"/>
      <c r="BD49" s="422"/>
      <c r="BE49" s="422"/>
      <c r="BF49" s="422"/>
      <c r="BG49" s="422"/>
      <c r="BH49" s="422"/>
      <c r="BI49" s="422"/>
      <c r="BJ49" s="422"/>
      <c r="BK49" s="422"/>
    </row>
    <row r="50" spans="1:63" ht="12.75">
      <c r="A50" s="409"/>
      <c r="B50" s="461">
        <v>41</v>
      </c>
      <c r="C50" s="462" t="s">
        <v>297</v>
      </c>
      <c r="D50" s="455" t="s">
        <v>298</v>
      </c>
      <c r="E50" s="456"/>
      <c r="F50" s="456"/>
      <c r="G50" s="468"/>
      <c r="H50" s="459"/>
      <c r="I50" s="469"/>
      <c r="J50" s="450"/>
      <c r="K50" s="450"/>
      <c r="L50" s="450"/>
      <c r="M50" s="451"/>
      <c r="N50" s="451"/>
      <c r="O50" s="422"/>
      <c r="P50" s="422"/>
      <c r="Q50" s="422"/>
      <c r="R50" s="422"/>
      <c r="S50" s="422"/>
      <c r="T50" s="452"/>
      <c r="U50" s="422"/>
      <c r="V50" s="422"/>
      <c r="W50" s="422"/>
      <c r="X50" s="422"/>
      <c r="Y50" s="422"/>
      <c r="Z50" s="422"/>
      <c r="AA50" s="422"/>
      <c r="AB50" s="422"/>
      <c r="AC50" s="422"/>
      <c r="AD50" s="422"/>
      <c r="AE50" s="422"/>
      <c r="AF50" s="422"/>
      <c r="AG50" s="422"/>
      <c r="AH50" s="422"/>
      <c r="AI50" s="422"/>
      <c r="AJ50" s="422"/>
      <c r="AK50" s="422"/>
      <c r="AL50" s="422"/>
      <c r="AM50" s="422"/>
      <c r="AN50" s="422"/>
      <c r="AO50" s="422"/>
      <c r="AP50" s="422"/>
      <c r="AQ50" s="422"/>
      <c r="AR50" s="422"/>
      <c r="AS50" s="422"/>
      <c r="AT50" s="422"/>
      <c r="AU50" s="422"/>
      <c r="AV50" s="422"/>
      <c r="AW50" s="422"/>
      <c r="AX50" s="422"/>
      <c r="AY50" s="422"/>
      <c r="AZ50" s="422"/>
      <c r="BA50" s="422"/>
      <c r="BB50" s="422"/>
      <c r="BC50" s="422"/>
      <c r="BD50" s="422"/>
      <c r="BE50" s="422"/>
      <c r="BF50" s="422"/>
      <c r="BG50" s="422"/>
      <c r="BH50" s="422"/>
      <c r="BI50" s="422"/>
      <c r="BJ50" s="422"/>
      <c r="BK50" s="422"/>
    </row>
    <row r="51" spans="1:63" ht="12.75">
      <c r="A51" s="409"/>
      <c r="B51" s="461">
        <v>42</v>
      </c>
      <c r="C51" s="462" t="s">
        <v>299</v>
      </c>
      <c r="D51" s="455" t="s">
        <v>300</v>
      </c>
      <c r="E51" s="456"/>
      <c r="F51" s="456"/>
      <c r="G51" s="468"/>
      <c r="H51" s="459"/>
      <c r="I51" s="469"/>
      <c r="J51" s="450"/>
      <c r="K51" s="450"/>
      <c r="L51" s="450"/>
      <c r="M51" s="451"/>
      <c r="N51" s="451"/>
      <c r="O51" s="422"/>
      <c r="P51" s="422"/>
      <c r="Q51" s="422"/>
      <c r="R51" s="422"/>
      <c r="S51" s="422"/>
      <c r="T51" s="452"/>
      <c r="U51" s="422"/>
      <c r="V51" s="422"/>
      <c r="W51" s="422"/>
      <c r="X51" s="422"/>
      <c r="Y51" s="422"/>
      <c r="Z51" s="422"/>
      <c r="AA51" s="422"/>
      <c r="AB51" s="422"/>
      <c r="AC51" s="422"/>
      <c r="AD51" s="422"/>
      <c r="AE51" s="422"/>
      <c r="AF51" s="422"/>
      <c r="AG51" s="422"/>
      <c r="AH51" s="422"/>
      <c r="AI51" s="422"/>
      <c r="AJ51" s="422"/>
      <c r="AK51" s="422"/>
      <c r="AL51" s="422"/>
      <c r="AM51" s="422"/>
      <c r="AN51" s="422"/>
      <c r="AO51" s="422"/>
      <c r="AP51" s="422"/>
      <c r="AQ51" s="422"/>
      <c r="AR51" s="422"/>
      <c r="AS51" s="422"/>
      <c r="AT51" s="422"/>
      <c r="AU51" s="422"/>
      <c r="AV51" s="422"/>
      <c r="AW51" s="422"/>
      <c r="AX51" s="422"/>
      <c r="AY51" s="422"/>
      <c r="AZ51" s="422"/>
      <c r="BA51" s="422"/>
      <c r="BB51" s="422"/>
      <c r="BC51" s="422"/>
      <c r="BD51" s="422"/>
      <c r="BE51" s="422"/>
      <c r="BF51" s="422"/>
      <c r="BG51" s="422"/>
      <c r="BH51" s="422"/>
      <c r="BI51" s="422"/>
      <c r="BJ51" s="422"/>
      <c r="BK51" s="422"/>
    </row>
    <row r="52" spans="1:63" ht="12.75">
      <c r="A52" s="409"/>
      <c r="B52" s="470">
        <v>43</v>
      </c>
      <c r="C52" s="462" t="s">
        <v>301</v>
      </c>
      <c r="D52" s="455" t="s">
        <v>302</v>
      </c>
      <c r="E52" s="456"/>
      <c r="F52" s="457"/>
      <c r="G52" s="468"/>
      <c r="H52" s="459"/>
      <c r="I52" s="469"/>
      <c r="J52" s="450"/>
      <c r="K52" s="450"/>
      <c r="L52" s="450"/>
      <c r="M52" s="451"/>
      <c r="N52" s="451"/>
      <c r="O52" s="422"/>
      <c r="P52" s="422"/>
      <c r="Q52" s="422"/>
      <c r="R52" s="422"/>
      <c r="S52" s="422"/>
      <c r="T52" s="452"/>
      <c r="U52" s="422"/>
      <c r="V52" s="422"/>
      <c r="W52" s="422"/>
      <c r="X52" s="422"/>
      <c r="Y52" s="422"/>
      <c r="Z52" s="422"/>
      <c r="AA52" s="422"/>
      <c r="AB52" s="422"/>
      <c r="AC52" s="422"/>
      <c r="AD52" s="422"/>
      <c r="AE52" s="422"/>
      <c r="AF52" s="422"/>
      <c r="AG52" s="422"/>
      <c r="AH52" s="422"/>
      <c r="AI52" s="422"/>
      <c r="AJ52" s="422"/>
      <c r="AK52" s="422"/>
      <c r="AL52" s="422"/>
      <c r="AM52" s="422"/>
      <c r="AN52" s="422"/>
      <c r="AO52" s="422"/>
      <c r="AP52" s="422"/>
      <c r="AQ52" s="422"/>
      <c r="AR52" s="422"/>
      <c r="AS52" s="422"/>
      <c r="AT52" s="422"/>
      <c r="AU52" s="422"/>
      <c r="AV52" s="422"/>
      <c r="AW52" s="422"/>
      <c r="AX52" s="422"/>
      <c r="AY52" s="422"/>
      <c r="AZ52" s="422"/>
      <c r="BA52" s="422"/>
      <c r="BB52" s="422"/>
      <c r="BC52" s="422"/>
      <c r="BD52" s="422"/>
      <c r="BE52" s="422"/>
      <c r="BF52" s="422"/>
      <c r="BG52" s="422"/>
      <c r="BH52" s="422"/>
      <c r="BI52" s="422"/>
      <c r="BJ52" s="422"/>
      <c r="BK52" s="422"/>
    </row>
    <row r="53" spans="1:63" ht="12.75">
      <c r="A53" s="409"/>
      <c r="B53" s="471">
        <v>44</v>
      </c>
      <c r="C53" s="454" t="s">
        <v>303</v>
      </c>
      <c r="D53" s="455"/>
      <c r="E53" s="456"/>
      <c r="F53" s="457"/>
      <c r="G53" s="468"/>
      <c r="H53" s="459"/>
      <c r="I53" s="469"/>
      <c r="J53" s="450"/>
      <c r="K53" s="450"/>
      <c r="L53" s="450"/>
      <c r="M53" s="451"/>
      <c r="N53" s="451"/>
      <c r="O53" s="422"/>
      <c r="P53" s="422"/>
      <c r="Q53" s="422"/>
      <c r="R53" s="422"/>
      <c r="S53" s="422"/>
      <c r="T53" s="452"/>
      <c r="U53" s="422"/>
      <c r="V53" s="422"/>
      <c r="W53" s="422"/>
      <c r="X53" s="422"/>
      <c r="Y53" s="422"/>
      <c r="Z53" s="422"/>
      <c r="AA53" s="422"/>
      <c r="AB53" s="422"/>
      <c r="AC53" s="422"/>
      <c r="AD53" s="422"/>
      <c r="AE53" s="422"/>
      <c r="AF53" s="422"/>
      <c r="AG53" s="422"/>
      <c r="AH53" s="422"/>
      <c r="AI53" s="422"/>
      <c r="AJ53" s="422"/>
      <c r="AK53" s="422"/>
      <c r="AL53" s="422"/>
      <c r="AM53" s="422"/>
      <c r="AN53" s="422"/>
      <c r="AO53" s="422"/>
      <c r="AP53" s="422"/>
      <c r="AQ53" s="422"/>
      <c r="AR53" s="422"/>
      <c r="AS53" s="422"/>
      <c r="AT53" s="422"/>
      <c r="AU53" s="422"/>
      <c r="AV53" s="422"/>
      <c r="AW53" s="422"/>
      <c r="AX53" s="422"/>
      <c r="AY53" s="422"/>
      <c r="AZ53" s="422"/>
      <c r="BA53" s="422"/>
      <c r="BB53" s="422"/>
      <c r="BC53" s="422"/>
      <c r="BD53" s="422"/>
      <c r="BE53" s="422"/>
      <c r="BF53" s="422"/>
      <c r="BG53" s="422"/>
      <c r="BH53" s="422"/>
      <c r="BI53" s="422"/>
      <c r="BJ53" s="422"/>
      <c r="BK53" s="422"/>
    </row>
    <row r="54" spans="1:63" ht="12.75">
      <c r="A54" s="409"/>
      <c r="B54" s="461">
        <v>45</v>
      </c>
      <c r="C54" s="462" t="s">
        <v>304</v>
      </c>
      <c r="D54" s="455" t="s">
        <v>305</v>
      </c>
      <c r="E54" s="456"/>
      <c r="F54" s="456"/>
      <c r="G54" s="468"/>
      <c r="H54" s="459"/>
      <c r="I54" s="469"/>
      <c r="J54" s="450"/>
      <c r="K54" s="450"/>
      <c r="L54" s="450"/>
      <c r="M54" s="451"/>
      <c r="N54" s="451"/>
      <c r="O54" s="422"/>
      <c r="P54" s="422"/>
      <c r="Q54" s="422"/>
      <c r="R54" s="422"/>
      <c r="S54" s="422"/>
      <c r="T54" s="452"/>
      <c r="U54" s="422"/>
      <c r="V54" s="422"/>
      <c r="W54" s="422"/>
      <c r="X54" s="422"/>
      <c r="Y54" s="422"/>
      <c r="Z54" s="422"/>
      <c r="AA54" s="422"/>
      <c r="AB54" s="422"/>
      <c r="AC54" s="422"/>
      <c r="AD54" s="422"/>
      <c r="AE54" s="422"/>
      <c r="AF54" s="422"/>
      <c r="AG54" s="422"/>
      <c r="AH54" s="422"/>
      <c r="AI54" s="422"/>
      <c r="AJ54" s="422"/>
      <c r="AK54" s="422"/>
      <c r="AL54" s="422"/>
      <c r="AM54" s="422"/>
      <c r="AN54" s="422"/>
      <c r="AO54" s="422"/>
      <c r="AP54" s="422"/>
      <c r="AQ54" s="422"/>
      <c r="AR54" s="422"/>
      <c r="AS54" s="422"/>
      <c r="AT54" s="422"/>
      <c r="AU54" s="422"/>
      <c r="AV54" s="422"/>
      <c r="AW54" s="422"/>
      <c r="AX54" s="422"/>
      <c r="AY54" s="422"/>
      <c r="AZ54" s="422"/>
      <c r="BA54" s="422"/>
      <c r="BB54" s="422"/>
      <c r="BC54" s="422"/>
      <c r="BD54" s="422"/>
      <c r="BE54" s="422"/>
      <c r="BF54" s="422"/>
      <c r="BG54" s="422"/>
      <c r="BH54" s="422"/>
      <c r="BI54" s="422"/>
      <c r="BJ54" s="422"/>
      <c r="BK54" s="422"/>
    </row>
    <row r="55" spans="1:63" ht="12.75">
      <c r="A55" s="409"/>
      <c r="B55" s="453">
        <v>46</v>
      </c>
      <c r="C55" s="454" t="s">
        <v>306</v>
      </c>
      <c r="D55" s="455"/>
      <c r="E55" s="456"/>
      <c r="F55" s="456"/>
      <c r="G55" s="468"/>
      <c r="H55" s="459"/>
      <c r="I55" s="469"/>
      <c r="J55" s="450"/>
      <c r="K55" s="450"/>
      <c r="L55" s="450"/>
      <c r="M55" s="451"/>
      <c r="N55" s="451"/>
      <c r="O55" s="422"/>
      <c r="P55" s="422"/>
      <c r="Q55" s="422"/>
      <c r="R55" s="422"/>
      <c r="S55" s="422"/>
      <c r="T55" s="452"/>
      <c r="U55" s="422"/>
      <c r="V55" s="422"/>
      <c r="W55" s="422"/>
      <c r="X55" s="422"/>
      <c r="Y55" s="422"/>
      <c r="Z55" s="422"/>
      <c r="AA55" s="422"/>
      <c r="AB55" s="422"/>
      <c r="AC55" s="422"/>
      <c r="AD55" s="422"/>
      <c r="AE55" s="422"/>
      <c r="AF55" s="422"/>
      <c r="AG55" s="422"/>
      <c r="AH55" s="422"/>
      <c r="AI55" s="422"/>
      <c r="AJ55" s="422"/>
      <c r="AK55" s="422"/>
      <c r="AL55" s="422"/>
      <c r="AM55" s="422"/>
      <c r="AN55" s="422"/>
      <c r="AO55" s="422"/>
      <c r="AP55" s="422"/>
      <c r="AQ55" s="422"/>
      <c r="AR55" s="422"/>
      <c r="AS55" s="422"/>
      <c r="AT55" s="422"/>
      <c r="AU55" s="422"/>
      <c r="AV55" s="422"/>
      <c r="AW55" s="422"/>
      <c r="AX55" s="422"/>
      <c r="AY55" s="422"/>
      <c r="AZ55" s="422"/>
      <c r="BA55" s="422"/>
      <c r="BB55" s="422"/>
      <c r="BC55" s="422"/>
      <c r="BD55" s="422"/>
      <c r="BE55" s="422"/>
      <c r="BF55" s="422"/>
      <c r="BG55" s="422"/>
      <c r="BH55" s="422"/>
      <c r="BI55" s="422"/>
      <c r="BJ55" s="422"/>
      <c r="BK55" s="422"/>
    </row>
    <row r="56" spans="1:63" ht="12.75">
      <c r="A56" s="409"/>
      <c r="B56" s="470">
        <v>47</v>
      </c>
      <c r="C56" s="462" t="s">
        <v>307</v>
      </c>
      <c r="D56" s="455" t="s">
        <v>308</v>
      </c>
      <c r="E56" s="456"/>
      <c r="F56" s="472"/>
      <c r="G56" s="468"/>
      <c r="H56" s="473"/>
      <c r="I56" s="469"/>
      <c r="J56" s="450"/>
      <c r="K56" s="474"/>
      <c r="L56" s="450"/>
      <c r="M56" s="451"/>
      <c r="N56" s="451"/>
      <c r="O56" s="452"/>
      <c r="P56" s="452"/>
      <c r="Q56" s="452"/>
      <c r="R56" s="452"/>
      <c r="S56" s="452"/>
      <c r="T56" s="452"/>
      <c r="U56" s="422"/>
      <c r="V56" s="422"/>
      <c r="W56" s="422"/>
      <c r="X56" s="422"/>
      <c r="Y56" s="422"/>
      <c r="Z56" s="422"/>
      <c r="AA56" s="422"/>
      <c r="AB56" s="422"/>
      <c r="AC56" s="422"/>
      <c r="AD56" s="422"/>
      <c r="AE56" s="422"/>
      <c r="AF56" s="422"/>
      <c r="AG56" s="422"/>
      <c r="AH56" s="422"/>
      <c r="AI56" s="422"/>
      <c r="AJ56" s="422"/>
      <c r="AK56" s="422"/>
      <c r="AL56" s="422"/>
      <c r="AM56" s="422"/>
      <c r="AN56" s="422"/>
      <c r="AO56" s="422"/>
      <c r="AP56" s="422"/>
      <c r="AQ56" s="422"/>
      <c r="AR56" s="422"/>
      <c r="AS56" s="422"/>
      <c r="AT56" s="422"/>
      <c r="AU56" s="422"/>
      <c r="AV56" s="422"/>
      <c r="AW56" s="422"/>
      <c r="AX56" s="422"/>
      <c r="AY56" s="422"/>
      <c r="AZ56" s="422"/>
      <c r="BA56" s="422"/>
      <c r="BB56" s="422"/>
      <c r="BC56" s="422"/>
      <c r="BD56" s="422"/>
      <c r="BE56" s="422"/>
      <c r="BF56" s="422"/>
      <c r="BG56" s="422"/>
      <c r="BH56" s="422"/>
      <c r="BI56" s="422"/>
      <c r="BJ56" s="422"/>
      <c r="BK56" s="422"/>
    </row>
    <row r="57" spans="1:63" ht="12.75">
      <c r="A57" s="409"/>
      <c r="B57" s="461">
        <v>48</v>
      </c>
      <c r="C57" s="462" t="s">
        <v>309</v>
      </c>
      <c r="D57" s="455" t="s">
        <v>310</v>
      </c>
      <c r="E57" s="457"/>
      <c r="F57" s="472"/>
      <c r="G57" s="468"/>
      <c r="H57" s="473"/>
      <c r="I57" s="469"/>
      <c r="J57" s="450"/>
      <c r="K57" s="474"/>
      <c r="L57" s="450"/>
      <c r="M57" s="451"/>
      <c r="N57" s="451"/>
      <c r="O57" s="452"/>
      <c r="P57" s="452"/>
      <c r="Q57" s="452"/>
      <c r="R57" s="452"/>
      <c r="S57" s="452"/>
      <c r="T57" s="452"/>
      <c r="U57" s="422"/>
      <c r="V57" s="422"/>
      <c r="W57" s="422"/>
      <c r="X57" s="422"/>
      <c r="Y57" s="422"/>
      <c r="Z57" s="422"/>
      <c r="AA57" s="422"/>
      <c r="AB57" s="422"/>
      <c r="AC57" s="422"/>
      <c r="AD57" s="422"/>
      <c r="AE57" s="422"/>
      <c r="AF57" s="422"/>
      <c r="AG57" s="422"/>
      <c r="AH57" s="422"/>
      <c r="AI57" s="422"/>
      <c r="AJ57" s="422"/>
      <c r="AK57" s="422"/>
      <c r="AL57" s="422"/>
      <c r="AM57" s="422"/>
      <c r="AN57" s="422"/>
      <c r="AO57" s="422"/>
      <c r="AP57" s="422"/>
      <c r="AQ57" s="422"/>
      <c r="AR57" s="422"/>
      <c r="AS57" s="422"/>
      <c r="AT57" s="422"/>
      <c r="AU57" s="422"/>
      <c r="AV57" s="422"/>
      <c r="AW57" s="422"/>
      <c r="AX57" s="422"/>
      <c r="AY57" s="422"/>
      <c r="AZ57" s="422"/>
      <c r="BA57" s="422"/>
      <c r="BB57" s="422"/>
      <c r="BC57" s="422"/>
      <c r="BD57" s="422"/>
      <c r="BE57" s="422"/>
      <c r="BF57" s="422"/>
      <c r="BG57" s="422"/>
      <c r="BH57" s="422"/>
      <c r="BI57" s="422"/>
      <c r="BJ57" s="422"/>
      <c r="BK57" s="422"/>
    </row>
    <row r="58" spans="1:63" ht="25.5">
      <c r="A58" s="409"/>
      <c r="B58" s="475">
        <v>49</v>
      </c>
      <c r="C58" s="476" t="s">
        <v>311</v>
      </c>
      <c r="D58" s="477" t="s">
        <v>220</v>
      </c>
      <c r="E58" s="478"/>
      <c r="F58" s="479"/>
      <c r="G58" s="468"/>
      <c r="H58" s="480"/>
      <c r="I58" s="469"/>
      <c r="J58" s="450"/>
      <c r="K58" s="474"/>
      <c r="L58" s="450"/>
      <c r="M58" s="451"/>
      <c r="N58" s="451"/>
      <c r="O58" s="452"/>
      <c r="P58" s="452"/>
      <c r="Q58" s="452"/>
      <c r="R58" s="452"/>
      <c r="S58" s="452"/>
      <c r="T58" s="452"/>
      <c r="U58" s="422"/>
      <c r="V58" s="422"/>
      <c r="W58" s="422"/>
      <c r="X58" s="422"/>
      <c r="Y58" s="422"/>
      <c r="Z58" s="422"/>
      <c r="AA58" s="422"/>
      <c r="AB58" s="422"/>
      <c r="AC58" s="422"/>
      <c r="AD58" s="422"/>
      <c r="AE58" s="422"/>
      <c r="AF58" s="422"/>
      <c r="AG58" s="422"/>
      <c r="AH58" s="422"/>
      <c r="AI58" s="422"/>
      <c r="AJ58" s="422"/>
      <c r="AK58" s="422"/>
      <c r="AL58" s="422"/>
      <c r="AM58" s="422"/>
      <c r="AN58" s="422"/>
      <c r="AO58" s="422"/>
      <c r="AP58" s="422"/>
      <c r="AQ58" s="422"/>
      <c r="AR58" s="422"/>
      <c r="AS58" s="422"/>
      <c r="AT58" s="422"/>
      <c r="AU58" s="422"/>
      <c r="AV58" s="422"/>
      <c r="AW58" s="422"/>
      <c r="AX58" s="422"/>
      <c r="AY58" s="422"/>
      <c r="AZ58" s="422"/>
      <c r="BA58" s="422"/>
      <c r="BB58" s="422"/>
      <c r="BC58" s="422"/>
      <c r="BD58" s="422"/>
      <c r="BE58" s="422"/>
      <c r="BF58" s="422"/>
      <c r="BG58" s="422"/>
      <c r="BH58" s="422"/>
      <c r="BI58" s="422"/>
      <c r="BJ58" s="422"/>
      <c r="BK58" s="422"/>
    </row>
    <row r="59" spans="1:63" ht="12.75">
      <c r="A59" s="409"/>
      <c r="B59" s="453">
        <v>50</v>
      </c>
      <c r="C59" s="454" t="s">
        <v>312</v>
      </c>
      <c r="D59" s="455"/>
      <c r="E59" s="456"/>
      <c r="F59" s="472"/>
      <c r="G59" s="458"/>
      <c r="H59" s="473"/>
      <c r="I59" s="460"/>
      <c r="J59" s="450"/>
      <c r="K59" s="474"/>
      <c r="L59" s="450"/>
      <c r="M59" s="451"/>
      <c r="N59" s="451"/>
      <c r="O59" s="452"/>
      <c r="P59" s="452"/>
      <c r="Q59" s="452"/>
      <c r="R59" s="452"/>
      <c r="S59" s="452"/>
      <c r="T59" s="452"/>
      <c r="U59" s="422"/>
      <c r="V59" s="422"/>
      <c r="W59" s="422"/>
      <c r="X59" s="422"/>
      <c r="Y59" s="422"/>
      <c r="Z59" s="422"/>
      <c r="AA59" s="422"/>
      <c r="AB59" s="422"/>
      <c r="AC59" s="422"/>
      <c r="AD59" s="422"/>
      <c r="AE59" s="422"/>
      <c r="AF59" s="422"/>
      <c r="AG59" s="422"/>
      <c r="AH59" s="422"/>
      <c r="AI59" s="422"/>
      <c r="AJ59" s="422"/>
      <c r="AK59" s="422"/>
      <c r="AL59" s="422"/>
      <c r="AM59" s="422"/>
      <c r="AN59" s="422"/>
      <c r="AO59" s="422"/>
      <c r="AP59" s="422"/>
      <c r="AQ59" s="422"/>
      <c r="AR59" s="422"/>
      <c r="AS59" s="422"/>
      <c r="AT59" s="422"/>
      <c r="AU59" s="422"/>
      <c r="AV59" s="422"/>
      <c r="AW59" s="422"/>
      <c r="AX59" s="422"/>
      <c r="AY59" s="422"/>
      <c r="AZ59" s="422"/>
      <c r="BA59" s="422"/>
      <c r="BB59" s="422"/>
      <c r="BC59" s="422"/>
      <c r="BD59" s="422"/>
      <c r="BE59" s="422"/>
      <c r="BF59" s="422"/>
      <c r="BG59" s="422"/>
      <c r="BH59" s="422"/>
      <c r="BI59" s="422"/>
      <c r="BJ59" s="422"/>
      <c r="BK59" s="422"/>
    </row>
    <row r="60" spans="1:63" ht="12.75">
      <c r="A60" s="409"/>
      <c r="B60" s="461">
        <v>51</v>
      </c>
      <c r="C60" s="462" t="s">
        <v>313</v>
      </c>
      <c r="D60" s="455" t="s">
        <v>314</v>
      </c>
      <c r="E60" s="456"/>
      <c r="F60" s="472"/>
      <c r="G60" s="458"/>
      <c r="H60" s="473"/>
      <c r="I60" s="460"/>
      <c r="J60" s="450"/>
      <c r="K60" s="474"/>
      <c r="L60" s="450"/>
      <c r="M60" s="451"/>
      <c r="N60" s="451"/>
      <c r="O60" s="452"/>
      <c r="P60" s="452"/>
      <c r="Q60" s="452"/>
      <c r="R60" s="452"/>
      <c r="S60" s="452"/>
      <c r="T60" s="452"/>
      <c r="U60" s="422"/>
      <c r="V60" s="422"/>
      <c r="W60" s="422"/>
      <c r="X60" s="422"/>
      <c r="Y60" s="422"/>
      <c r="Z60" s="422"/>
      <c r="AA60" s="422"/>
      <c r="AB60" s="422"/>
      <c r="AC60" s="422"/>
      <c r="AD60" s="422"/>
      <c r="AE60" s="422"/>
      <c r="AF60" s="422"/>
      <c r="AG60" s="422"/>
      <c r="AH60" s="422"/>
      <c r="AI60" s="422"/>
      <c r="AJ60" s="422"/>
      <c r="AK60" s="422"/>
      <c r="AL60" s="422"/>
      <c r="AM60" s="422"/>
      <c r="AN60" s="422"/>
      <c r="AO60" s="422"/>
      <c r="AP60" s="422"/>
      <c r="AQ60" s="422"/>
      <c r="AR60" s="422"/>
      <c r="AS60" s="422"/>
      <c r="AT60" s="422"/>
      <c r="AU60" s="422"/>
      <c r="AV60" s="422"/>
      <c r="AW60" s="422"/>
      <c r="AX60" s="422"/>
      <c r="AY60" s="422"/>
      <c r="AZ60" s="422"/>
      <c r="BA60" s="422"/>
      <c r="BB60" s="422"/>
      <c r="BC60" s="422"/>
      <c r="BD60" s="422"/>
      <c r="BE60" s="422"/>
      <c r="BF60" s="422"/>
      <c r="BG60" s="422"/>
      <c r="BH60" s="422"/>
      <c r="BI60" s="422"/>
      <c r="BJ60" s="422"/>
      <c r="BK60" s="422"/>
    </row>
    <row r="61" spans="1:63" ht="12.75">
      <c r="A61" s="409"/>
      <c r="B61" s="461">
        <v>52</v>
      </c>
      <c r="C61" s="462" t="s">
        <v>315</v>
      </c>
      <c r="D61" s="455" t="s">
        <v>316</v>
      </c>
      <c r="E61" s="456"/>
      <c r="F61" s="472"/>
      <c r="G61" s="458"/>
      <c r="H61" s="473"/>
      <c r="I61" s="460"/>
      <c r="J61" s="450"/>
      <c r="K61" s="474"/>
      <c r="L61" s="450"/>
      <c r="M61" s="451"/>
      <c r="N61" s="451"/>
      <c r="O61" s="452"/>
      <c r="P61" s="452"/>
      <c r="Q61" s="452"/>
      <c r="R61" s="452"/>
      <c r="S61" s="452"/>
      <c r="T61" s="452"/>
      <c r="U61" s="422"/>
      <c r="V61" s="422"/>
      <c r="W61" s="422"/>
      <c r="X61" s="422"/>
      <c r="Y61" s="422"/>
      <c r="Z61" s="422"/>
      <c r="AA61" s="422"/>
      <c r="AB61" s="422"/>
      <c r="AC61" s="422"/>
      <c r="AD61" s="422"/>
      <c r="AE61" s="422"/>
      <c r="AF61" s="422"/>
      <c r="AG61" s="422"/>
      <c r="AH61" s="422"/>
      <c r="AI61" s="422"/>
      <c r="AJ61" s="422"/>
      <c r="AK61" s="422"/>
      <c r="AL61" s="422"/>
      <c r="AM61" s="422"/>
      <c r="AN61" s="422"/>
      <c r="AO61" s="422"/>
      <c r="AP61" s="422"/>
      <c r="AQ61" s="422"/>
      <c r="AR61" s="422"/>
      <c r="AS61" s="422"/>
      <c r="AT61" s="422"/>
      <c r="AU61" s="422"/>
      <c r="AV61" s="422"/>
      <c r="AW61" s="422"/>
      <c r="AX61" s="422"/>
      <c r="AY61" s="422"/>
      <c r="AZ61" s="422"/>
      <c r="BA61" s="422"/>
      <c r="BB61" s="422"/>
      <c r="BC61" s="422"/>
      <c r="BD61" s="422"/>
      <c r="BE61" s="422"/>
      <c r="BF61" s="422"/>
      <c r="BG61" s="422"/>
      <c r="BH61" s="422"/>
      <c r="BI61" s="422"/>
      <c r="BJ61" s="422"/>
      <c r="BK61" s="422"/>
    </row>
    <row r="62" spans="1:63" ht="12.75">
      <c r="A62" s="409"/>
      <c r="B62" s="461">
        <v>53</v>
      </c>
      <c r="C62" s="462" t="s">
        <v>317</v>
      </c>
      <c r="D62" s="455" t="s">
        <v>318</v>
      </c>
      <c r="E62" s="456"/>
      <c r="F62" s="472"/>
      <c r="G62" s="458"/>
      <c r="H62" s="473"/>
      <c r="I62" s="460"/>
      <c r="J62" s="450"/>
      <c r="K62" s="474"/>
      <c r="L62" s="450"/>
      <c r="M62" s="451"/>
      <c r="N62" s="451"/>
      <c r="O62" s="452"/>
      <c r="P62" s="452"/>
      <c r="Q62" s="452"/>
      <c r="R62" s="452"/>
      <c r="S62" s="452"/>
      <c r="T62" s="452"/>
      <c r="U62" s="422"/>
      <c r="V62" s="422"/>
      <c r="W62" s="422"/>
      <c r="X62" s="422"/>
      <c r="Y62" s="422"/>
      <c r="Z62" s="422"/>
      <c r="AA62" s="422"/>
      <c r="AB62" s="422"/>
      <c r="AC62" s="422"/>
      <c r="AD62" s="422"/>
      <c r="AE62" s="422"/>
      <c r="AF62" s="422"/>
      <c r="AG62" s="422"/>
      <c r="AH62" s="422"/>
      <c r="AI62" s="422"/>
      <c r="AJ62" s="422"/>
      <c r="AK62" s="422"/>
      <c r="AL62" s="422"/>
      <c r="AM62" s="422"/>
      <c r="AN62" s="422"/>
      <c r="AO62" s="422"/>
      <c r="AP62" s="422"/>
      <c r="AQ62" s="422"/>
      <c r="AR62" s="422"/>
      <c r="AS62" s="422"/>
      <c r="AT62" s="422"/>
      <c r="AU62" s="422"/>
      <c r="AV62" s="422"/>
      <c r="AW62" s="422"/>
      <c r="AX62" s="422"/>
      <c r="AY62" s="422"/>
      <c r="AZ62" s="422"/>
      <c r="BA62" s="422"/>
      <c r="BB62" s="422"/>
      <c r="BC62" s="422"/>
      <c r="BD62" s="422"/>
      <c r="BE62" s="422"/>
      <c r="BF62" s="422"/>
      <c r="BG62" s="422"/>
      <c r="BH62" s="422"/>
      <c r="BI62" s="422"/>
      <c r="BJ62" s="422"/>
      <c r="BK62" s="422"/>
    </row>
    <row r="63" spans="1:63" ht="12.75">
      <c r="A63" s="409"/>
      <c r="B63" s="461">
        <v>54</v>
      </c>
      <c r="C63" s="462" t="s">
        <v>319</v>
      </c>
      <c r="D63" s="455" t="s">
        <v>320</v>
      </c>
      <c r="E63" s="456"/>
      <c r="F63" s="472"/>
      <c r="G63" s="458"/>
      <c r="H63" s="473"/>
      <c r="I63" s="460"/>
      <c r="J63" s="450"/>
      <c r="K63" s="474"/>
      <c r="L63" s="450"/>
      <c r="M63" s="451"/>
      <c r="N63" s="451"/>
      <c r="O63" s="452"/>
      <c r="P63" s="452"/>
      <c r="Q63" s="452"/>
      <c r="R63" s="452"/>
      <c r="S63" s="452"/>
      <c r="T63" s="452"/>
      <c r="U63" s="422"/>
      <c r="V63" s="422"/>
      <c r="W63" s="422"/>
      <c r="X63" s="422"/>
      <c r="Y63" s="422"/>
      <c r="Z63" s="422"/>
      <c r="AA63" s="422"/>
      <c r="AB63" s="422"/>
      <c r="AC63" s="422"/>
      <c r="AD63" s="422"/>
      <c r="AE63" s="422"/>
      <c r="AF63" s="422"/>
      <c r="AG63" s="422"/>
      <c r="AH63" s="422"/>
      <c r="AI63" s="422"/>
      <c r="AJ63" s="422"/>
      <c r="AK63" s="422"/>
      <c r="AL63" s="422"/>
      <c r="AM63" s="422"/>
      <c r="AN63" s="422"/>
      <c r="AO63" s="422"/>
      <c r="AP63" s="422"/>
      <c r="AQ63" s="422"/>
      <c r="AR63" s="422"/>
      <c r="AS63" s="422"/>
      <c r="AT63" s="422"/>
      <c r="AU63" s="422"/>
      <c r="AV63" s="422"/>
      <c r="AW63" s="422"/>
      <c r="AX63" s="422"/>
      <c r="AY63" s="422"/>
      <c r="AZ63" s="422"/>
      <c r="BA63" s="422"/>
      <c r="BB63" s="422"/>
      <c r="BC63" s="422"/>
      <c r="BD63" s="422"/>
      <c r="BE63" s="422"/>
      <c r="BF63" s="422"/>
      <c r="BG63" s="422"/>
      <c r="BH63" s="422"/>
      <c r="BI63" s="422"/>
      <c r="BJ63" s="422"/>
      <c r="BK63" s="422"/>
    </row>
    <row r="64" spans="1:63" ht="12.75">
      <c r="A64" s="409"/>
      <c r="B64" s="461">
        <v>55</v>
      </c>
      <c r="C64" s="462" t="s">
        <v>321</v>
      </c>
      <c r="D64" s="455" t="s">
        <v>322</v>
      </c>
      <c r="E64" s="456"/>
      <c r="F64" s="472"/>
      <c r="G64" s="458"/>
      <c r="H64" s="473"/>
      <c r="I64" s="460"/>
      <c r="J64" s="450"/>
      <c r="K64" s="474"/>
      <c r="L64" s="450"/>
      <c r="M64" s="451"/>
      <c r="N64" s="451"/>
      <c r="O64" s="452"/>
      <c r="P64" s="452"/>
      <c r="Q64" s="452"/>
      <c r="R64" s="452"/>
      <c r="S64" s="452"/>
      <c r="T64" s="452"/>
      <c r="U64" s="422"/>
      <c r="V64" s="422"/>
      <c r="W64" s="422"/>
      <c r="X64" s="422"/>
      <c r="Y64" s="422"/>
      <c r="Z64" s="422"/>
      <c r="AA64" s="422"/>
      <c r="AB64" s="422"/>
      <c r="AC64" s="422"/>
      <c r="AD64" s="422"/>
      <c r="AE64" s="422"/>
      <c r="AF64" s="422"/>
      <c r="AG64" s="422"/>
      <c r="AH64" s="422"/>
      <c r="AI64" s="422"/>
      <c r="AJ64" s="422"/>
      <c r="AK64" s="422"/>
      <c r="AL64" s="422"/>
      <c r="AM64" s="422"/>
      <c r="AN64" s="422"/>
      <c r="AO64" s="422"/>
      <c r="AP64" s="422"/>
      <c r="AQ64" s="422"/>
      <c r="AR64" s="422"/>
      <c r="AS64" s="422"/>
      <c r="AT64" s="422"/>
      <c r="AU64" s="422"/>
      <c r="AV64" s="422"/>
      <c r="AW64" s="422"/>
      <c r="AX64" s="422"/>
      <c r="AY64" s="422"/>
      <c r="AZ64" s="422"/>
      <c r="BA64" s="422"/>
      <c r="BB64" s="422"/>
      <c r="BC64" s="422"/>
      <c r="BD64" s="422"/>
      <c r="BE64" s="422"/>
      <c r="BF64" s="422"/>
      <c r="BG64" s="422"/>
      <c r="BH64" s="422"/>
      <c r="BI64" s="422"/>
      <c r="BJ64" s="422"/>
      <c r="BK64" s="422"/>
    </row>
    <row r="65" spans="1:63" ht="12.75">
      <c r="A65" s="409"/>
      <c r="B65" s="461">
        <v>56</v>
      </c>
      <c r="C65" s="462" t="s">
        <v>262</v>
      </c>
      <c r="D65" s="455" t="s">
        <v>323</v>
      </c>
      <c r="E65" s="456"/>
      <c r="F65" s="472"/>
      <c r="G65" s="458"/>
      <c r="H65" s="473"/>
      <c r="I65" s="460"/>
      <c r="J65" s="450"/>
      <c r="K65" s="474"/>
      <c r="L65" s="450"/>
      <c r="M65" s="451"/>
      <c r="N65" s="451"/>
      <c r="O65" s="452"/>
      <c r="P65" s="452"/>
      <c r="Q65" s="452"/>
      <c r="R65" s="452"/>
      <c r="S65" s="452"/>
      <c r="T65" s="452"/>
      <c r="U65" s="422"/>
      <c r="V65" s="422"/>
      <c r="W65" s="422"/>
      <c r="X65" s="422"/>
      <c r="Y65" s="422"/>
      <c r="Z65" s="422"/>
      <c r="AA65" s="422"/>
      <c r="AB65" s="422"/>
      <c r="AC65" s="422"/>
      <c r="AD65" s="422"/>
      <c r="AE65" s="422"/>
      <c r="AF65" s="422"/>
      <c r="AG65" s="422"/>
      <c r="AH65" s="422"/>
      <c r="AI65" s="422"/>
      <c r="AJ65" s="422"/>
      <c r="AK65" s="422"/>
      <c r="AL65" s="422"/>
      <c r="AM65" s="422"/>
      <c r="AN65" s="422"/>
      <c r="AO65" s="422"/>
      <c r="AP65" s="422"/>
      <c r="AQ65" s="422"/>
      <c r="AR65" s="422"/>
      <c r="AS65" s="422"/>
      <c r="AT65" s="422"/>
      <c r="AU65" s="422"/>
      <c r="AV65" s="422"/>
      <c r="AW65" s="422"/>
      <c r="AX65" s="422"/>
      <c r="AY65" s="422"/>
      <c r="AZ65" s="422"/>
      <c r="BA65" s="422"/>
      <c r="BB65" s="422"/>
      <c r="BC65" s="422"/>
      <c r="BD65" s="422"/>
      <c r="BE65" s="422"/>
      <c r="BF65" s="422"/>
      <c r="BG65" s="422"/>
      <c r="BH65" s="422"/>
      <c r="BI65" s="422"/>
      <c r="BJ65" s="422"/>
      <c r="BK65" s="422"/>
    </row>
    <row r="66" spans="1:63" ht="12.75">
      <c r="A66" s="409"/>
      <c r="B66" s="461">
        <v>57</v>
      </c>
      <c r="C66" s="462" t="s">
        <v>264</v>
      </c>
      <c r="D66" s="455" t="s">
        <v>324</v>
      </c>
      <c r="E66" s="456"/>
      <c r="F66" s="472"/>
      <c r="G66" s="458"/>
      <c r="H66" s="473"/>
      <c r="I66" s="460"/>
      <c r="J66" s="450"/>
      <c r="K66" s="474"/>
      <c r="L66" s="450"/>
      <c r="M66" s="451"/>
      <c r="N66" s="451"/>
      <c r="O66" s="452"/>
      <c r="P66" s="452"/>
      <c r="Q66" s="452"/>
      <c r="R66" s="452"/>
      <c r="S66" s="452"/>
      <c r="T66" s="452"/>
      <c r="U66" s="422"/>
      <c r="V66" s="422"/>
      <c r="W66" s="422"/>
      <c r="X66" s="422"/>
      <c r="Y66" s="422"/>
      <c r="Z66" s="422"/>
      <c r="AA66" s="422"/>
      <c r="AB66" s="422"/>
      <c r="AC66" s="422"/>
      <c r="AD66" s="422"/>
      <c r="AE66" s="422"/>
      <c r="AF66" s="422"/>
      <c r="AG66" s="422"/>
      <c r="AH66" s="422"/>
      <c r="AI66" s="422"/>
      <c r="AJ66" s="422"/>
      <c r="AK66" s="422"/>
      <c r="AL66" s="422"/>
      <c r="AM66" s="422"/>
      <c r="AN66" s="422"/>
      <c r="AO66" s="422"/>
      <c r="AP66" s="422"/>
      <c r="AQ66" s="422"/>
      <c r="AR66" s="422"/>
      <c r="AS66" s="422"/>
      <c r="AT66" s="422"/>
      <c r="AU66" s="422"/>
      <c r="AV66" s="422"/>
      <c r="AW66" s="422"/>
      <c r="AX66" s="422"/>
      <c r="AY66" s="422"/>
      <c r="AZ66" s="422"/>
      <c r="BA66" s="422"/>
      <c r="BB66" s="422"/>
      <c r="BC66" s="422"/>
      <c r="BD66" s="422"/>
      <c r="BE66" s="422"/>
      <c r="BF66" s="422"/>
      <c r="BG66" s="422"/>
      <c r="BH66" s="422"/>
      <c r="BI66" s="422"/>
      <c r="BJ66" s="422"/>
      <c r="BK66" s="422"/>
    </row>
    <row r="67" spans="1:63" ht="12.75">
      <c r="A67" s="409"/>
      <c r="B67" s="461">
        <v>58</v>
      </c>
      <c r="C67" s="462" t="s">
        <v>325</v>
      </c>
      <c r="D67" s="455" t="s">
        <v>326</v>
      </c>
      <c r="E67" s="456"/>
      <c r="F67" s="472"/>
      <c r="G67" s="458"/>
      <c r="H67" s="473"/>
      <c r="I67" s="460"/>
      <c r="J67" s="450"/>
      <c r="K67" s="474"/>
      <c r="L67" s="450"/>
      <c r="M67" s="451"/>
      <c r="N67" s="451"/>
      <c r="O67" s="452"/>
      <c r="P67" s="452"/>
      <c r="Q67" s="452"/>
      <c r="R67" s="452"/>
      <c r="S67" s="452"/>
      <c r="T67" s="452"/>
      <c r="U67" s="422"/>
      <c r="V67" s="422"/>
      <c r="W67" s="422"/>
      <c r="X67" s="422"/>
      <c r="Y67" s="422"/>
      <c r="Z67" s="422"/>
      <c r="AA67" s="422"/>
      <c r="AB67" s="422"/>
      <c r="AC67" s="422"/>
      <c r="AD67" s="422"/>
      <c r="AE67" s="422"/>
      <c r="AF67" s="422"/>
      <c r="AG67" s="422"/>
      <c r="AH67" s="422"/>
      <c r="AI67" s="422"/>
      <c r="AJ67" s="422"/>
      <c r="AK67" s="422"/>
      <c r="AL67" s="422"/>
      <c r="AM67" s="422"/>
      <c r="AN67" s="422"/>
      <c r="AO67" s="422"/>
      <c r="AP67" s="422"/>
      <c r="AQ67" s="422"/>
      <c r="AR67" s="422"/>
      <c r="AS67" s="422"/>
      <c r="AT67" s="422"/>
      <c r="AU67" s="422"/>
      <c r="AV67" s="422"/>
      <c r="AW67" s="422"/>
      <c r="AX67" s="422"/>
      <c r="AY67" s="422"/>
      <c r="AZ67" s="422"/>
      <c r="BA67" s="422"/>
      <c r="BB67" s="422"/>
      <c r="BC67" s="422"/>
      <c r="BD67" s="422"/>
      <c r="BE67" s="422"/>
      <c r="BF67" s="422"/>
      <c r="BG67" s="422"/>
      <c r="BH67" s="422"/>
      <c r="BI67" s="422"/>
      <c r="BJ67" s="422"/>
      <c r="BK67" s="422"/>
    </row>
    <row r="68" spans="1:63" ht="12.75">
      <c r="A68" s="409"/>
      <c r="B68" s="461">
        <v>59</v>
      </c>
      <c r="C68" s="462" t="s">
        <v>327</v>
      </c>
      <c r="D68" s="455" t="s">
        <v>328</v>
      </c>
      <c r="E68" s="456"/>
      <c r="F68" s="472"/>
      <c r="G68" s="458"/>
      <c r="H68" s="473"/>
      <c r="I68" s="460"/>
      <c r="J68" s="450"/>
      <c r="K68" s="474"/>
      <c r="L68" s="450"/>
      <c r="M68" s="451"/>
      <c r="N68" s="451"/>
      <c r="O68" s="452"/>
      <c r="P68" s="452"/>
      <c r="Q68" s="452"/>
      <c r="R68" s="452"/>
      <c r="S68" s="452"/>
      <c r="T68" s="452"/>
      <c r="U68" s="422"/>
      <c r="V68" s="422"/>
      <c r="W68" s="422"/>
      <c r="X68" s="422"/>
      <c r="Y68" s="422"/>
      <c r="Z68" s="422"/>
      <c r="AA68" s="422"/>
      <c r="AB68" s="422"/>
      <c r="AC68" s="422"/>
      <c r="AD68" s="422"/>
      <c r="AE68" s="422"/>
      <c r="AF68" s="422"/>
      <c r="AG68" s="422"/>
      <c r="AH68" s="422"/>
      <c r="AI68" s="422"/>
      <c r="AJ68" s="422"/>
      <c r="AK68" s="422"/>
      <c r="AL68" s="422"/>
      <c r="AM68" s="422"/>
      <c r="AN68" s="422"/>
      <c r="AO68" s="422"/>
      <c r="AP68" s="422"/>
      <c r="AQ68" s="422"/>
      <c r="AR68" s="422"/>
      <c r="AS68" s="422"/>
      <c r="AT68" s="422"/>
      <c r="AU68" s="422"/>
      <c r="AV68" s="422"/>
      <c r="AW68" s="422"/>
      <c r="AX68" s="422"/>
      <c r="AY68" s="422"/>
      <c r="AZ68" s="422"/>
      <c r="BA68" s="422"/>
      <c r="BB68" s="422"/>
      <c r="BC68" s="422"/>
      <c r="BD68" s="422"/>
      <c r="BE68" s="422"/>
      <c r="BF68" s="422"/>
      <c r="BG68" s="422"/>
      <c r="BH68" s="422"/>
      <c r="BI68" s="422"/>
      <c r="BJ68" s="422"/>
      <c r="BK68" s="422"/>
    </row>
    <row r="69" spans="1:63" ht="12.75">
      <c r="A69" s="409"/>
      <c r="B69" s="461">
        <v>60</v>
      </c>
      <c r="C69" s="462" t="s">
        <v>329</v>
      </c>
      <c r="D69" s="455" t="s">
        <v>330</v>
      </c>
      <c r="E69" s="456"/>
      <c r="F69" s="472"/>
      <c r="G69" s="458"/>
      <c r="H69" s="473"/>
      <c r="I69" s="460"/>
      <c r="J69" s="450"/>
      <c r="K69" s="474"/>
      <c r="L69" s="450"/>
      <c r="M69" s="451"/>
      <c r="N69" s="451"/>
      <c r="O69" s="452"/>
      <c r="P69" s="452"/>
      <c r="Q69" s="452"/>
      <c r="R69" s="452"/>
      <c r="S69" s="452"/>
      <c r="T69" s="452"/>
      <c r="U69" s="422"/>
      <c r="V69" s="422"/>
      <c r="W69" s="422"/>
      <c r="X69" s="422"/>
      <c r="Y69" s="422"/>
      <c r="Z69" s="422"/>
      <c r="AA69" s="422"/>
      <c r="AB69" s="422"/>
      <c r="AC69" s="422"/>
      <c r="AD69" s="422"/>
      <c r="AE69" s="422"/>
      <c r="AF69" s="422"/>
      <c r="AG69" s="422"/>
      <c r="AH69" s="422"/>
      <c r="AI69" s="422"/>
      <c r="AJ69" s="422"/>
      <c r="AK69" s="422"/>
      <c r="AL69" s="422"/>
      <c r="AM69" s="422"/>
      <c r="AN69" s="422"/>
      <c r="AO69" s="422"/>
      <c r="AP69" s="422"/>
      <c r="AQ69" s="422"/>
      <c r="AR69" s="422"/>
      <c r="AS69" s="422"/>
      <c r="AT69" s="422"/>
      <c r="AU69" s="422"/>
      <c r="AV69" s="422"/>
      <c r="AW69" s="422"/>
      <c r="AX69" s="422"/>
      <c r="AY69" s="422"/>
      <c r="AZ69" s="422"/>
      <c r="BA69" s="422"/>
      <c r="BB69" s="422"/>
      <c r="BC69" s="422"/>
      <c r="BD69" s="422"/>
      <c r="BE69" s="422"/>
      <c r="BF69" s="422"/>
      <c r="BG69" s="422"/>
      <c r="BH69" s="422"/>
      <c r="BI69" s="422"/>
      <c r="BJ69" s="422"/>
      <c r="BK69" s="422"/>
    </row>
    <row r="70" spans="1:63" ht="12.75">
      <c r="A70" s="409"/>
      <c r="B70" s="461">
        <v>61</v>
      </c>
      <c r="C70" s="462" t="s">
        <v>331</v>
      </c>
      <c r="D70" s="455" t="s">
        <v>332</v>
      </c>
      <c r="E70" s="456"/>
      <c r="F70" s="472"/>
      <c r="G70" s="458"/>
      <c r="H70" s="473"/>
      <c r="I70" s="460"/>
      <c r="J70" s="450"/>
      <c r="K70" s="474"/>
      <c r="L70" s="450"/>
      <c r="M70" s="451"/>
      <c r="N70" s="451"/>
      <c r="O70" s="452"/>
      <c r="P70" s="452"/>
      <c r="Q70" s="452"/>
      <c r="R70" s="452"/>
      <c r="S70" s="452"/>
      <c r="T70" s="452"/>
      <c r="U70" s="422"/>
      <c r="V70" s="422"/>
      <c r="W70" s="422"/>
      <c r="X70" s="422"/>
      <c r="Y70" s="422"/>
      <c r="Z70" s="422"/>
      <c r="AA70" s="422"/>
      <c r="AB70" s="422"/>
      <c r="AC70" s="422"/>
      <c r="AD70" s="422"/>
      <c r="AE70" s="422"/>
      <c r="AF70" s="422"/>
      <c r="AG70" s="422"/>
      <c r="AH70" s="422"/>
      <c r="AI70" s="422"/>
      <c r="AJ70" s="422"/>
      <c r="AK70" s="422"/>
      <c r="AL70" s="422"/>
      <c r="AM70" s="422"/>
      <c r="AN70" s="422"/>
      <c r="AO70" s="422"/>
      <c r="AP70" s="422"/>
      <c r="AQ70" s="422"/>
      <c r="AR70" s="422"/>
      <c r="AS70" s="422"/>
      <c r="AT70" s="422"/>
      <c r="AU70" s="422"/>
      <c r="AV70" s="422"/>
      <c r="AW70" s="422"/>
      <c r="AX70" s="422"/>
      <c r="AY70" s="422"/>
      <c r="AZ70" s="422"/>
      <c r="BA70" s="422"/>
      <c r="BB70" s="422"/>
      <c r="BC70" s="422"/>
      <c r="BD70" s="422"/>
      <c r="BE70" s="422"/>
      <c r="BF70" s="422"/>
      <c r="BG70" s="422"/>
      <c r="BH70" s="422"/>
      <c r="BI70" s="422"/>
      <c r="BJ70" s="422"/>
      <c r="BK70" s="422"/>
    </row>
    <row r="71" spans="1:63" ht="12.75">
      <c r="A71" s="409"/>
      <c r="B71" s="461">
        <v>62</v>
      </c>
      <c r="C71" s="462" t="s">
        <v>333</v>
      </c>
      <c r="D71" s="455" t="s">
        <v>334</v>
      </c>
      <c r="E71" s="456"/>
      <c r="F71" s="472"/>
      <c r="G71" s="458"/>
      <c r="H71" s="473"/>
      <c r="I71" s="460"/>
      <c r="J71" s="450"/>
      <c r="K71" s="474"/>
      <c r="L71" s="450"/>
      <c r="M71" s="451"/>
      <c r="N71" s="451"/>
      <c r="O71" s="452"/>
      <c r="P71" s="452"/>
      <c r="Q71" s="452"/>
      <c r="R71" s="452"/>
      <c r="S71" s="452"/>
      <c r="T71" s="452"/>
      <c r="U71" s="422"/>
      <c r="V71" s="422"/>
      <c r="W71" s="422"/>
      <c r="X71" s="422"/>
      <c r="Y71" s="422"/>
      <c r="Z71" s="422"/>
      <c r="AA71" s="422"/>
      <c r="AB71" s="422"/>
      <c r="AC71" s="422"/>
      <c r="AD71" s="422"/>
      <c r="AE71" s="422"/>
      <c r="AF71" s="422"/>
      <c r="AG71" s="422"/>
      <c r="AH71" s="422"/>
      <c r="AI71" s="422"/>
      <c r="AJ71" s="422"/>
      <c r="AK71" s="422"/>
      <c r="AL71" s="422"/>
      <c r="AM71" s="422"/>
      <c r="AN71" s="422"/>
      <c r="AO71" s="422"/>
      <c r="AP71" s="422"/>
      <c r="AQ71" s="422"/>
      <c r="AR71" s="422"/>
      <c r="AS71" s="422"/>
      <c r="AT71" s="422"/>
      <c r="AU71" s="422"/>
      <c r="AV71" s="422"/>
      <c r="AW71" s="422"/>
      <c r="AX71" s="422"/>
      <c r="AY71" s="422"/>
      <c r="AZ71" s="422"/>
      <c r="BA71" s="422"/>
      <c r="BB71" s="422"/>
      <c r="BC71" s="422"/>
      <c r="BD71" s="422"/>
      <c r="BE71" s="422"/>
      <c r="BF71" s="422"/>
      <c r="BG71" s="422"/>
      <c r="BH71" s="422"/>
      <c r="BI71" s="422"/>
      <c r="BJ71" s="422"/>
      <c r="BK71" s="422"/>
    </row>
    <row r="72" spans="1:63" ht="12.75">
      <c r="A72" s="409"/>
      <c r="B72" s="461">
        <v>63</v>
      </c>
      <c r="C72" s="462" t="s">
        <v>335</v>
      </c>
      <c r="D72" s="455" t="s">
        <v>336</v>
      </c>
      <c r="E72" s="456"/>
      <c r="F72" s="472"/>
      <c r="G72" s="458"/>
      <c r="H72" s="473"/>
      <c r="I72" s="460"/>
      <c r="J72" s="450"/>
      <c r="K72" s="474"/>
      <c r="L72" s="450"/>
      <c r="M72" s="451"/>
      <c r="N72" s="451"/>
      <c r="O72" s="452"/>
      <c r="P72" s="452"/>
      <c r="Q72" s="452"/>
      <c r="R72" s="452"/>
      <c r="S72" s="452"/>
      <c r="T72" s="452"/>
      <c r="U72" s="422"/>
      <c r="V72" s="422"/>
      <c r="W72" s="422"/>
      <c r="X72" s="422"/>
      <c r="Y72" s="422"/>
      <c r="Z72" s="422"/>
      <c r="AA72" s="422"/>
      <c r="AB72" s="422"/>
      <c r="AC72" s="422"/>
      <c r="AD72" s="422"/>
      <c r="AE72" s="422"/>
      <c r="AF72" s="422"/>
      <c r="AG72" s="422"/>
      <c r="AH72" s="422"/>
      <c r="AI72" s="422"/>
      <c r="AJ72" s="422"/>
      <c r="AK72" s="422"/>
      <c r="AL72" s="422"/>
      <c r="AM72" s="422"/>
      <c r="AN72" s="422"/>
      <c r="AO72" s="422"/>
      <c r="AP72" s="422"/>
      <c r="AQ72" s="422"/>
      <c r="AR72" s="422"/>
      <c r="AS72" s="422"/>
      <c r="AT72" s="422"/>
      <c r="AU72" s="422"/>
      <c r="AV72" s="422"/>
      <c r="AW72" s="422"/>
      <c r="AX72" s="422"/>
      <c r="AY72" s="422"/>
      <c r="AZ72" s="422"/>
      <c r="BA72" s="422"/>
      <c r="BB72" s="422"/>
      <c r="BC72" s="422"/>
      <c r="BD72" s="422"/>
      <c r="BE72" s="422"/>
      <c r="BF72" s="422"/>
      <c r="BG72" s="422"/>
      <c r="BH72" s="422"/>
      <c r="BI72" s="422"/>
      <c r="BJ72" s="422"/>
      <c r="BK72" s="422"/>
    </row>
    <row r="73" spans="1:63" ht="12.75">
      <c r="A73" s="409"/>
      <c r="B73" s="470">
        <v>64</v>
      </c>
      <c r="C73" s="462" t="s">
        <v>337</v>
      </c>
      <c r="D73" s="455" t="s">
        <v>338</v>
      </c>
      <c r="E73" s="456"/>
      <c r="F73" s="472"/>
      <c r="G73" s="458"/>
      <c r="H73" s="473"/>
      <c r="I73" s="460"/>
      <c r="J73" s="450"/>
      <c r="K73" s="474"/>
      <c r="L73" s="450"/>
      <c r="M73" s="451"/>
      <c r="N73" s="451"/>
      <c r="O73" s="452"/>
      <c r="P73" s="452"/>
      <c r="Q73" s="452"/>
      <c r="R73" s="452"/>
      <c r="S73" s="452"/>
      <c r="T73" s="452"/>
      <c r="U73" s="422"/>
      <c r="V73" s="422"/>
      <c r="W73" s="422"/>
      <c r="X73" s="422"/>
      <c r="Y73" s="422"/>
      <c r="Z73" s="422"/>
      <c r="AA73" s="422"/>
      <c r="AB73" s="422"/>
      <c r="AC73" s="422"/>
      <c r="AD73" s="422"/>
      <c r="AE73" s="422"/>
      <c r="AF73" s="422"/>
      <c r="AG73" s="422"/>
      <c r="AH73" s="422"/>
      <c r="AI73" s="422"/>
      <c r="AJ73" s="422"/>
      <c r="AK73" s="422"/>
      <c r="AL73" s="422"/>
      <c r="AM73" s="422"/>
      <c r="AN73" s="422"/>
      <c r="AO73" s="422"/>
      <c r="AP73" s="422"/>
      <c r="AQ73" s="422"/>
      <c r="AR73" s="422"/>
      <c r="AS73" s="422"/>
      <c r="AT73" s="422"/>
      <c r="AU73" s="422"/>
      <c r="AV73" s="422"/>
      <c r="AW73" s="422"/>
      <c r="AX73" s="422"/>
      <c r="AY73" s="422"/>
      <c r="AZ73" s="422"/>
      <c r="BA73" s="422"/>
      <c r="BB73" s="422"/>
      <c r="BC73" s="422"/>
      <c r="BD73" s="422"/>
      <c r="BE73" s="422"/>
      <c r="BF73" s="422"/>
      <c r="BG73" s="422"/>
      <c r="BH73" s="422"/>
      <c r="BI73" s="422"/>
      <c r="BJ73" s="422"/>
      <c r="BK73" s="422"/>
    </row>
    <row r="74" spans="1:63" ht="12.75">
      <c r="A74" s="409"/>
      <c r="B74" s="471">
        <v>65</v>
      </c>
      <c r="C74" s="454" t="s">
        <v>339</v>
      </c>
      <c r="D74" s="455"/>
      <c r="E74" s="456"/>
      <c r="F74" s="472"/>
      <c r="G74" s="458"/>
      <c r="H74" s="473"/>
      <c r="I74" s="460"/>
      <c r="J74" s="450"/>
      <c r="K74" s="474"/>
      <c r="L74" s="450"/>
      <c r="M74" s="451"/>
      <c r="N74" s="451"/>
      <c r="O74" s="452"/>
      <c r="P74" s="452"/>
      <c r="Q74" s="452"/>
      <c r="R74" s="452"/>
      <c r="S74" s="452"/>
      <c r="T74" s="452"/>
      <c r="U74" s="422"/>
      <c r="V74" s="422"/>
      <c r="W74" s="422"/>
      <c r="X74" s="422"/>
      <c r="Y74" s="422"/>
      <c r="Z74" s="422"/>
      <c r="AA74" s="422"/>
      <c r="AB74" s="422"/>
      <c r="AC74" s="422"/>
      <c r="AD74" s="422"/>
      <c r="AE74" s="422"/>
      <c r="AF74" s="422"/>
      <c r="AG74" s="422"/>
      <c r="AH74" s="422"/>
      <c r="AI74" s="422"/>
      <c r="AJ74" s="422"/>
      <c r="AK74" s="422"/>
      <c r="AL74" s="422"/>
      <c r="AM74" s="422"/>
      <c r="AN74" s="422"/>
      <c r="AO74" s="422"/>
      <c r="AP74" s="422"/>
      <c r="AQ74" s="422"/>
      <c r="AR74" s="422"/>
      <c r="AS74" s="422"/>
      <c r="AT74" s="422"/>
      <c r="AU74" s="422"/>
      <c r="AV74" s="422"/>
      <c r="AW74" s="422"/>
      <c r="AX74" s="422"/>
      <c r="AY74" s="422"/>
      <c r="AZ74" s="422"/>
      <c r="BA74" s="422"/>
      <c r="BB74" s="422"/>
      <c r="BC74" s="422"/>
      <c r="BD74" s="422"/>
      <c r="BE74" s="422"/>
      <c r="BF74" s="422"/>
      <c r="BG74" s="422"/>
      <c r="BH74" s="422"/>
      <c r="BI74" s="422"/>
      <c r="BJ74" s="422"/>
      <c r="BK74" s="422"/>
    </row>
    <row r="75" spans="1:63" ht="12.75">
      <c r="A75" s="409"/>
      <c r="B75" s="461">
        <v>66</v>
      </c>
      <c r="C75" s="462" t="s">
        <v>340</v>
      </c>
      <c r="D75" s="455" t="s">
        <v>341</v>
      </c>
      <c r="E75" s="456"/>
      <c r="F75" s="472"/>
      <c r="G75" s="458"/>
      <c r="H75" s="473"/>
      <c r="I75" s="460"/>
      <c r="J75" s="450"/>
      <c r="K75" s="474"/>
      <c r="L75" s="450"/>
      <c r="M75" s="451"/>
      <c r="N75" s="451"/>
      <c r="O75" s="452"/>
      <c r="P75" s="452"/>
      <c r="Q75" s="452"/>
      <c r="R75" s="452"/>
      <c r="S75" s="452"/>
      <c r="T75" s="452"/>
      <c r="U75" s="422"/>
      <c r="V75" s="422"/>
      <c r="W75" s="422"/>
      <c r="X75" s="422"/>
      <c r="Y75" s="422"/>
      <c r="Z75" s="422"/>
      <c r="AA75" s="422"/>
      <c r="AB75" s="422"/>
      <c r="AC75" s="422"/>
      <c r="AD75" s="422"/>
      <c r="AE75" s="422"/>
      <c r="AF75" s="422"/>
      <c r="AG75" s="422"/>
      <c r="AH75" s="422"/>
      <c r="AI75" s="422"/>
      <c r="AJ75" s="422"/>
      <c r="AK75" s="422"/>
      <c r="AL75" s="422"/>
      <c r="AM75" s="422"/>
      <c r="AN75" s="422"/>
      <c r="AO75" s="422"/>
      <c r="AP75" s="422"/>
      <c r="AQ75" s="422"/>
      <c r="AR75" s="422"/>
      <c r="AS75" s="422"/>
      <c r="AT75" s="422"/>
      <c r="AU75" s="422"/>
      <c r="AV75" s="422"/>
      <c r="AW75" s="422"/>
      <c r="AX75" s="422"/>
      <c r="AY75" s="422"/>
      <c r="AZ75" s="422"/>
      <c r="BA75" s="422"/>
      <c r="BB75" s="422"/>
      <c r="BC75" s="422"/>
      <c r="BD75" s="422"/>
      <c r="BE75" s="422"/>
      <c r="BF75" s="422"/>
      <c r="BG75" s="422"/>
      <c r="BH75" s="422"/>
      <c r="BI75" s="422"/>
      <c r="BJ75" s="422"/>
      <c r="BK75" s="422"/>
    </row>
    <row r="76" spans="1:63" ht="12.75">
      <c r="A76" s="409"/>
      <c r="B76" s="461">
        <v>67</v>
      </c>
      <c r="C76" s="462" t="s">
        <v>295</v>
      </c>
      <c r="D76" s="455" t="s">
        <v>342</v>
      </c>
      <c r="E76" s="456"/>
      <c r="F76" s="472"/>
      <c r="G76" s="458"/>
      <c r="H76" s="473"/>
      <c r="I76" s="460"/>
      <c r="J76" s="450"/>
      <c r="K76" s="474"/>
      <c r="L76" s="450"/>
      <c r="M76" s="451"/>
      <c r="N76" s="451"/>
      <c r="O76" s="452"/>
      <c r="P76" s="452"/>
      <c r="Q76" s="452"/>
      <c r="R76" s="452"/>
      <c r="S76" s="452"/>
      <c r="T76" s="452"/>
      <c r="U76" s="422"/>
      <c r="V76" s="422"/>
      <c r="W76" s="422"/>
      <c r="X76" s="422"/>
      <c r="Y76" s="422"/>
      <c r="Z76" s="422"/>
      <c r="AA76" s="422"/>
      <c r="AB76" s="422"/>
      <c r="AC76" s="422"/>
      <c r="AD76" s="422"/>
      <c r="AE76" s="422"/>
      <c r="AF76" s="422"/>
      <c r="AG76" s="422"/>
      <c r="AH76" s="422"/>
      <c r="AI76" s="422"/>
      <c r="AJ76" s="422"/>
      <c r="AK76" s="422"/>
      <c r="AL76" s="422"/>
      <c r="AM76" s="422"/>
      <c r="AN76" s="422"/>
      <c r="AO76" s="422"/>
      <c r="AP76" s="422"/>
      <c r="AQ76" s="422"/>
      <c r="AR76" s="422"/>
      <c r="AS76" s="422"/>
      <c r="AT76" s="422"/>
      <c r="AU76" s="422"/>
      <c r="AV76" s="422"/>
      <c r="AW76" s="422"/>
      <c r="AX76" s="422"/>
      <c r="AY76" s="422"/>
      <c r="AZ76" s="422"/>
      <c r="BA76" s="422"/>
      <c r="BB76" s="422"/>
      <c r="BC76" s="422"/>
      <c r="BD76" s="422"/>
      <c r="BE76" s="422"/>
      <c r="BF76" s="422"/>
      <c r="BG76" s="422"/>
      <c r="BH76" s="422"/>
      <c r="BI76" s="422"/>
      <c r="BJ76" s="422"/>
      <c r="BK76" s="422"/>
    </row>
    <row r="77" spans="1:63" ht="12.75">
      <c r="A77" s="409"/>
      <c r="B77" s="461">
        <v>68</v>
      </c>
      <c r="C77" s="462" t="s">
        <v>343</v>
      </c>
      <c r="D77" s="455" t="s">
        <v>344</v>
      </c>
      <c r="E77" s="456"/>
      <c r="F77" s="472"/>
      <c r="G77" s="458"/>
      <c r="H77" s="473"/>
      <c r="I77" s="460"/>
      <c r="J77" s="450"/>
      <c r="K77" s="474"/>
      <c r="L77" s="450"/>
      <c r="M77" s="451"/>
      <c r="N77" s="451"/>
      <c r="O77" s="452"/>
      <c r="P77" s="452"/>
      <c r="Q77" s="452"/>
      <c r="R77" s="452"/>
      <c r="S77" s="452"/>
      <c r="T77" s="452"/>
      <c r="U77" s="422"/>
      <c r="V77" s="422"/>
      <c r="W77" s="422"/>
      <c r="X77" s="422"/>
      <c r="Y77" s="422"/>
      <c r="Z77" s="422"/>
      <c r="AA77" s="422"/>
      <c r="AB77" s="422"/>
      <c r="AC77" s="422"/>
      <c r="AD77" s="422"/>
      <c r="AE77" s="422"/>
      <c r="AF77" s="422"/>
      <c r="AG77" s="422"/>
      <c r="AH77" s="422"/>
      <c r="AI77" s="422"/>
      <c r="AJ77" s="422"/>
      <c r="AK77" s="422"/>
      <c r="AL77" s="422"/>
      <c r="AM77" s="422"/>
      <c r="AN77" s="422"/>
      <c r="AO77" s="422"/>
      <c r="AP77" s="422"/>
      <c r="AQ77" s="422"/>
      <c r="AR77" s="422"/>
      <c r="AS77" s="422"/>
      <c r="AT77" s="422"/>
      <c r="AU77" s="422"/>
      <c r="AV77" s="422"/>
      <c r="AW77" s="422"/>
      <c r="AX77" s="422"/>
      <c r="AY77" s="422"/>
      <c r="AZ77" s="422"/>
      <c r="BA77" s="422"/>
      <c r="BB77" s="422"/>
      <c r="BC77" s="422"/>
      <c r="BD77" s="422"/>
      <c r="BE77" s="422"/>
      <c r="BF77" s="422"/>
      <c r="BG77" s="422"/>
      <c r="BH77" s="422"/>
      <c r="BI77" s="422"/>
      <c r="BJ77" s="422"/>
      <c r="BK77" s="422"/>
    </row>
    <row r="78" spans="1:63" ht="12.75">
      <c r="A78" s="409"/>
      <c r="B78" s="461">
        <v>69</v>
      </c>
      <c r="C78" s="462" t="s">
        <v>345</v>
      </c>
      <c r="D78" s="455" t="s">
        <v>346</v>
      </c>
      <c r="E78" s="456"/>
      <c r="F78" s="472"/>
      <c r="G78" s="458"/>
      <c r="H78" s="473"/>
      <c r="I78" s="460"/>
      <c r="J78" s="450"/>
      <c r="K78" s="474"/>
      <c r="L78" s="450"/>
      <c r="M78" s="451"/>
      <c r="N78" s="451"/>
      <c r="O78" s="452"/>
      <c r="P78" s="452"/>
      <c r="Q78" s="452"/>
      <c r="R78" s="452"/>
      <c r="S78" s="452"/>
      <c r="T78" s="452"/>
      <c r="U78" s="422"/>
      <c r="V78" s="422"/>
      <c r="W78" s="422"/>
      <c r="X78" s="422"/>
      <c r="Y78" s="422"/>
      <c r="Z78" s="422"/>
      <c r="AA78" s="422"/>
      <c r="AB78" s="422"/>
      <c r="AC78" s="422"/>
      <c r="AD78" s="422"/>
      <c r="AE78" s="422"/>
      <c r="AF78" s="422"/>
      <c r="AG78" s="422"/>
      <c r="AH78" s="422"/>
      <c r="AI78" s="422"/>
      <c r="AJ78" s="422"/>
      <c r="AK78" s="422"/>
      <c r="AL78" s="422"/>
      <c r="AM78" s="422"/>
      <c r="AN78" s="422"/>
      <c r="AO78" s="422"/>
      <c r="AP78" s="422"/>
      <c r="AQ78" s="422"/>
      <c r="AR78" s="422"/>
      <c r="AS78" s="422"/>
      <c r="AT78" s="422"/>
      <c r="AU78" s="422"/>
      <c r="AV78" s="422"/>
      <c r="AW78" s="422"/>
      <c r="AX78" s="422"/>
      <c r="AY78" s="422"/>
      <c r="AZ78" s="422"/>
      <c r="BA78" s="422"/>
      <c r="BB78" s="422"/>
      <c r="BC78" s="422"/>
      <c r="BD78" s="422"/>
      <c r="BE78" s="422"/>
      <c r="BF78" s="422"/>
      <c r="BG78" s="422"/>
      <c r="BH78" s="422"/>
      <c r="BI78" s="422"/>
      <c r="BJ78" s="422"/>
      <c r="BK78" s="422"/>
    </row>
    <row r="79" spans="1:63" ht="12.75">
      <c r="A79" s="409"/>
      <c r="B79" s="470">
        <v>70</v>
      </c>
      <c r="C79" s="462" t="s">
        <v>347</v>
      </c>
      <c r="D79" s="455" t="s">
        <v>348</v>
      </c>
      <c r="E79" s="456"/>
      <c r="F79" s="472"/>
      <c r="G79" s="458"/>
      <c r="H79" s="473"/>
      <c r="I79" s="460"/>
      <c r="J79" s="450"/>
      <c r="K79" s="474"/>
      <c r="L79" s="450"/>
      <c r="M79" s="451"/>
      <c r="N79" s="451"/>
      <c r="O79" s="452"/>
      <c r="P79" s="452"/>
      <c r="Q79" s="452"/>
      <c r="R79" s="452"/>
      <c r="S79" s="452"/>
      <c r="T79" s="452"/>
      <c r="U79" s="422"/>
      <c r="V79" s="422"/>
      <c r="W79" s="422"/>
      <c r="X79" s="422"/>
      <c r="Y79" s="422"/>
      <c r="Z79" s="422"/>
      <c r="AA79" s="422"/>
      <c r="AB79" s="422"/>
      <c r="AC79" s="422"/>
      <c r="AD79" s="422"/>
      <c r="AE79" s="422"/>
      <c r="AF79" s="422"/>
      <c r="AG79" s="422"/>
      <c r="AH79" s="422"/>
      <c r="AI79" s="422"/>
      <c r="AJ79" s="422"/>
      <c r="AK79" s="422"/>
      <c r="AL79" s="422"/>
      <c r="AM79" s="422"/>
      <c r="AN79" s="422"/>
      <c r="AO79" s="422"/>
      <c r="AP79" s="422"/>
      <c r="AQ79" s="422"/>
      <c r="AR79" s="422"/>
      <c r="AS79" s="422"/>
      <c r="AT79" s="422"/>
      <c r="AU79" s="422"/>
      <c r="AV79" s="422"/>
      <c r="AW79" s="422"/>
      <c r="AX79" s="422"/>
      <c r="AY79" s="422"/>
      <c r="AZ79" s="422"/>
      <c r="BA79" s="422"/>
      <c r="BB79" s="422"/>
      <c r="BC79" s="422"/>
      <c r="BD79" s="422"/>
      <c r="BE79" s="422"/>
      <c r="BF79" s="422"/>
      <c r="BG79" s="422"/>
      <c r="BH79" s="422"/>
      <c r="BI79" s="422"/>
      <c r="BJ79" s="422"/>
      <c r="BK79" s="422"/>
    </row>
    <row r="80" spans="1:63" ht="12.75">
      <c r="A80" s="409"/>
      <c r="B80" s="471">
        <v>71</v>
      </c>
      <c r="C80" s="481" t="s">
        <v>349</v>
      </c>
      <c r="D80" s="482"/>
      <c r="E80" s="456"/>
      <c r="F80" s="472"/>
      <c r="G80" s="458"/>
      <c r="H80" s="473"/>
      <c r="I80" s="460"/>
      <c r="J80" s="450"/>
      <c r="K80" s="474"/>
      <c r="L80" s="450"/>
      <c r="M80" s="451"/>
      <c r="N80" s="451"/>
      <c r="O80" s="452"/>
      <c r="P80" s="452"/>
      <c r="Q80" s="452"/>
      <c r="R80" s="452"/>
      <c r="S80" s="452"/>
      <c r="T80" s="452"/>
      <c r="U80" s="422"/>
      <c r="V80" s="422"/>
      <c r="W80" s="422"/>
      <c r="X80" s="422"/>
      <c r="Y80" s="422"/>
      <c r="Z80" s="422"/>
      <c r="AA80" s="422"/>
      <c r="AB80" s="422"/>
      <c r="AC80" s="422"/>
      <c r="AD80" s="422"/>
      <c r="AE80" s="422"/>
      <c r="AF80" s="422"/>
      <c r="AG80" s="422"/>
      <c r="AH80" s="422"/>
      <c r="AI80" s="422"/>
      <c r="AJ80" s="422"/>
      <c r="AK80" s="422"/>
      <c r="AL80" s="422"/>
      <c r="AM80" s="422"/>
      <c r="AN80" s="422"/>
      <c r="AO80" s="422"/>
      <c r="AP80" s="422"/>
      <c r="AQ80" s="422"/>
      <c r="AR80" s="422"/>
      <c r="AS80" s="422"/>
      <c r="AT80" s="422"/>
      <c r="AU80" s="422"/>
      <c r="AV80" s="422"/>
      <c r="AW80" s="422"/>
      <c r="AX80" s="422"/>
      <c r="AY80" s="422"/>
      <c r="AZ80" s="422"/>
      <c r="BA80" s="422"/>
      <c r="BB80" s="422"/>
      <c r="BC80" s="422"/>
      <c r="BD80" s="422"/>
      <c r="BE80" s="422"/>
      <c r="BF80" s="422"/>
      <c r="BG80" s="422"/>
      <c r="BH80" s="422"/>
      <c r="BI80" s="422"/>
      <c r="BJ80" s="422"/>
      <c r="BK80" s="422"/>
    </row>
    <row r="81" spans="1:63" ht="12.75">
      <c r="A81" s="409"/>
      <c r="B81" s="461">
        <v>72</v>
      </c>
      <c r="C81" s="462" t="s">
        <v>350</v>
      </c>
      <c r="D81" s="455" t="s">
        <v>351</v>
      </c>
      <c r="E81" s="456"/>
      <c r="F81" s="483"/>
      <c r="G81" s="458"/>
      <c r="H81" s="484"/>
      <c r="I81" s="460"/>
      <c r="J81" s="450"/>
      <c r="K81" s="422"/>
      <c r="L81" s="450"/>
      <c r="M81" s="451"/>
      <c r="N81" s="451"/>
      <c r="O81" s="422"/>
      <c r="P81" s="422"/>
      <c r="Q81" s="422"/>
      <c r="R81" s="422"/>
      <c r="S81" s="422"/>
      <c r="T81" s="452"/>
      <c r="U81" s="422"/>
      <c r="V81" s="422"/>
      <c r="W81" s="422"/>
      <c r="X81" s="422"/>
      <c r="Y81" s="422"/>
      <c r="Z81" s="422"/>
      <c r="AA81" s="422"/>
      <c r="AB81" s="422"/>
      <c r="AC81" s="422"/>
      <c r="AD81" s="422"/>
      <c r="AE81" s="422"/>
      <c r="AF81" s="422"/>
      <c r="AG81" s="422"/>
      <c r="AH81" s="422"/>
      <c r="AI81" s="422"/>
      <c r="AJ81" s="422"/>
      <c r="AK81" s="422"/>
      <c r="AL81" s="422"/>
      <c r="AM81" s="422"/>
      <c r="AN81" s="422"/>
      <c r="AO81" s="422"/>
      <c r="AP81" s="422"/>
      <c r="AQ81" s="422"/>
      <c r="AR81" s="422"/>
      <c r="AS81" s="422"/>
      <c r="AT81" s="422"/>
      <c r="AU81" s="422"/>
      <c r="AV81" s="422"/>
      <c r="AW81" s="422"/>
      <c r="AX81" s="422"/>
      <c r="AY81" s="422"/>
      <c r="AZ81" s="422"/>
      <c r="BA81" s="422"/>
      <c r="BB81" s="422"/>
      <c r="BC81" s="422"/>
      <c r="BD81" s="422"/>
      <c r="BE81" s="422"/>
      <c r="BF81" s="422"/>
      <c r="BG81" s="422"/>
      <c r="BH81" s="422"/>
      <c r="BI81" s="422"/>
      <c r="BJ81" s="422"/>
      <c r="BK81" s="422"/>
    </row>
    <row r="82" spans="1:63" ht="25.5">
      <c r="A82" s="409"/>
      <c r="B82" s="475">
        <v>73</v>
      </c>
      <c r="C82" s="476" t="s">
        <v>352</v>
      </c>
      <c r="D82" s="477" t="s">
        <v>220</v>
      </c>
      <c r="E82" s="483"/>
      <c r="F82" s="483"/>
      <c r="G82" s="485"/>
      <c r="H82" s="484"/>
      <c r="I82" s="486"/>
      <c r="J82" s="422"/>
      <c r="K82" s="422"/>
      <c r="L82" s="450"/>
      <c r="M82" s="451"/>
      <c r="N82" s="451"/>
      <c r="O82" s="422"/>
      <c r="P82" s="422"/>
      <c r="Q82" s="422"/>
      <c r="R82" s="422"/>
      <c r="S82" s="422"/>
      <c r="T82" s="452"/>
      <c r="U82" s="422"/>
      <c r="V82" s="422"/>
      <c r="W82" s="422"/>
      <c r="X82" s="422"/>
      <c r="Y82" s="422"/>
      <c r="Z82" s="422"/>
      <c r="AA82" s="422"/>
      <c r="AB82" s="422"/>
      <c r="AC82" s="422"/>
      <c r="AD82" s="422"/>
      <c r="AE82" s="422"/>
      <c r="AF82" s="422"/>
      <c r="AG82" s="422"/>
      <c r="AH82" s="422"/>
      <c r="AI82" s="422"/>
      <c r="AJ82" s="422"/>
      <c r="AK82" s="422"/>
      <c r="AL82" s="422"/>
      <c r="AM82" s="422"/>
      <c r="AN82" s="422"/>
      <c r="AO82" s="422"/>
      <c r="AP82" s="422"/>
      <c r="AQ82" s="422"/>
      <c r="AR82" s="422"/>
      <c r="AS82" s="422"/>
      <c r="AT82" s="422"/>
      <c r="AU82" s="422"/>
      <c r="AV82" s="422"/>
      <c r="AW82" s="422"/>
      <c r="AX82" s="422"/>
      <c r="AY82" s="422"/>
      <c r="AZ82" s="422"/>
      <c r="BA82" s="422"/>
      <c r="BB82" s="422"/>
      <c r="BC82" s="422"/>
      <c r="BD82" s="422"/>
      <c r="BE82" s="422"/>
      <c r="BF82" s="422"/>
      <c r="BG82" s="422"/>
      <c r="BH82" s="422"/>
      <c r="BI82" s="422"/>
      <c r="BJ82" s="422"/>
      <c r="BK82" s="422"/>
    </row>
    <row r="83" spans="1:63" ht="26.25" thickBot="1">
      <c r="A83" s="409"/>
      <c r="B83" s="487">
        <v>74</v>
      </c>
      <c r="C83" s="488" t="s">
        <v>353</v>
      </c>
      <c r="D83" s="489"/>
      <c r="E83" s="490"/>
      <c r="F83" s="491"/>
      <c r="G83" s="492"/>
      <c r="H83" s="493"/>
      <c r="I83" s="494"/>
      <c r="J83" s="450"/>
      <c r="K83" s="422"/>
      <c r="L83" s="450"/>
      <c r="M83" s="451"/>
      <c r="N83" s="451"/>
      <c r="O83" s="422"/>
      <c r="P83" s="422"/>
      <c r="Q83" s="422"/>
      <c r="R83" s="422"/>
      <c r="S83" s="422"/>
      <c r="T83" s="452"/>
      <c r="U83" s="422"/>
      <c r="V83" s="422"/>
      <c r="W83" s="422"/>
      <c r="X83" s="422"/>
      <c r="Y83" s="422"/>
      <c r="Z83" s="422"/>
      <c r="AA83" s="422"/>
      <c r="AB83" s="422"/>
      <c r="AC83" s="422"/>
      <c r="AD83" s="422"/>
      <c r="AE83" s="422"/>
      <c r="AF83" s="422"/>
      <c r="AG83" s="422"/>
      <c r="AH83" s="422"/>
      <c r="AI83" s="422"/>
      <c r="AJ83" s="422"/>
      <c r="AK83" s="422"/>
      <c r="AL83" s="422"/>
      <c r="AM83" s="422"/>
      <c r="AN83" s="422"/>
      <c r="AO83" s="422"/>
      <c r="AP83" s="422"/>
      <c r="AQ83" s="422"/>
      <c r="AR83" s="422"/>
      <c r="AS83" s="422"/>
      <c r="AT83" s="422"/>
      <c r="AU83" s="422"/>
      <c r="AV83" s="422"/>
      <c r="AW83" s="422"/>
      <c r="AX83" s="422"/>
      <c r="AY83" s="422"/>
      <c r="AZ83" s="422"/>
      <c r="BA83" s="422"/>
      <c r="BB83" s="422"/>
      <c r="BC83" s="422"/>
      <c r="BD83" s="422"/>
      <c r="BE83" s="422"/>
      <c r="BF83" s="422"/>
      <c r="BG83" s="422"/>
      <c r="BH83" s="422"/>
      <c r="BI83" s="422"/>
      <c r="BJ83" s="422"/>
      <c r="BK83" s="422"/>
    </row>
    <row r="84" spans="8:63" ht="12.75">
      <c r="H84" s="422"/>
      <c r="I84" s="450"/>
      <c r="J84" s="422"/>
      <c r="K84" s="422"/>
      <c r="L84" s="450"/>
      <c r="M84" s="451"/>
      <c r="N84" s="451"/>
      <c r="O84" s="422"/>
      <c r="P84" s="422"/>
      <c r="Q84" s="422"/>
      <c r="R84" s="422"/>
      <c r="S84" s="422"/>
      <c r="T84" s="452"/>
      <c r="U84" s="422"/>
      <c r="V84" s="422"/>
      <c r="W84" s="422"/>
      <c r="X84" s="422"/>
      <c r="Y84" s="422"/>
      <c r="Z84" s="422"/>
      <c r="AA84" s="422"/>
      <c r="AB84" s="422"/>
      <c r="AC84" s="422"/>
      <c r="AD84" s="422"/>
      <c r="AE84" s="422"/>
      <c r="AF84" s="422"/>
      <c r="AG84" s="422"/>
      <c r="AH84" s="422"/>
      <c r="AI84" s="422"/>
      <c r="AJ84" s="422"/>
      <c r="AK84" s="422"/>
      <c r="AL84" s="422"/>
      <c r="AM84" s="422"/>
      <c r="AN84" s="422"/>
      <c r="AO84" s="422"/>
      <c r="AP84" s="422"/>
      <c r="AQ84" s="422"/>
      <c r="AR84" s="422"/>
      <c r="AS84" s="422"/>
      <c r="AT84" s="422"/>
      <c r="AU84" s="422"/>
      <c r="AV84" s="422"/>
      <c r="AW84" s="422"/>
      <c r="AX84" s="422"/>
      <c r="AY84" s="422"/>
      <c r="AZ84" s="422"/>
      <c r="BA84" s="422"/>
      <c r="BB84" s="422"/>
      <c r="BC84" s="422"/>
      <c r="BD84" s="422"/>
      <c r="BE84" s="422"/>
      <c r="BF84" s="422"/>
      <c r="BG84" s="422"/>
      <c r="BH84" s="422"/>
      <c r="BI84" s="422"/>
      <c r="BJ84" s="422"/>
      <c r="BK84" s="422"/>
    </row>
    <row r="85" spans="13:14" ht="12.75">
      <c r="M85" s="422"/>
      <c r="N85" s="422"/>
    </row>
    <row r="86" spans="13:14" ht="12.75">
      <c r="M86" s="422"/>
      <c r="N86" s="422"/>
    </row>
    <row r="87" spans="13:14" ht="12.75">
      <c r="M87" s="422"/>
      <c r="N87" s="422"/>
    </row>
    <row r="88" spans="13:14" ht="12.75">
      <c r="M88" s="422"/>
      <c r="N88" s="422"/>
    </row>
    <row r="89" spans="13:14" ht="12.75">
      <c r="M89" s="422"/>
      <c r="N89" s="422"/>
    </row>
    <row r="90" spans="13:14" ht="12.75">
      <c r="M90" s="422"/>
      <c r="N90" s="422"/>
    </row>
    <row r="91" spans="13:14" ht="12.75">
      <c r="M91" s="422"/>
      <c r="N91" s="422"/>
    </row>
    <row r="92" spans="13:14" ht="12.75">
      <c r="M92" s="422"/>
      <c r="N92" s="422"/>
    </row>
    <row r="93" spans="13:14" ht="12.75">
      <c r="M93" s="422"/>
      <c r="N93" s="422"/>
    </row>
    <row r="94" spans="13:14" ht="12.75">
      <c r="M94" s="422"/>
      <c r="N94" s="422"/>
    </row>
    <row r="95" spans="13:14" ht="12.75">
      <c r="M95" s="422"/>
      <c r="N95" s="422"/>
    </row>
    <row r="96" spans="13:14" ht="12.75">
      <c r="M96" s="422"/>
      <c r="N96" s="422"/>
    </row>
    <row r="97" spans="13:14" ht="12.75">
      <c r="M97" s="422"/>
      <c r="N97" s="422"/>
    </row>
    <row r="98" spans="13:14" ht="12.75">
      <c r="M98" s="422"/>
      <c r="N98" s="422"/>
    </row>
    <row r="99" spans="13:14" ht="12.75">
      <c r="M99" s="422"/>
      <c r="N99" s="422"/>
    </row>
    <row r="100" spans="13:14" ht="12.75">
      <c r="M100" s="422"/>
      <c r="N100" s="422"/>
    </row>
    <row r="101" spans="13:14" ht="12.75">
      <c r="M101" s="422"/>
      <c r="N101" s="422"/>
    </row>
    <row r="102" spans="13:14" ht="12.75">
      <c r="M102" s="422"/>
      <c r="N102" s="422"/>
    </row>
    <row r="103" spans="13:14" ht="12.75">
      <c r="M103" s="422"/>
      <c r="N103" s="422"/>
    </row>
    <row r="104" spans="13:14" ht="12.75">
      <c r="M104" s="422"/>
      <c r="N104" s="422"/>
    </row>
    <row r="105" spans="13:14" ht="12.75">
      <c r="M105" s="422"/>
      <c r="N105" s="422"/>
    </row>
    <row r="106" spans="13:14" ht="12.75">
      <c r="M106" s="422"/>
      <c r="N106" s="422"/>
    </row>
    <row r="107" spans="13:14" ht="12.75">
      <c r="M107" s="422"/>
      <c r="N107" s="422"/>
    </row>
    <row r="108" spans="13:14" ht="12.75">
      <c r="M108" s="422"/>
      <c r="N108" s="422"/>
    </row>
    <row r="109" spans="13:14" ht="12.75">
      <c r="M109" s="422"/>
      <c r="N109" s="422"/>
    </row>
    <row r="110" spans="13:14" ht="12.75">
      <c r="M110" s="422"/>
      <c r="N110" s="422"/>
    </row>
    <row r="111" spans="13:14" ht="12.75">
      <c r="M111" s="422"/>
      <c r="N111" s="422"/>
    </row>
    <row r="112" spans="13:14" ht="12.75">
      <c r="M112" s="422"/>
      <c r="N112" s="422"/>
    </row>
    <row r="113" spans="13:14" ht="12.75">
      <c r="M113" s="422"/>
      <c r="N113" s="422"/>
    </row>
    <row r="114" spans="13:14" ht="12.75">
      <c r="M114" s="422"/>
      <c r="N114" s="422"/>
    </row>
    <row r="115" spans="13:14" ht="12.75">
      <c r="M115" s="422"/>
      <c r="N115" s="422"/>
    </row>
  </sheetData>
  <mergeCells count="3">
    <mergeCell ref="B1:G1"/>
    <mergeCell ref="B3:G3"/>
    <mergeCell ref="J8:L8"/>
  </mergeCells>
  <printOptions horizontalCentered="1" verticalCentered="1"/>
  <pageMargins left="0.748031496062992" right="0.748031496062992" top="0.354330708661417" bottom="0.354330708661417" header="0.511811023622047" footer="0.511811023622047"/>
  <pageSetup orientation="portrait" paperSize="9" scale="54" r:id="rId1"/>
  <headerFooter alignWithMargins="0"/>
  <ignoredErrors>
    <ignoredError sqref="D12:D8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53"/>
  <sheetViews>
    <sheetView workbookViewId="0" topLeftCell="A21">
      <selection pane="topLeft" activeCell="B176" sqref="B176:W177"/>
    </sheetView>
  </sheetViews>
  <sheetFormatPr defaultColWidth="8.83203125" defaultRowHeight="12.75"/>
  <cols>
    <col min="1" max="1" width="1.71428571428571" style="496" customWidth="1"/>
    <col min="2" max="2" width="11.8571428571429" style="496" customWidth="1"/>
    <col min="3" max="3" width="63.7142857142857" style="496" customWidth="1"/>
    <col min="4" max="4" width="16" style="496" customWidth="1"/>
    <col min="5" max="9" width="16.8571428571429" style="496" customWidth="1"/>
    <col min="10" max="10" width="8.85714285714286" style="496"/>
    <col min="11" max="11" width="11" style="496" customWidth="1"/>
    <col min="12" max="256" width="8.85714285714286" style="496"/>
    <col min="257" max="257" width="2.28571428571429" style="496" customWidth="1"/>
    <col min="258" max="258" width="11.8571428571429" style="496" customWidth="1"/>
    <col min="259" max="259" width="64.7142857142857" style="496" customWidth="1"/>
    <col min="260" max="260" width="16" style="496" customWidth="1"/>
    <col min="261" max="263" width="16.8571428571429" style="496" customWidth="1"/>
    <col min="264" max="266" width="8.85714285714286" style="496"/>
    <col min="267" max="267" width="11" style="496" customWidth="1"/>
    <col min="268" max="512" width="8.85714285714286" style="496"/>
    <col min="513" max="513" width="2.28571428571429" style="496" customWidth="1"/>
    <col min="514" max="514" width="11.8571428571429" style="496" customWidth="1"/>
    <col min="515" max="515" width="64.7142857142857" style="496" customWidth="1"/>
    <col min="516" max="516" width="16" style="496" customWidth="1"/>
    <col min="517" max="519" width="16.8571428571429" style="496" customWidth="1"/>
    <col min="520" max="522" width="8.85714285714286" style="496"/>
    <col min="523" max="523" width="11" style="496" customWidth="1"/>
    <col min="524" max="768" width="8.85714285714286" style="496"/>
    <col min="769" max="769" width="2.28571428571429" style="496" customWidth="1"/>
    <col min="770" max="770" width="11.8571428571429" style="496" customWidth="1"/>
    <col min="771" max="771" width="64.7142857142857" style="496" customWidth="1"/>
    <col min="772" max="772" width="16" style="496" customWidth="1"/>
    <col min="773" max="775" width="16.8571428571429" style="496" customWidth="1"/>
    <col min="776" max="778" width="8.85714285714286" style="496"/>
    <col min="779" max="779" width="11" style="496" customWidth="1"/>
    <col min="780" max="1024" width="8.85714285714286" style="496"/>
    <col min="1025" max="1025" width="2.28571428571429" style="496" customWidth="1"/>
    <col min="1026" max="1026" width="11.8571428571429" style="496" customWidth="1"/>
    <col min="1027" max="1027" width="64.7142857142857" style="496" customWidth="1"/>
    <col min="1028" max="1028" width="16" style="496" customWidth="1"/>
    <col min="1029" max="1031" width="16.8571428571429" style="496" customWidth="1"/>
    <col min="1032" max="1034" width="8.85714285714286" style="496"/>
    <col min="1035" max="1035" width="11" style="496" customWidth="1"/>
    <col min="1036" max="1280" width="8.85714285714286" style="496"/>
    <col min="1281" max="1281" width="2.28571428571429" style="496" customWidth="1"/>
    <col min="1282" max="1282" width="11.8571428571429" style="496" customWidth="1"/>
    <col min="1283" max="1283" width="64.7142857142857" style="496" customWidth="1"/>
    <col min="1284" max="1284" width="16" style="496" customWidth="1"/>
    <col min="1285" max="1287" width="16.8571428571429" style="496" customWidth="1"/>
    <col min="1288" max="1290" width="8.85714285714286" style="496"/>
    <col min="1291" max="1291" width="11" style="496" customWidth="1"/>
    <col min="1292" max="1536" width="8.85714285714286" style="496"/>
    <col min="1537" max="1537" width="2.28571428571429" style="496" customWidth="1"/>
    <col min="1538" max="1538" width="11.8571428571429" style="496" customWidth="1"/>
    <col min="1539" max="1539" width="64.7142857142857" style="496" customWidth="1"/>
    <col min="1540" max="1540" width="16" style="496" customWidth="1"/>
    <col min="1541" max="1543" width="16.8571428571429" style="496" customWidth="1"/>
    <col min="1544" max="1546" width="8.85714285714286" style="496"/>
    <col min="1547" max="1547" width="11" style="496" customWidth="1"/>
    <col min="1548" max="1792" width="8.85714285714286" style="496"/>
    <col min="1793" max="1793" width="2.28571428571429" style="496" customWidth="1"/>
    <col min="1794" max="1794" width="11.8571428571429" style="496" customWidth="1"/>
    <col min="1795" max="1795" width="64.7142857142857" style="496" customWidth="1"/>
    <col min="1796" max="1796" width="16" style="496" customWidth="1"/>
    <col min="1797" max="1799" width="16.8571428571429" style="496" customWidth="1"/>
    <col min="1800" max="1802" width="8.85714285714286" style="496"/>
    <col min="1803" max="1803" width="11" style="496" customWidth="1"/>
    <col min="1804" max="2048" width="8.85714285714286" style="496"/>
    <col min="2049" max="2049" width="2.28571428571429" style="496" customWidth="1"/>
    <col min="2050" max="2050" width="11.8571428571429" style="496" customWidth="1"/>
    <col min="2051" max="2051" width="64.7142857142857" style="496" customWidth="1"/>
    <col min="2052" max="2052" width="16" style="496" customWidth="1"/>
    <col min="2053" max="2055" width="16.8571428571429" style="496" customWidth="1"/>
    <col min="2056" max="2058" width="8.85714285714286" style="496"/>
    <col min="2059" max="2059" width="11" style="496" customWidth="1"/>
    <col min="2060" max="2304" width="8.85714285714286" style="496"/>
    <col min="2305" max="2305" width="2.28571428571429" style="496" customWidth="1"/>
    <col min="2306" max="2306" width="11.8571428571429" style="496" customWidth="1"/>
    <col min="2307" max="2307" width="64.7142857142857" style="496" customWidth="1"/>
    <col min="2308" max="2308" width="16" style="496" customWidth="1"/>
    <col min="2309" max="2311" width="16.8571428571429" style="496" customWidth="1"/>
    <col min="2312" max="2314" width="8.85714285714286" style="496"/>
    <col min="2315" max="2315" width="11" style="496" customWidth="1"/>
    <col min="2316" max="2560" width="8.85714285714286" style="496"/>
    <col min="2561" max="2561" width="2.28571428571429" style="496" customWidth="1"/>
    <col min="2562" max="2562" width="11.8571428571429" style="496" customWidth="1"/>
    <col min="2563" max="2563" width="64.7142857142857" style="496" customWidth="1"/>
    <col min="2564" max="2564" width="16" style="496" customWidth="1"/>
    <col min="2565" max="2567" width="16.8571428571429" style="496" customWidth="1"/>
    <col min="2568" max="2570" width="8.85714285714286" style="496"/>
    <col min="2571" max="2571" width="11" style="496" customWidth="1"/>
    <col min="2572" max="2816" width="8.85714285714286" style="496"/>
    <col min="2817" max="2817" width="2.28571428571429" style="496" customWidth="1"/>
    <col min="2818" max="2818" width="11.8571428571429" style="496" customWidth="1"/>
    <col min="2819" max="2819" width="64.7142857142857" style="496" customWidth="1"/>
    <col min="2820" max="2820" width="16" style="496" customWidth="1"/>
    <col min="2821" max="2823" width="16.8571428571429" style="496" customWidth="1"/>
    <col min="2824" max="2826" width="8.85714285714286" style="496"/>
    <col min="2827" max="2827" width="11" style="496" customWidth="1"/>
    <col min="2828" max="3072" width="8.85714285714286" style="496"/>
    <col min="3073" max="3073" width="2.28571428571429" style="496" customWidth="1"/>
    <col min="3074" max="3074" width="11.8571428571429" style="496" customWidth="1"/>
    <col min="3075" max="3075" width="64.7142857142857" style="496" customWidth="1"/>
    <col min="3076" max="3076" width="16" style="496" customWidth="1"/>
    <col min="3077" max="3079" width="16.8571428571429" style="496" customWidth="1"/>
    <col min="3080" max="3082" width="8.85714285714286" style="496"/>
    <col min="3083" max="3083" width="11" style="496" customWidth="1"/>
    <col min="3084" max="3328" width="8.85714285714286" style="496"/>
    <col min="3329" max="3329" width="2.28571428571429" style="496" customWidth="1"/>
    <col min="3330" max="3330" width="11.8571428571429" style="496" customWidth="1"/>
    <col min="3331" max="3331" width="64.7142857142857" style="496" customWidth="1"/>
    <col min="3332" max="3332" width="16" style="496" customWidth="1"/>
    <col min="3333" max="3335" width="16.8571428571429" style="496" customWidth="1"/>
    <col min="3336" max="3338" width="8.85714285714286" style="496"/>
    <col min="3339" max="3339" width="11" style="496" customWidth="1"/>
    <col min="3340" max="3584" width="8.85714285714286" style="496"/>
    <col min="3585" max="3585" width="2.28571428571429" style="496" customWidth="1"/>
    <col min="3586" max="3586" width="11.8571428571429" style="496" customWidth="1"/>
    <col min="3587" max="3587" width="64.7142857142857" style="496" customWidth="1"/>
    <col min="3588" max="3588" width="16" style="496" customWidth="1"/>
    <col min="3589" max="3591" width="16.8571428571429" style="496" customWidth="1"/>
    <col min="3592" max="3594" width="8.85714285714286" style="496"/>
    <col min="3595" max="3595" width="11" style="496" customWidth="1"/>
    <col min="3596" max="3840" width="8.85714285714286" style="496"/>
    <col min="3841" max="3841" width="2.28571428571429" style="496" customWidth="1"/>
    <col min="3842" max="3842" width="11.8571428571429" style="496" customWidth="1"/>
    <col min="3843" max="3843" width="64.7142857142857" style="496" customWidth="1"/>
    <col min="3844" max="3844" width="16" style="496" customWidth="1"/>
    <col min="3845" max="3847" width="16.8571428571429" style="496" customWidth="1"/>
    <col min="3848" max="3850" width="8.85714285714286" style="496"/>
    <col min="3851" max="3851" width="11" style="496" customWidth="1"/>
    <col min="3852" max="4096" width="8.85714285714286" style="496"/>
    <col min="4097" max="4097" width="2.28571428571429" style="496" customWidth="1"/>
    <col min="4098" max="4098" width="11.8571428571429" style="496" customWidth="1"/>
    <col min="4099" max="4099" width="64.7142857142857" style="496" customWidth="1"/>
    <col min="4100" max="4100" width="16" style="496" customWidth="1"/>
    <col min="4101" max="4103" width="16.8571428571429" style="496" customWidth="1"/>
    <col min="4104" max="4106" width="8.85714285714286" style="496"/>
    <col min="4107" max="4107" width="11" style="496" customWidth="1"/>
    <col min="4108" max="4352" width="8.85714285714286" style="496"/>
    <col min="4353" max="4353" width="2.28571428571429" style="496" customWidth="1"/>
    <col min="4354" max="4354" width="11.8571428571429" style="496" customWidth="1"/>
    <col min="4355" max="4355" width="64.7142857142857" style="496" customWidth="1"/>
    <col min="4356" max="4356" width="16" style="496" customWidth="1"/>
    <col min="4357" max="4359" width="16.8571428571429" style="496" customWidth="1"/>
    <col min="4360" max="4362" width="8.85714285714286" style="496"/>
    <col min="4363" max="4363" width="11" style="496" customWidth="1"/>
    <col min="4364" max="4608" width="8.85714285714286" style="496"/>
    <col min="4609" max="4609" width="2.28571428571429" style="496" customWidth="1"/>
    <col min="4610" max="4610" width="11.8571428571429" style="496" customWidth="1"/>
    <col min="4611" max="4611" width="64.7142857142857" style="496" customWidth="1"/>
    <col min="4612" max="4612" width="16" style="496" customWidth="1"/>
    <col min="4613" max="4615" width="16.8571428571429" style="496" customWidth="1"/>
    <col min="4616" max="4618" width="8.85714285714286" style="496"/>
    <col min="4619" max="4619" width="11" style="496" customWidth="1"/>
    <col min="4620" max="4864" width="8.85714285714286" style="496"/>
    <col min="4865" max="4865" width="2.28571428571429" style="496" customWidth="1"/>
    <col min="4866" max="4866" width="11.8571428571429" style="496" customWidth="1"/>
    <col min="4867" max="4867" width="64.7142857142857" style="496" customWidth="1"/>
    <col min="4868" max="4868" width="16" style="496" customWidth="1"/>
    <col min="4869" max="4871" width="16.8571428571429" style="496" customWidth="1"/>
    <col min="4872" max="4874" width="8.85714285714286" style="496"/>
    <col min="4875" max="4875" width="11" style="496" customWidth="1"/>
    <col min="4876" max="5120" width="8.85714285714286" style="496"/>
    <col min="5121" max="5121" width="2.28571428571429" style="496" customWidth="1"/>
    <col min="5122" max="5122" width="11.8571428571429" style="496" customWidth="1"/>
    <col min="5123" max="5123" width="64.7142857142857" style="496" customWidth="1"/>
    <col min="5124" max="5124" width="16" style="496" customWidth="1"/>
    <col min="5125" max="5127" width="16.8571428571429" style="496" customWidth="1"/>
    <col min="5128" max="5130" width="8.85714285714286" style="496"/>
    <col min="5131" max="5131" width="11" style="496" customWidth="1"/>
    <col min="5132" max="5376" width="8.85714285714286" style="496"/>
    <col min="5377" max="5377" width="2.28571428571429" style="496" customWidth="1"/>
    <col min="5378" max="5378" width="11.8571428571429" style="496" customWidth="1"/>
    <col min="5379" max="5379" width="64.7142857142857" style="496" customWidth="1"/>
    <col min="5380" max="5380" width="16" style="496" customWidth="1"/>
    <col min="5381" max="5383" width="16.8571428571429" style="496" customWidth="1"/>
    <col min="5384" max="5386" width="8.85714285714286" style="496"/>
    <col min="5387" max="5387" width="11" style="496" customWidth="1"/>
    <col min="5388" max="5632" width="8.85714285714286" style="496"/>
    <col min="5633" max="5633" width="2.28571428571429" style="496" customWidth="1"/>
    <col min="5634" max="5634" width="11.8571428571429" style="496" customWidth="1"/>
    <col min="5635" max="5635" width="64.7142857142857" style="496" customWidth="1"/>
    <col min="5636" max="5636" width="16" style="496" customWidth="1"/>
    <col min="5637" max="5639" width="16.8571428571429" style="496" customWidth="1"/>
    <col min="5640" max="5642" width="8.85714285714286" style="496"/>
    <col min="5643" max="5643" width="11" style="496" customWidth="1"/>
    <col min="5644" max="5888" width="8.85714285714286" style="496"/>
    <col min="5889" max="5889" width="2.28571428571429" style="496" customWidth="1"/>
    <col min="5890" max="5890" width="11.8571428571429" style="496" customWidth="1"/>
    <col min="5891" max="5891" width="64.7142857142857" style="496" customWidth="1"/>
    <col min="5892" max="5892" width="16" style="496" customWidth="1"/>
    <col min="5893" max="5895" width="16.8571428571429" style="496" customWidth="1"/>
    <col min="5896" max="5898" width="8.85714285714286" style="496"/>
    <col min="5899" max="5899" width="11" style="496" customWidth="1"/>
    <col min="5900" max="6144" width="8.85714285714286" style="496"/>
    <col min="6145" max="6145" width="2.28571428571429" style="496" customWidth="1"/>
    <col min="6146" max="6146" width="11.8571428571429" style="496" customWidth="1"/>
    <col min="6147" max="6147" width="64.7142857142857" style="496" customWidth="1"/>
    <col min="6148" max="6148" width="16" style="496" customWidth="1"/>
    <col min="6149" max="6151" width="16.8571428571429" style="496" customWidth="1"/>
    <col min="6152" max="6154" width="8.85714285714286" style="496"/>
    <col min="6155" max="6155" width="11" style="496" customWidth="1"/>
    <col min="6156" max="6400" width="8.85714285714286" style="496"/>
    <col min="6401" max="6401" width="2.28571428571429" style="496" customWidth="1"/>
    <col min="6402" max="6402" width="11.8571428571429" style="496" customWidth="1"/>
    <col min="6403" max="6403" width="64.7142857142857" style="496" customWidth="1"/>
    <col min="6404" max="6404" width="16" style="496" customWidth="1"/>
    <col min="6405" max="6407" width="16.8571428571429" style="496" customWidth="1"/>
    <col min="6408" max="6410" width="8.85714285714286" style="496"/>
    <col min="6411" max="6411" width="11" style="496" customWidth="1"/>
    <col min="6412" max="6656" width="8.85714285714286" style="496"/>
    <col min="6657" max="6657" width="2.28571428571429" style="496" customWidth="1"/>
    <col min="6658" max="6658" width="11.8571428571429" style="496" customWidth="1"/>
    <col min="6659" max="6659" width="64.7142857142857" style="496" customWidth="1"/>
    <col min="6660" max="6660" width="16" style="496" customWidth="1"/>
    <col min="6661" max="6663" width="16.8571428571429" style="496" customWidth="1"/>
    <col min="6664" max="6666" width="8.85714285714286" style="496"/>
    <col min="6667" max="6667" width="11" style="496" customWidth="1"/>
    <col min="6668" max="6912" width="8.85714285714286" style="496"/>
    <col min="6913" max="6913" width="2.28571428571429" style="496" customWidth="1"/>
    <col min="6914" max="6914" width="11.8571428571429" style="496" customWidth="1"/>
    <col min="6915" max="6915" width="64.7142857142857" style="496" customWidth="1"/>
    <col min="6916" max="6916" width="16" style="496" customWidth="1"/>
    <col min="6917" max="6919" width="16.8571428571429" style="496" customWidth="1"/>
    <col min="6920" max="6922" width="8.85714285714286" style="496"/>
    <col min="6923" max="6923" width="11" style="496" customWidth="1"/>
    <col min="6924" max="7168" width="8.85714285714286" style="496"/>
    <col min="7169" max="7169" width="2.28571428571429" style="496" customWidth="1"/>
    <col min="7170" max="7170" width="11.8571428571429" style="496" customWidth="1"/>
    <col min="7171" max="7171" width="64.7142857142857" style="496" customWidth="1"/>
    <col min="7172" max="7172" width="16" style="496" customWidth="1"/>
    <col min="7173" max="7175" width="16.8571428571429" style="496" customWidth="1"/>
    <col min="7176" max="7178" width="8.85714285714286" style="496"/>
    <col min="7179" max="7179" width="11" style="496" customWidth="1"/>
    <col min="7180" max="7424" width="8.85714285714286" style="496"/>
    <col min="7425" max="7425" width="2.28571428571429" style="496" customWidth="1"/>
    <col min="7426" max="7426" width="11.8571428571429" style="496" customWidth="1"/>
    <col min="7427" max="7427" width="64.7142857142857" style="496" customWidth="1"/>
    <col min="7428" max="7428" width="16" style="496" customWidth="1"/>
    <col min="7429" max="7431" width="16.8571428571429" style="496" customWidth="1"/>
    <col min="7432" max="7434" width="8.85714285714286" style="496"/>
    <col min="7435" max="7435" width="11" style="496" customWidth="1"/>
    <col min="7436" max="7680" width="8.85714285714286" style="496"/>
    <col min="7681" max="7681" width="2.28571428571429" style="496" customWidth="1"/>
    <col min="7682" max="7682" width="11.8571428571429" style="496" customWidth="1"/>
    <col min="7683" max="7683" width="64.7142857142857" style="496" customWidth="1"/>
    <col min="7684" max="7684" width="16" style="496" customWidth="1"/>
    <col min="7685" max="7687" width="16.8571428571429" style="496" customWidth="1"/>
    <col min="7688" max="7690" width="8.85714285714286" style="496"/>
    <col min="7691" max="7691" width="11" style="496" customWidth="1"/>
    <col min="7692" max="7936" width="8.85714285714286" style="496"/>
    <col min="7937" max="7937" width="2.28571428571429" style="496" customWidth="1"/>
    <col min="7938" max="7938" width="11.8571428571429" style="496" customWidth="1"/>
    <col min="7939" max="7939" width="64.7142857142857" style="496" customWidth="1"/>
    <col min="7940" max="7940" width="16" style="496" customWidth="1"/>
    <col min="7941" max="7943" width="16.8571428571429" style="496" customWidth="1"/>
    <col min="7944" max="7946" width="8.85714285714286" style="496"/>
    <col min="7947" max="7947" width="11" style="496" customWidth="1"/>
    <col min="7948" max="8192" width="8.85714285714286" style="496"/>
    <col min="8193" max="8193" width="2.28571428571429" style="496" customWidth="1"/>
    <col min="8194" max="8194" width="11.8571428571429" style="496" customWidth="1"/>
    <col min="8195" max="8195" width="64.7142857142857" style="496" customWidth="1"/>
    <col min="8196" max="8196" width="16" style="496" customWidth="1"/>
    <col min="8197" max="8199" width="16.8571428571429" style="496" customWidth="1"/>
    <col min="8200" max="8202" width="8.85714285714286" style="496"/>
    <col min="8203" max="8203" width="11" style="496" customWidth="1"/>
    <col min="8204" max="8448" width="8.85714285714286" style="496"/>
    <col min="8449" max="8449" width="2.28571428571429" style="496" customWidth="1"/>
    <col min="8450" max="8450" width="11.8571428571429" style="496" customWidth="1"/>
    <col min="8451" max="8451" width="64.7142857142857" style="496" customWidth="1"/>
    <col min="8452" max="8452" width="16" style="496" customWidth="1"/>
    <col min="8453" max="8455" width="16.8571428571429" style="496" customWidth="1"/>
    <col min="8456" max="8458" width="8.85714285714286" style="496"/>
    <col min="8459" max="8459" width="11" style="496" customWidth="1"/>
    <col min="8460" max="8704" width="8.85714285714286" style="496"/>
    <col min="8705" max="8705" width="2.28571428571429" style="496" customWidth="1"/>
    <col min="8706" max="8706" width="11.8571428571429" style="496" customWidth="1"/>
    <col min="8707" max="8707" width="64.7142857142857" style="496" customWidth="1"/>
    <col min="8708" max="8708" width="16" style="496" customWidth="1"/>
    <col min="8709" max="8711" width="16.8571428571429" style="496" customWidth="1"/>
    <col min="8712" max="8714" width="8.85714285714286" style="496"/>
    <col min="8715" max="8715" width="11" style="496" customWidth="1"/>
    <col min="8716" max="8960" width="8.85714285714286" style="496"/>
    <col min="8961" max="8961" width="2.28571428571429" style="496" customWidth="1"/>
    <col min="8962" max="8962" width="11.8571428571429" style="496" customWidth="1"/>
    <col min="8963" max="8963" width="64.7142857142857" style="496" customWidth="1"/>
    <col min="8964" max="8964" width="16" style="496" customWidth="1"/>
    <col min="8965" max="8967" width="16.8571428571429" style="496" customWidth="1"/>
    <col min="8968" max="8970" width="8.85714285714286" style="496"/>
    <col min="8971" max="8971" width="11" style="496" customWidth="1"/>
    <col min="8972" max="9216" width="8.85714285714286" style="496"/>
    <col min="9217" max="9217" width="2.28571428571429" style="496" customWidth="1"/>
    <col min="9218" max="9218" width="11.8571428571429" style="496" customWidth="1"/>
    <col min="9219" max="9219" width="64.7142857142857" style="496" customWidth="1"/>
    <col min="9220" max="9220" width="16" style="496" customWidth="1"/>
    <col min="9221" max="9223" width="16.8571428571429" style="496" customWidth="1"/>
    <col min="9224" max="9226" width="8.85714285714286" style="496"/>
    <col min="9227" max="9227" width="11" style="496" customWidth="1"/>
    <col min="9228" max="9472" width="8.85714285714286" style="496"/>
    <col min="9473" max="9473" width="2.28571428571429" style="496" customWidth="1"/>
    <col min="9474" max="9474" width="11.8571428571429" style="496" customWidth="1"/>
    <col min="9475" max="9475" width="64.7142857142857" style="496" customWidth="1"/>
    <col min="9476" max="9476" width="16" style="496" customWidth="1"/>
    <col min="9477" max="9479" width="16.8571428571429" style="496" customWidth="1"/>
    <col min="9480" max="9482" width="8.85714285714286" style="496"/>
    <col min="9483" max="9483" width="11" style="496" customWidth="1"/>
    <col min="9484" max="9728" width="8.85714285714286" style="496"/>
    <col min="9729" max="9729" width="2.28571428571429" style="496" customWidth="1"/>
    <col min="9730" max="9730" width="11.8571428571429" style="496" customWidth="1"/>
    <col min="9731" max="9731" width="64.7142857142857" style="496" customWidth="1"/>
    <col min="9732" max="9732" width="16" style="496" customWidth="1"/>
    <col min="9733" max="9735" width="16.8571428571429" style="496" customWidth="1"/>
    <col min="9736" max="9738" width="8.85714285714286" style="496"/>
    <col min="9739" max="9739" width="11" style="496" customWidth="1"/>
    <col min="9740" max="9984" width="8.85714285714286" style="496"/>
    <col min="9985" max="9985" width="2.28571428571429" style="496" customWidth="1"/>
    <col min="9986" max="9986" width="11.8571428571429" style="496" customWidth="1"/>
    <col min="9987" max="9987" width="64.7142857142857" style="496" customWidth="1"/>
    <col min="9988" max="9988" width="16" style="496" customWidth="1"/>
    <col min="9989" max="9991" width="16.8571428571429" style="496" customWidth="1"/>
    <col min="9992" max="9994" width="8.85714285714286" style="496"/>
    <col min="9995" max="9995" width="11" style="496" customWidth="1"/>
    <col min="9996" max="10240" width="8.85714285714286" style="496"/>
    <col min="10241" max="10241" width="2.28571428571429" style="496" customWidth="1"/>
    <col min="10242" max="10242" width="11.8571428571429" style="496" customWidth="1"/>
    <col min="10243" max="10243" width="64.7142857142857" style="496" customWidth="1"/>
    <col min="10244" max="10244" width="16" style="496" customWidth="1"/>
    <col min="10245" max="10247" width="16.8571428571429" style="496" customWidth="1"/>
    <col min="10248" max="10250" width="8.85714285714286" style="496"/>
    <col min="10251" max="10251" width="11" style="496" customWidth="1"/>
    <col min="10252" max="10496" width="8.85714285714286" style="496"/>
    <col min="10497" max="10497" width="2.28571428571429" style="496" customWidth="1"/>
    <col min="10498" max="10498" width="11.8571428571429" style="496" customWidth="1"/>
    <col min="10499" max="10499" width="64.7142857142857" style="496" customWidth="1"/>
    <col min="10500" max="10500" width="16" style="496" customWidth="1"/>
    <col min="10501" max="10503" width="16.8571428571429" style="496" customWidth="1"/>
    <col min="10504" max="10506" width="8.85714285714286" style="496"/>
    <col min="10507" max="10507" width="11" style="496" customWidth="1"/>
    <col min="10508" max="10752" width="8.85714285714286" style="496"/>
    <col min="10753" max="10753" width="2.28571428571429" style="496" customWidth="1"/>
    <col min="10754" max="10754" width="11.8571428571429" style="496" customWidth="1"/>
    <col min="10755" max="10755" width="64.7142857142857" style="496" customWidth="1"/>
    <col min="10756" max="10756" width="16" style="496" customWidth="1"/>
    <col min="10757" max="10759" width="16.8571428571429" style="496" customWidth="1"/>
    <col min="10760" max="10762" width="8.85714285714286" style="496"/>
    <col min="10763" max="10763" width="11" style="496" customWidth="1"/>
    <col min="10764" max="11008" width="8.85714285714286" style="496"/>
    <col min="11009" max="11009" width="2.28571428571429" style="496" customWidth="1"/>
    <col min="11010" max="11010" width="11.8571428571429" style="496" customWidth="1"/>
    <col min="11011" max="11011" width="64.7142857142857" style="496" customWidth="1"/>
    <col min="11012" max="11012" width="16" style="496" customWidth="1"/>
    <col min="11013" max="11015" width="16.8571428571429" style="496" customWidth="1"/>
    <col min="11016" max="11018" width="8.85714285714286" style="496"/>
    <col min="11019" max="11019" width="11" style="496" customWidth="1"/>
    <col min="11020" max="11264" width="8.85714285714286" style="496"/>
    <col min="11265" max="11265" width="2.28571428571429" style="496" customWidth="1"/>
    <col min="11266" max="11266" width="11.8571428571429" style="496" customWidth="1"/>
    <col min="11267" max="11267" width="64.7142857142857" style="496" customWidth="1"/>
    <col min="11268" max="11268" width="16" style="496" customWidth="1"/>
    <col min="11269" max="11271" width="16.8571428571429" style="496" customWidth="1"/>
    <col min="11272" max="11274" width="8.85714285714286" style="496"/>
    <col min="11275" max="11275" width="11" style="496" customWidth="1"/>
    <col min="11276" max="11520" width="8.85714285714286" style="496"/>
    <col min="11521" max="11521" width="2.28571428571429" style="496" customWidth="1"/>
    <col min="11522" max="11522" width="11.8571428571429" style="496" customWidth="1"/>
    <col min="11523" max="11523" width="64.7142857142857" style="496" customWidth="1"/>
    <col min="11524" max="11524" width="16" style="496" customWidth="1"/>
    <col min="11525" max="11527" width="16.8571428571429" style="496" customWidth="1"/>
    <col min="11528" max="11530" width="8.85714285714286" style="496"/>
    <col min="11531" max="11531" width="11" style="496" customWidth="1"/>
    <col min="11532" max="11776" width="8.85714285714286" style="496"/>
    <col min="11777" max="11777" width="2.28571428571429" style="496" customWidth="1"/>
    <col min="11778" max="11778" width="11.8571428571429" style="496" customWidth="1"/>
    <col min="11779" max="11779" width="64.7142857142857" style="496" customWidth="1"/>
    <col min="11780" max="11780" width="16" style="496" customWidth="1"/>
    <col min="11781" max="11783" width="16.8571428571429" style="496" customWidth="1"/>
    <col min="11784" max="11786" width="8.85714285714286" style="496"/>
    <col min="11787" max="11787" width="11" style="496" customWidth="1"/>
    <col min="11788" max="12032" width="8.85714285714286" style="496"/>
    <col min="12033" max="12033" width="2.28571428571429" style="496" customWidth="1"/>
    <col min="12034" max="12034" width="11.8571428571429" style="496" customWidth="1"/>
    <col min="12035" max="12035" width="64.7142857142857" style="496" customWidth="1"/>
    <col min="12036" max="12036" width="16" style="496" customWidth="1"/>
    <col min="12037" max="12039" width="16.8571428571429" style="496" customWidth="1"/>
    <col min="12040" max="12042" width="8.85714285714286" style="496"/>
    <col min="12043" max="12043" width="11" style="496" customWidth="1"/>
    <col min="12044" max="12288" width="8.85714285714286" style="496"/>
    <col min="12289" max="12289" width="2.28571428571429" style="496" customWidth="1"/>
    <col min="12290" max="12290" width="11.8571428571429" style="496" customWidth="1"/>
    <col min="12291" max="12291" width="64.7142857142857" style="496" customWidth="1"/>
    <col min="12292" max="12292" width="16" style="496" customWidth="1"/>
    <col min="12293" max="12295" width="16.8571428571429" style="496" customWidth="1"/>
    <col min="12296" max="12298" width="8.85714285714286" style="496"/>
    <col min="12299" max="12299" width="11" style="496" customWidth="1"/>
    <col min="12300" max="12544" width="8.85714285714286" style="496"/>
    <col min="12545" max="12545" width="2.28571428571429" style="496" customWidth="1"/>
    <col min="12546" max="12546" width="11.8571428571429" style="496" customWidth="1"/>
    <col min="12547" max="12547" width="64.7142857142857" style="496" customWidth="1"/>
    <col min="12548" max="12548" width="16" style="496" customWidth="1"/>
    <col min="12549" max="12551" width="16.8571428571429" style="496" customWidth="1"/>
    <col min="12552" max="12554" width="8.85714285714286" style="496"/>
    <col min="12555" max="12555" width="11" style="496" customWidth="1"/>
    <col min="12556" max="12800" width="8.85714285714286" style="496"/>
    <col min="12801" max="12801" width="2.28571428571429" style="496" customWidth="1"/>
    <col min="12802" max="12802" width="11.8571428571429" style="496" customWidth="1"/>
    <col min="12803" max="12803" width="64.7142857142857" style="496" customWidth="1"/>
    <col min="12804" max="12804" width="16" style="496" customWidth="1"/>
    <col min="12805" max="12807" width="16.8571428571429" style="496" customWidth="1"/>
    <col min="12808" max="12810" width="8.85714285714286" style="496"/>
    <col min="12811" max="12811" width="11" style="496" customWidth="1"/>
    <col min="12812" max="13056" width="8.85714285714286" style="496"/>
    <col min="13057" max="13057" width="2.28571428571429" style="496" customWidth="1"/>
    <col min="13058" max="13058" width="11.8571428571429" style="496" customWidth="1"/>
    <col min="13059" max="13059" width="64.7142857142857" style="496" customWidth="1"/>
    <col min="13060" max="13060" width="16" style="496" customWidth="1"/>
    <col min="13061" max="13063" width="16.8571428571429" style="496" customWidth="1"/>
    <col min="13064" max="13066" width="8.85714285714286" style="496"/>
    <col min="13067" max="13067" width="11" style="496" customWidth="1"/>
    <col min="13068" max="13312" width="8.85714285714286" style="496"/>
    <col min="13313" max="13313" width="2.28571428571429" style="496" customWidth="1"/>
    <col min="13314" max="13314" width="11.8571428571429" style="496" customWidth="1"/>
    <col min="13315" max="13315" width="64.7142857142857" style="496" customWidth="1"/>
    <col min="13316" max="13316" width="16" style="496" customWidth="1"/>
    <col min="13317" max="13319" width="16.8571428571429" style="496" customWidth="1"/>
    <col min="13320" max="13322" width="8.85714285714286" style="496"/>
    <col min="13323" max="13323" width="11" style="496" customWidth="1"/>
    <col min="13324" max="13568" width="8.85714285714286" style="496"/>
    <col min="13569" max="13569" width="2.28571428571429" style="496" customWidth="1"/>
    <col min="13570" max="13570" width="11.8571428571429" style="496" customWidth="1"/>
    <col min="13571" max="13571" width="64.7142857142857" style="496" customWidth="1"/>
    <col min="13572" max="13572" width="16" style="496" customWidth="1"/>
    <col min="13573" max="13575" width="16.8571428571429" style="496" customWidth="1"/>
    <col min="13576" max="13578" width="8.85714285714286" style="496"/>
    <col min="13579" max="13579" width="11" style="496" customWidth="1"/>
    <col min="13580" max="13824" width="8.85714285714286" style="496"/>
    <col min="13825" max="13825" width="2.28571428571429" style="496" customWidth="1"/>
    <col min="13826" max="13826" width="11.8571428571429" style="496" customWidth="1"/>
    <col min="13827" max="13827" width="64.7142857142857" style="496" customWidth="1"/>
    <col min="13828" max="13828" width="16" style="496" customWidth="1"/>
    <col min="13829" max="13831" width="16.8571428571429" style="496" customWidth="1"/>
    <col min="13832" max="13834" width="8.85714285714286" style="496"/>
    <col min="13835" max="13835" width="11" style="496" customWidth="1"/>
    <col min="13836" max="14080" width="8.85714285714286" style="496"/>
    <col min="14081" max="14081" width="2.28571428571429" style="496" customWidth="1"/>
    <col min="14082" max="14082" width="11.8571428571429" style="496" customWidth="1"/>
    <col min="14083" max="14083" width="64.7142857142857" style="496" customWidth="1"/>
    <col min="14084" max="14084" width="16" style="496" customWidth="1"/>
    <col min="14085" max="14087" width="16.8571428571429" style="496" customWidth="1"/>
    <col min="14088" max="14090" width="8.85714285714286" style="496"/>
    <col min="14091" max="14091" width="11" style="496" customWidth="1"/>
    <col min="14092" max="14336" width="8.85714285714286" style="496"/>
    <col min="14337" max="14337" width="2.28571428571429" style="496" customWidth="1"/>
    <col min="14338" max="14338" width="11.8571428571429" style="496" customWidth="1"/>
    <col min="14339" max="14339" width="64.7142857142857" style="496" customWidth="1"/>
    <col min="14340" max="14340" width="16" style="496" customWidth="1"/>
    <col min="14341" max="14343" width="16.8571428571429" style="496" customWidth="1"/>
    <col min="14344" max="14346" width="8.85714285714286" style="496"/>
    <col min="14347" max="14347" width="11" style="496" customWidth="1"/>
    <col min="14348" max="14592" width="8.85714285714286" style="496"/>
    <col min="14593" max="14593" width="2.28571428571429" style="496" customWidth="1"/>
    <col min="14594" max="14594" width="11.8571428571429" style="496" customWidth="1"/>
    <col min="14595" max="14595" width="64.7142857142857" style="496" customWidth="1"/>
    <col min="14596" max="14596" width="16" style="496" customWidth="1"/>
    <col min="14597" max="14599" width="16.8571428571429" style="496" customWidth="1"/>
    <col min="14600" max="14602" width="8.85714285714286" style="496"/>
    <col min="14603" max="14603" width="11" style="496" customWidth="1"/>
    <col min="14604" max="14848" width="8.85714285714286" style="496"/>
    <col min="14849" max="14849" width="2.28571428571429" style="496" customWidth="1"/>
    <col min="14850" max="14850" width="11.8571428571429" style="496" customWidth="1"/>
    <col min="14851" max="14851" width="64.7142857142857" style="496" customWidth="1"/>
    <col min="14852" max="14852" width="16" style="496" customWidth="1"/>
    <col min="14853" max="14855" width="16.8571428571429" style="496" customWidth="1"/>
    <col min="14856" max="14858" width="8.85714285714286" style="496"/>
    <col min="14859" max="14859" width="11" style="496" customWidth="1"/>
    <col min="14860" max="15104" width="8.85714285714286" style="496"/>
    <col min="15105" max="15105" width="2.28571428571429" style="496" customWidth="1"/>
    <col min="15106" max="15106" width="11.8571428571429" style="496" customWidth="1"/>
    <col min="15107" max="15107" width="64.7142857142857" style="496" customWidth="1"/>
    <col min="15108" max="15108" width="16" style="496" customWidth="1"/>
    <col min="15109" max="15111" width="16.8571428571429" style="496" customWidth="1"/>
    <col min="15112" max="15114" width="8.85714285714286" style="496"/>
    <col min="15115" max="15115" width="11" style="496" customWidth="1"/>
    <col min="15116" max="15360" width="8.85714285714286" style="496"/>
    <col min="15361" max="15361" width="2.28571428571429" style="496" customWidth="1"/>
    <col min="15362" max="15362" width="11.8571428571429" style="496" customWidth="1"/>
    <col min="15363" max="15363" width="64.7142857142857" style="496" customWidth="1"/>
    <col min="15364" max="15364" width="16" style="496" customWidth="1"/>
    <col min="15365" max="15367" width="16.8571428571429" style="496" customWidth="1"/>
    <col min="15368" max="15370" width="8.85714285714286" style="496"/>
    <col min="15371" max="15371" width="11" style="496" customWidth="1"/>
    <col min="15372" max="15616" width="8.85714285714286" style="496"/>
    <col min="15617" max="15617" width="2.28571428571429" style="496" customWidth="1"/>
    <col min="15618" max="15618" width="11.8571428571429" style="496" customWidth="1"/>
    <col min="15619" max="15619" width="64.7142857142857" style="496" customWidth="1"/>
    <col min="15620" max="15620" width="16" style="496" customWidth="1"/>
    <col min="15621" max="15623" width="16.8571428571429" style="496" customWidth="1"/>
    <col min="15624" max="15626" width="8.85714285714286" style="496"/>
    <col min="15627" max="15627" width="11" style="496" customWidth="1"/>
    <col min="15628" max="15872" width="8.85714285714286" style="496"/>
    <col min="15873" max="15873" width="2.28571428571429" style="496" customWidth="1"/>
    <col min="15874" max="15874" width="11.8571428571429" style="496" customWidth="1"/>
    <col min="15875" max="15875" width="64.7142857142857" style="496" customWidth="1"/>
    <col min="15876" max="15876" width="16" style="496" customWidth="1"/>
    <col min="15877" max="15879" width="16.8571428571429" style="496" customWidth="1"/>
    <col min="15880" max="15882" width="8.85714285714286" style="496"/>
    <col min="15883" max="15883" width="11" style="496" customWidth="1"/>
    <col min="15884" max="16128" width="8.85714285714286" style="496"/>
    <col min="16129" max="16129" width="2.28571428571429" style="496" customWidth="1"/>
    <col min="16130" max="16130" width="11.8571428571429" style="496" customWidth="1"/>
    <col min="16131" max="16131" width="64.7142857142857" style="496" customWidth="1"/>
    <col min="16132" max="16132" width="16" style="496" customWidth="1"/>
    <col min="16133" max="16135" width="16.8571428571429" style="496" customWidth="1"/>
    <col min="16136" max="16138" width="8.85714285714286" style="496"/>
    <col min="16139" max="16139" width="11" style="496" customWidth="1"/>
    <col min="16140" max="16384" width="8.85714285714286" style="496"/>
  </cols>
  <sheetData>
    <row r="1" spans="1:7" ht="15.6" customHeight="1">
      <c r="A1" s="495"/>
      <c r="B1" s="1168" t="s">
        <v>187</v>
      </c>
      <c r="C1" s="1168"/>
      <c r="D1" s="1168"/>
      <c r="E1" s="1168"/>
      <c r="F1" s="1168"/>
      <c r="G1" s="1168"/>
    </row>
    <row r="2" spans="1:9" ht="15">
      <c r="A2" s="495"/>
      <c r="B2" s="497"/>
      <c r="C2" s="497"/>
      <c r="D2" s="497"/>
      <c r="E2" s="497"/>
      <c r="F2" s="497"/>
      <c r="G2" s="498"/>
      <c r="I2" s="498" t="s">
        <v>354</v>
      </c>
    </row>
    <row r="3" spans="1:9" ht="16.5" thickBot="1">
      <c r="A3" s="495"/>
      <c r="B3" s="499" t="s">
        <v>355</v>
      </c>
      <c r="C3" s="499"/>
      <c r="D3" s="495"/>
      <c r="E3" s="495"/>
      <c r="F3" s="495"/>
      <c r="G3" s="498"/>
      <c r="I3" s="498" t="s">
        <v>3</v>
      </c>
    </row>
    <row r="4" spans="1:9" ht="51.75" customHeight="1">
      <c r="A4" s="495"/>
      <c r="B4" s="500" t="s">
        <v>356</v>
      </c>
      <c r="C4" s="501" t="s">
        <v>357</v>
      </c>
      <c r="D4" s="502"/>
      <c r="E4" s="503" t="s">
        <v>212</v>
      </c>
      <c r="F4" s="504" t="s">
        <v>213</v>
      </c>
      <c r="G4" s="505" t="s">
        <v>214</v>
      </c>
      <c r="H4" s="504" t="s">
        <v>358</v>
      </c>
      <c r="I4" s="506" t="s">
        <v>359</v>
      </c>
    </row>
    <row r="5" spans="1:9" ht="13.5" customHeight="1" thickBot="1">
      <c r="A5" s="495"/>
      <c r="B5" s="507" t="s">
        <v>64</v>
      </c>
      <c r="C5" s="508" t="s">
        <v>217</v>
      </c>
      <c r="D5" s="509"/>
      <c r="E5" s="510">
        <v>1</v>
      </c>
      <c r="F5" s="511">
        <v>2</v>
      </c>
      <c r="G5" s="512">
        <v>3</v>
      </c>
      <c r="H5" s="511">
        <v>4</v>
      </c>
      <c r="I5" s="513">
        <v>5</v>
      </c>
    </row>
    <row r="6" spans="1:9" ht="28.5" customHeight="1">
      <c r="A6" s="495"/>
      <c r="B6" s="514">
        <v>75</v>
      </c>
      <c r="C6" s="515" t="s">
        <v>360</v>
      </c>
      <c r="D6" s="516" t="s">
        <v>361</v>
      </c>
      <c r="E6" s="517"/>
      <c r="F6" s="518"/>
      <c r="G6" s="519"/>
      <c r="H6" s="518"/>
      <c r="I6" s="520"/>
    </row>
    <row r="7" spans="1:9" ht="28.5" customHeight="1">
      <c r="A7" s="495"/>
      <c r="B7" s="521">
        <v>76</v>
      </c>
      <c r="C7" s="522" t="s">
        <v>362</v>
      </c>
      <c r="D7" s="523" t="s">
        <v>361</v>
      </c>
      <c r="E7" s="524"/>
      <c r="F7" s="525"/>
      <c r="G7" s="526"/>
      <c r="H7" s="525"/>
      <c r="I7" s="527"/>
    </row>
    <row r="8" spans="1:9" ht="15" customHeight="1">
      <c r="A8" s="495"/>
      <c r="B8" s="521">
        <v>77</v>
      </c>
      <c r="C8" s="522" t="s">
        <v>363</v>
      </c>
      <c r="D8" s="528" t="s">
        <v>361</v>
      </c>
      <c r="E8" s="524"/>
      <c r="F8" s="525"/>
      <c r="G8" s="526"/>
      <c r="H8" s="525"/>
      <c r="I8" s="527"/>
    </row>
    <row r="9" spans="1:9" ht="15" customHeight="1">
      <c r="A9" s="495"/>
      <c r="B9" s="521">
        <v>78</v>
      </c>
      <c r="C9" s="522" t="s">
        <v>364</v>
      </c>
      <c r="D9" s="523" t="s">
        <v>361</v>
      </c>
      <c r="E9" s="524"/>
      <c r="F9" s="525"/>
      <c r="G9" s="526"/>
      <c r="H9" s="525"/>
      <c r="I9" s="527"/>
    </row>
    <row r="10" spans="1:9" ht="15.75" customHeight="1">
      <c r="A10" s="495"/>
      <c r="B10" s="521">
        <v>79</v>
      </c>
      <c r="C10" s="522" t="s">
        <v>365</v>
      </c>
      <c r="D10" s="523" t="s">
        <v>366</v>
      </c>
      <c r="E10" s="524"/>
      <c r="F10" s="525"/>
      <c r="G10" s="526"/>
      <c r="H10" s="525"/>
      <c r="I10" s="527"/>
    </row>
    <row r="11" spans="1:9" ht="15" customHeight="1">
      <c r="A11" s="495"/>
      <c r="B11" s="521">
        <v>80</v>
      </c>
      <c r="C11" s="522" t="s">
        <v>367</v>
      </c>
      <c r="D11" s="523" t="s">
        <v>368</v>
      </c>
      <c r="E11" s="524"/>
      <c r="F11" s="525"/>
      <c r="G11" s="526"/>
      <c r="H11" s="525"/>
      <c r="I11" s="527"/>
    </row>
    <row r="12" spans="1:9" ht="15" customHeight="1">
      <c r="A12" s="495"/>
      <c r="B12" s="521">
        <v>81</v>
      </c>
      <c r="C12" s="522" t="s">
        <v>369</v>
      </c>
      <c r="D12" s="523" t="s">
        <v>370</v>
      </c>
      <c r="E12" s="524"/>
      <c r="F12" s="525"/>
      <c r="G12" s="526"/>
      <c r="H12" s="525"/>
      <c r="I12" s="527"/>
    </row>
    <row r="13" spans="1:9" ht="30.75" customHeight="1">
      <c r="A13" s="495"/>
      <c r="B13" s="521">
        <v>82</v>
      </c>
      <c r="C13" s="522" t="s">
        <v>371</v>
      </c>
      <c r="D13" s="523" t="s">
        <v>370</v>
      </c>
      <c r="E13" s="524"/>
      <c r="F13" s="525"/>
      <c r="G13" s="526"/>
      <c r="H13" s="525"/>
      <c r="I13" s="527"/>
    </row>
    <row r="14" spans="1:9" ht="30.75" customHeight="1">
      <c r="A14" s="495"/>
      <c r="B14" s="521">
        <v>83</v>
      </c>
      <c r="C14" s="522" t="s">
        <v>372</v>
      </c>
      <c r="D14" s="523" t="s">
        <v>370</v>
      </c>
      <c r="E14" s="524"/>
      <c r="F14" s="525"/>
      <c r="G14" s="526"/>
      <c r="H14" s="525"/>
      <c r="I14" s="527"/>
    </row>
    <row r="15" spans="1:9" ht="15" customHeight="1">
      <c r="A15" s="495"/>
      <c r="B15" s="521">
        <v>84</v>
      </c>
      <c r="C15" s="522" t="s">
        <v>373</v>
      </c>
      <c r="D15" s="529"/>
      <c r="E15" s="524"/>
      <c r="F15" s="525"/>
      <c r="G15" s="526"/>
      <c r="H15" s="525"/>
      <c r="I15" s="527"/>
    </row>
    <row r="16" spans="1:9" ht="15" customHeight="1">
      <c r="A16" s="495"/>
      <c r="B16" s="521">
        <v>85</v>
      </c>
      <c r="C16" s="522" t="s">
        <v>374</v>
      </c>
      <c r="D16" s="529"/>
      <c r="E16" s="524"/>
      <c r="F16" s="525"/>
      <c r="G16" s="526"/>
      <c r="H16" s="525"/>
      <c r="I16" s="527"/>
    </row>
    <row r="17" spans="1:9" ht="28.5" customHeight="1">
      <c r="A17" s="495"/>
      <c r="B17" s="521">
        <v>86</v>
      </c>
      <c r="C17" s="522" t="s">
        <v>375</v>
      </c>
      <c r="D17" s="523" t="s">
        <v>370</v>
      </c>
      <c r="E17" s="524"/>
      <c r="F17" s="525"/>
      <c r="G17" s="526"/>
      <c r="H17" s="525"/>
      <c r="I17" s="527"/>
    </row>
    <row r="18" spans="1:9" ht="15" customHeight="1">
      <c r="A18" s="495"/>
      <c r="B18" s="521">
        <v>87</v>
      </c>
      <c r="C18" s="522" t="s">
        <v>373</v>
      </c>
      <c r="D18" s="523"/>
      <c r="E18" s="524"/>
      <c r="F18" s="525"/>
      <c r="G18" s="526"/>
      <c r="H18" s="525"/>
      <c r="I18" s="527"/>
    </row>
    <row r="19" spans="1:9" ht="15" customHeight="1">
      <c r="A19" s="495"/>
      <c r="B19" s="521">
        <v>88</v>
      </c>
      <c r="C19" s="522" t="s">
        <v>374</v>
      </c>
      <c r="D19" s="523"/>
      <c r="E19" s="524"/>
      <c r="F19" s="525"/>
      <c r="G19" s="526"/>
      <c r="H19" s="525"/>
      <c r="I19" s="527"/>
    </row>
    <row r="20" spans="1:9" ht="39.75">
      <c r="A20" s="495"/>
      <c r="B20" s="521">
        <v>89</v>
      </c>
      <c r="C20" s="522" t="s">
        <v>376</v>
      </c>
      <c r="D20" s="523" t="s">
        <v>370</v>
      </c>
      <c r="E20" s="524"/>
      <c r="F20" s="525"/>
      <c r="G20" s="526"/>
      <c r="H20" s="525"/>
      <c r="I20" s="527"/>
    </row>
    <row r="21" spans="1:9" ht="52.5">
      <c r="A21" s="495"/>
      <c r="B21" s="521">
        <v>90</v>
      </c>
      <c r="C21" s="522" t="s">
        <v>377</v>
      </c>
      <c r="D21" s="523" t="s">
        <v>370</v>
      </c>
      <c r="E21" s="524"/>
      <c r="F21" s="525"/>
      <c r="G21" s="526"/>
      <c r="H21" s="525"/>
      <c r="I21" s="527"/>
    </row>
    <row r="22" spans="1:9" ht="15.75" customHeight="1">
      <c r="A22" s="495"/>
      <c r="B22" s="521">
        <v>91</v>
      </c>
      <c r="C22" s="522" t="s">
        <v>378</v>
      </c>
      <c r="D22" s="523" t="s">
        <v>370</v>
      </c>
      <c r="E22" s="524"/>
      <c r="F22" s="525"/>
      <c r="G22" s="526"/>
      <c r="H22" s="525"/>
      <c r="I22" s="527"/>
    </row>
    <row r="23" spans="1:9" ht="15" customHeight="1">
      <c r="A23" s="495"/>
      <c r="B23" s="521">
        <v>92</v>
      </c>
      <c r="C23" s="522" t="s">
        <v>379</v>
      </c>
      <c r="D23" s="529"/>
      <c r="E23" s="529"/>
      <c r="F23" s="530"/>
      <c r="G23" s="526"/>
      <c r="H23" s="530"/>
      <c r="I23" s="527"/>
    </row>
    <row r="24" spans="1:9" ht="15.75" customHeight="1">
      <c r="A24" s="495"/>
      <c r="B24" s="521">
        <v>93</v>
      </c>
      <c r="C24" s="522" t="s">
        <v>380</v>
      </c>
      <c r="D24" s="529"/>
      <c r="E24" s="529"/>
      <c r="F24" s="530"/>
      <c r="G24" s="526"/>
      <c r="H24" s="530"/>
      <c r="I24" s="527"/>
    </row>
    <row r="25" spans="1:9" ht="15.75" customHeight="1">
      <c r="A25" s="495"/>
      <c r="B25" s="521">
        <v>94</v>
      </c>
      <c r="C25" s="522" t="s">
        <v>381</v>
      </c>
      <c r="D25" s="529"/>
      <c r="E25" s="529"/>
      <c r="F25" s="530"/>
      <c r="G25" s="526"/>
      <c r="H25" s="530"/>
      <c r="I25" s="527"/>
    </row>
    <row r="26" spans="1:9" ht="15.75" customHeight="1">
      <c r="A26" s="495"/>
      <c r="B26" s="521">
        <v>95</v>
      </c>
      <c r="C26" s="522" t="s">
        <v>382</v>
      </c>
      <c r="D26" s="529"/>
      <c r="E26" s="529"/>
      <c r="F26" s="530"/>
      <c r="G26" s="526"/>
      <c r="H26" s="530"/>
      <c r="I26" s="527"/>
    </row>
    <row r="27" spans="1:9" ht="15.75" customHeight="1">
      <c r="A27" s="495"/>
      <c r="B27" s="521">
        <v>96</v>
      </c>
      <c r="C27" s="522" t="s">
        <v>383</v>
      </c>
      <c r="D27" s="531"/>
      <c r="E27" s="529"/>
      <c r="F27" s="530"/>
      <c r="G27" s="526"/>
      <c r="H27" s="530"/>
      <c r="I27" s="527"/>
    </row>
    <row r="28" spans="1:9" ht="15" customHeight="1">
      <c r="A28" s="495"/>
      <c r="B28" s="521">
        <v>97</v>
      </c>
      <c r="C28" s="522" t="s">
        <v>373</v>
      </c>
      <c r="D28" s="529"/>
      <c r="E28" s="529"/>
      <c r="F28" s="530"/>
      <c r="G28" s="526"/>
      <c r="H28" s="530"/>
      <c r="I28" s="527"/>
    </row>
    <row r="29" spans="1:9" ht="15" customHeight="1">
      <c r="A29" s="495"/>
      <c r="B29" s="521">
        <v>98</v>
      </c>
      <c r="C29" s="522" t="s">
        <v>374</v>
      </c>
      <c r="D29" s="529"/>
      <c r="E29" s="529"/>
      <c r="F29" s="530"/>
      <c r="G29" s="526"/>
      <c r="H29" s="530"/>
      <c r="I29" s="527"/>
    </row>
    <row r="30" spans="1:9" ht="15.75" customHeight="1">
      <c r="A30" s="495"/>
      <c r="B30" s="521">
        <v>99</v>
      </c>
      <c r="C30" s="522" t="s">
        <v>384</v>
      </c>
      <c r="D30" s="529"/>
      <c r="E30" s="529"/>
      <c r="F30" s="530"/>
      <c r="G30" s="526"/>
      <c r="H30" s="530"/>
      <c r="I30" s="527"/>
    </row>
    <row r="31" spans="1:9" ht="28.5" customHeight="1">
      <c r="A31" s="495"/>
      <c r="B31" s="521">
        <v>100</v>
      </c>
      <c r="C31" s="532" t="s">
        <v>385</v>
      </c>
      <c r="D31" s="533"/>
      <c r="E31" s="533"/>
      <c r="F31" s="534"/>
      <c r="G31" s="526"/>
      <c r="H31" s="534"/>
      <c r="I31" s="527"/>
    </row>
    <row r="32" spans="1:9" ht="28.5" customHeight="1">
      <c r="A32" s="495"/>
      <c r="B32" s="521">
        <v>101</v>
      </c>
      <c r="C32" s="532" t="s">
        <v>386</v>
      </c>
      <c r="D32" s="533"/>
      <c r="E32" s="533"/>
      <c r="F32" s="534"/>
      <c r="G32" s="526"/>
      <c r="H32" s="534"/>
      <c r="I32" s="527"/>
    </row>
    <row r="33" spans="1:9" ht="28.5" customHeight="1">
      <c r="A33" s="495"/>
      <c r="B33" s="521">
        <v>102</v>
      </c>
      <c r="C33" s="522" t="s">
        <v>387</v>
      </c>
      <c r="D33" s="533"/>
      <c r="E33" s="533"/>
      <c r="F33" s="534"/>
      <c r="G33" s="526"/>
      <c r="H33" s="534"/>
      <c r="I33" s="527"/>
    </row>
    <row r="34" spans="1:9" ht="29.25" customHeight="1" thickBot="1">
      <c r="A34" s="495"/>
      <c r="B34" s="535">
        <v>103</v>
      </c>
      <c r="C34" s="536" t="s">
        <v>388</v>
      </c>
      <c r="D34" s="537"/>
      <c r="E34" s="537"/>
      <c r="F34" s="538"/>
      <c r="G34" s="539"/>
      <c r="H34" s="538"/>
      <c r="I34" s="540"/>
    </row>
    <row r="35" spans="1:9" ht="12.75">
      <c r="A35" s="495"/>
      <c r="B35" s="541"/>
      <c r="C35" s="541"/>
      <c r="D35" s="495"/>
      <c r="E35" s="495"/>
      <c r="F35" s="495"/>
      <c r="G35" s="495"/>
      <c r="H35" s="495"/>
      <c r="I35" s="495"/>
    </row>
    <row r="36" spans="1:9" ht="22.5" customHeight="1">
      <c r="A36" s="495"/>
      <c r="B36" s="542" t="s">
        <v>177</v>
      </c>
      <c r="C36" s="543"/>
      <c r="D36" s="544" t="s">
        <v>178</v>
      </c>
      <c r="E36" s="544"/>
      <c r="F36" s="544"/>
      <c r="G36" s="544"/>
      <c r="H36" s="544"/>
      <c r="I36" s="545"/>
    </row>
    <row r="37" spans="1:9" ht="22.5" customHeight="1">
      <c r="A37" s="495"/>
      <c r="B37" s="546" t="s">
        <v>8</v>
      </c>
      <c r="C37" s="547"/>
      <c r="D37" s="548" t="s">
        <v>8</v>
      </c>
      <c r="E37" s="548"/>
      <c r="F37" s="548"/>
      <c r="G37" s="548"/>
      <c r="H37" s="548"/>
      <c r="I37" s="549"/>
    </row>
    <row r="38" spans="1:7" ht="12.75">
      <c r="A38" s="495"/>
      <c r="B38" s="495"/>
      <c r="C38" s="495"/>
      <c r="D38" s="495"/>
      <c r="E38" s="495"/>
      <c r="F38" s="495"/>
      <c r="G38" s="495"/>
    </row>
    <row r="39" spans="1:7" ht="12.75">
      <c r="A39" s="495"/>
      <c r="B39" s="495"/>
      <c r="C39" s="495"/>
      <c r="D39" s="495"/>
      <c r="E39" s="495"/>
      <c r="F39" s="495"/>
      <c r="G39" s="495"/>
    </row>
    <row r="40" spans="1:7" ht="12.75">
      <c r="A40" s="495"/>
      <c r="B40" s="541" t="s">
        <v>389</v>
      </c>
      <c r="C40" s="541"/>
      <c r="D40" s="495"/>
      <c r="E40" s="495"/>
      <c r="F40" s="495"/>
      <c r="G40" s="495"/>
    </row>
    <row r="41" spans="1:7" ht="12.75">
      <c r="A41" s="495"/>
      <c r="B41" s="541" t="s">
        <v>390</v>
      </c>
      <c r="C41" s="541"/>
      <c r="D41" s="495"/>
      <c r="E41" s="495"/>
      <c r="F41" s="495"/>
      <c r="G41" s="495"/>
    </row>
    <row r="42" spans="1:7" ht="12.75">
      <c r="A42" s="495"/>
      <c r="B42" s="550" t="s">
        <v>391</v>
      </c>
      <c r="C42" s="550"/>
      <c r="D42" s="551"/>
      <c r="E42" s="495"/>
      <c r="F42" s="495"/>
      <c r="G42" s="495"/>
    </row>
    <row r="43" spans="1:7" ht="12.75">
      <c r="A43" s="495"/>
      <c r="B43" s="550" t="s">
        <v>392</v>
      </c>
      <c r="C43" s="550"/>
      <c r="D43" s="551"/>
      <c r="E43" s="495"/>
      <c r="F43" s="495"/>
      <c r="G43" s="495"/>
    </row>
    <row r="44" spans="1:7" ht="14.25">
      <c r="A44" s="495"/>
      <c r="B44" s="552" t="s">
        <v>393</v>
      </c>
      <c r="C44" s="550"/>
      <c r="D44" s="551"/>
      <c r="E44" s="551"/>
      <c r="F44" s="551"/>
      <c r="G44" s="495"/>
    </row>
    <row r="45" spans="1:8" ht="40.5" customHeight="1">
      <c r="A45" s="495"/>
      <c r="B45" s="1169" t="s">
        <v>394</v>
      </c>
      <c r="C45" s="1169"/>
      <c r="D45" s="1169"/>
      <c r="E45" s="1170"/>
      <c r="F45" s="1170"/>
      <c r="G45" s="1170"/>
      <c r="H45" s="553"/>
    </row>
    <row r="46" spans="1:8" ht="14.25" customHeight="1">
      <c r="A46" s="495"/>
      <c r="B46" s="552" t="s">
        <v>395</v>
      </c>
      <c r="C46" s="550"/>
      <c r="D46" s="551"/>
      <c r="E46" s="551"/>
      <c r="F46" s="551"/>
      <c r="G46" s="552"/>
      <c r="H46" s="553"/>
    </row>
    <row r="47" spans="1:8" ht="14.25" customHeight="1">
      <c r="A47" s="495"/>
      <c r="B47" s="552" t="s">
        <v>396</v>
      </c>
      <c r="C47" s="550"/>
      <c r="D47" s="551"/>
      <c r="E47" s="551"/>
      <c r="F47" s="551"/>
      <c r="G47" s="552"/>
      <c r="H47" s="553"/>
    </row>
    <row r="48" spans="1:8" ht="12.75" customHeight="1">
      <c r="A48" s="495"/>
      <c r="B48" s="554" t="s">
        <v>397</v>
      </c>
      <c r="C48" s="555"/>
      <c r="D48" s="555"/>
      <c r="E48" s="556"/>
      <c r="F48" s="556"/>
      <c r="G48" s="556"/>
      <c r="H48" s="553"/>
    </row>
    <row r="49" spans="1:7" ht="14.25">
      <c r="A49" s="495"/>
      <c r="B49" s="541" t="s">
        <v>398</v>
      </c>
      <c r="C49" s="541"/>
      <c r="D49" s="557"/>
      <c r="E49" s="557"/>
      <c r="F49" s="557"/>
      <c r="G49" s="495"/>
    </row>
    <row r="50" spans="1:7" ht="14.25">
      <c r="A50" s="495"/>
      <c r="B50" s="554" t="s">
        <v>399</v>
      </c>
      <c r="C50" s="554"/>
      <c r="D50" s="557"/>
      <c r="E50" s="557"/>
      <c r="F50" s="557"/>
      <c r="G50" s="495"/>
    </row>
    <row r="51" spans="1:7" ht="14.25">
      <c r="A51" s="495"/>
      <c r="B51" s="554" t="s">
        <v>400</v>
      </c>
      <c r="C51" s="554"/>
      <c r="D51" s="557"/>
      <c r="E51" s="557"/>
      <c r="F51" s="557"/>
      <c r="G51" s="495"/>
    </row>
    <row r="52" spans="1:7" ht="14.25">
      <c r="A52" s="495"/>
      <c r="B52" s="558" t="s">
        <v>401</v>
      </c>
      <c r="C52" s="558"/>
      <c r="D52" s="559"/>
      <c r="E52" s="559"/>
      <c r="F52" s="559"/>
      <c r="G52" s="495"/>
    </row>
    <row r="53" spans="1:7" ht="27.75" customHeight="1">
      <c r="A53" s="495"/>
      <c r="B53" s="1171" t="s">
        <v>402</v>
      </c>
      <c r="C53" s="1171"/>
      <c r="D53" s="1171"/>
      <c r="E53" s="1171"/>
      <c r="F53" s="1171"/>
      <c r="G53" s="1171"/>
    </row>
    <row r="54" spans="1:7" ht="16.5" customHeight="1">
      <c r="A54" s="495"/>
      <c r="B54" s="1172" t="s">
        <v>403</v>
      </c>
      <c r="C54" s="1172"/>
      <c r="D54" s="1172"/>
      <c r="E54" s="1172"/>
      <c r="F54" s="1172"/>
      <c r="G54" s="1172"/>
    </row>
    <row r="55" spans="1:7" ht="16.5" customHeight="1">
      <c r="A55" s="495"/>
      <c r="B55" s="1172"/>
      <c r="C55" s="1172"/>
      <c r="D55" s="1172"/>
      <c r="E55" s="1172"/>
      <c r="F55" s="1172"/>
      <c r="G55" s="1172"/>
    </row>
    <row r="56" spans="1:7" ht="12.75">
      <c r="A56" s="495"/>
      <c r="B56" s="541"/>
      <c r="C56" s="541"/>
      <c r="D56" s="495"/>
      <c r="E56" s="495"/>
      <c r="F56" s="495"/>
      <c r="G56" s="495"/>
    </row>
    <row r="57" spans="1:7" ht="12.75">
      <c r="A57" s="495"/>
      <c r="B57" s="560" t="s">
        <v>174</v>
      </c>
      <c r="C57" s="561" t="s">
        <v>7</v>
      </c>
      <c r="D57" s="560"/>
      <c r="E57" s="562"/>
      <c r="F57" s="562"/>
      <c r="G57" s="563"/>
    </row>
    <row r="58" spans="1:7" ht="12.75">
      <c r="A58" s="495"/>
      <c r="B58" s="560" t="s">
        <v>404</v>
      </c>
      <c r="C58" s="561" t="s">
        <v>405</v>
      </c>
      <c r="D58" s="560"/>
      <c r="E58" s="560"/>
      <c r="F58" s="560"/>
      <c r="G58" s="563"/>
    </row>
    <row r="59" spans="1:7" ht="12.75" customHeight="1">
      <c r="A59" s="495"/>
      <c r="B59" s="560"/>
      <c r="C59" s="561" t="s">
        <v>406</v>
      </c>
      <c r="D59" s="560"/>
      <c r="E59" s="560"/>
      <c r="F59" s="560"/>
      <c r="G59" s="563"/>
    </row>
    <row r="60" spans="1:7" ht="12.75" customHeight="1">
      <c r="A60" s="495"/>
      <c r="B60" s="564"/>
      <c r="C60" s="561" t="s">
        <v>407</v>
      </c>
      <c r="D60" s="564"/>
      <c r="E60" s="564"/>
      <c r="F60" s="564"/>
      <c r="G60" s="564"/>
    </row>
    <row r="61" spans="1:7" ht="12.75" customHeight="1">
      <c r="A61" s="495"/>
      <c r="B61" s="495"/>
      <c r="C61" s="561" t="s">
        <v>408</v>
      </c>
      <c r="D61" s="495"/>
      <c r="E61" s="495"/>
      <c r="F61" s="495"/>
      <c r="G61" s="495"/>
    </row>
    <row r="62" spans="1:7" ht="12.75">
      <c r="A62" s="495"/>
      <c r="B62" s="495"/>
      <c r="C62" s="495"/>
      <c r="D62" s="495"/>
      <c r="E62" s="495"/>
      <c r="F62" s="495"/>
      <c r="G62" s="495"/>
    </row>
    <row r="63" spans="1:7" ht="12.75">
      <c r="A63" s="495"/>
      <c r="B63" s="495"/>
      <c r="C63" s="495"/>
      <c r="D63" s="495"/>
      <c r="E63" s="495"/>
      <c r="F63" s="495"/>
      <c r="G63" s="495"/>
    </row>
    <row r="64" spans="1:7" ht="12.75">
      <c r="A64" s="495"/>
      <c r="B64" s="495"/>
      <c r="C64" s="495"/>
      <c r="D64" s="495"/>
      <c r="E64" s="495"/>
      <c r="F64" s="495"/>
      <c r="G64" s="495"/>
    </row>
    <row r="65" spans="1:7" ht="12.75">
      <c r="A65" s="495"/>
      <c r="B65" s="495"/>
      <c r="C65" s="495"/>
      <c r="D65" s="495"/>
      <c r="E65" s="495"/>
      <c r="F65" s="495"/>
      <c r="G65" s="495"/>
    </row>
    <row r="66" spans="1:7" ht="12.75">
      <c r="A66" s="495"/>
      <c r="B66" s="495"/>
      <c r="C66" s="495"/>
      <c r="D66" s="495"/>
      <c r="E66" s="495"/>
      <c r="F66" s="495"/>
      <c r="G66" s="495"/>
    </row>
    <row r="67" spans="1:7" ht="12.75">
      <c r="A67" s="495"/>
      <c r="B67" s="495"/>
      <c r="C67" s="495"/>
      <c r="D67" s="495"/>
      <c r="E67" s="495"/>
      <c r="F67" s="495"/>
      <c r="G67" s="495"/>
    </row>
    <row r="68" spans="1:7" ht="12.75">
      <c r="A68" s="495"/>
      <c r="B68" s="495"/>
      <c r="C68" s="495"/>
      <c r="D68" s="495"/>
      <c r="E68" s="495"/>
      <c r="F68" s="495"/>
      <c r="G68" s="495"/>
    </row>
    <row r="69" spans="1:7" ht="12.75">
      <c r="A69" s="495"/>
      <c r="B69" s="495"/>
      <c r="C69" s="495"/>
      <c r="D69" s="495"/>
      <c r="E69" s="495"/>
      <c r="F69" s="495"/>
      <c r="G69" s="495"/>
    </row>
    <row r="70" spans="1:7" ht="12.75">
      <c r="A70" s="495"/>
      <c r="B70" s="495"/>
      <c r="C70" s="495"/>
      <c r="D70" s="495"/>
      <c r="E70" s="495"/>
      <c r="F70" s="495"/>
      <c r="G70" s="495"/>
    </row>
    <row r="71" spans="1:7" ht="12.75">
      <c r="A71" s="495"/>
      <c r="B71" s="495"/>
      <c r="C71" s="495"/>
      <c r="D71" s="495"/>
      <c r="E71" s="495"/>
      <c r="F71" s="495"/>
      <c r="G71" s="495"/>
    </row>
    <row r="72" spans="1:7" ht="12.75">
      <c r="A72" s="495"/>
      <c r="B72" s="495"/>
      <c r="C72" s="495"/>
      <c r="D72" s="495"/>
      <c r="E72" s="495"/>
      <c r="F72" s="495"/>
      <c r="G72" s="495"/>
    </row>
    <row r="73" spans="1:7" ht="12.75">
      <c r="A73" s="495"/>
      <c r="B73" s="495"/>
      <c r="C73" s="495"/>
      <c r="D73" s="495"/>
      <c r="E73" s="495"/>
      <c r="F73" s="495"/>
      <c r="G73" s="495"/>
    </row>
    <row r="74" spans="1:7" ht="12.75">
      <c r="A74" s="495"/>
      <c r="B74" s="495"/>
      <c r="C74" s="495"/>
      <c r="D74" s="495"/>
      <c r="E74" s="495"/>
      <c r="F74" s="495"/>
      <c r="G74" s="495"/>
    </row>
    <row r="75" spans="1:7" ht="12.75">
      <c r="A75" s="495"/>
      <c r="B75" s="495"/>
      <c r="C75" s="495"/>
      <c r="D75" s="495"/>
      <c r="E75" s="495"/>
      <c r="F75" s="495"/>
      <c r="G75" s="495"/>
    </row>
    <row r="76" spans="1:7" ht="12.75">
      <c r="A76" s="495"/>
      <c r="B76" s="495"/>
      <c r="C76" s="495"/>
      <c r="D76" s="495"/>
      <c r="E76" s="495"/>
      <c r="F76" s="495"/>
      <c r="G76" s="495"/>
    </row>
    <row r="77" spans="1:7" ht="12.75">
      <c r="A77" s="495"/>
      <c r="B77" s="495"/>
      <c r="C77" s="495"/>
      <c r="D77" s="495"/>
      <c r="E77" s="495"/>
      <c r="F77" s="495"/>
      <c r="G77" s="495"/>
    </row>
    <row r="78" spans="1:7" ht="12.75">
      <c r="A78" s="495"/>
      <c r="B78" s="495"/>
      <c r="C78" s="495"/>
      <c r="D78" s="495"/>
      <c r="E78" s="495"/>
      <c r="F78" s="495"/>
      <c r="G78" s="495"/>
    </row>
    <row r="79" spans="1:7" ht="12.75">
      <c r="A79" s="495"/>
      <c r="B79" s="495"/>
      <c r="C79" s="495"/>
      <c r="D79" s="495"/>
      <c r="E79" s="495"/>
      <c r="F79" s="495"/>
      <c r="G79" s="495"/>
    </row>
    <row r="80" spans="1:7" ht="12.75">
      <c r="A80" s="495"/>
      <c r="B80" s="495"/>
      <c r="C80" s="495"/>
      <c r="D80" s="495"/>
      <c r="E80" s="495"/>
      <c r="F80" s="495"/>
      <c r="G80" s="495"/>
    </row>
    <row r="81" spans="1:7" ht="12.75">
      <c r="A81" s="495"/>
      <c r="B81" s="495"/>
      <c r="C81" s="495"/>
      <c r="D81" s="495"/>
      <c r="E81" s="495"/>
      <c r="F81" s="495"/>
      <c r="G81" s="495"/>
    </row>
    <row r="82" spans="1:7" ht="12.75">
      <c r="A82" s="495"/>
      <c r="B82" s="495"/>
      <c r="C82" s="495"/>
      <c r="D82" s="495"/>
      <c r="E82" s="495"/>
      <c r="F82" s="495"/>
      <c r="G82" s="495"/>
    </row>
    <row r="83" spans="1:7" ht="12.75">
      <c r="A83" s="495"/>
      <c r="B83" s="495"/>
      <c r="C83" s="495"/>
      <c r="D83" s="495"/>
      <c r="E83" s="495"/>
      <c r="F83" s="495"/>
      <c r="G83" s="495"/>
    </row>
    <row r="84" spans="1:7" ht="12.75">
      <c r="A84" s="495"/>
      <c r="B84" s="495"/>
      <c r="C84" s="495"/>
      <c r="D84" s="495"/>
      <c r="E84" s="495"/>
      <c r="F84" s="495"/>
      <c r="G84" s="495"/>
    </row>
    <row r="85" spans="1:7" ht="12.75">
      <c r="A85" s="495"/>
      <c r="B85" s="495"/>
      <c r="C85" s="495"/>
      <c r="D85" s="495"/>
      <c r="E85" s="495"/>
      <c r="F85" s="495"/>
      <c r="G85" s="495"/>
    </row>
    <row r="86" spans="1:7" ht="12.75">
      <c r="A86" s="495"/>
      <c r="B86" s="495"/>
      <c r="C86" s="495"/>
      <c r="D86" s="495"/>
      <c r="E86" s="495"/>
      <c r="F86" s="495"/>
      <c r="G86" s="495"/>
    </row>
    <row r="87" spans="1:7" ht="12.75">
      <c r="A87" s="495"/>
      <c r="B87" s="495"/>
      <c r="C87" s="495"/>
      <c r="D87" s="495"/>
      <c r="E87" s="495"/>
      <c r="F87" s="495"/>
      <c r="G87" s="495"/>
    </row>
    <row r="88" spans="1:7" ht="12.75">
      <c r="A88" s="495"/>
      <c r="B88" s="495"/>
      <c r="C88" s="495"/>
      <c r="D88" s="495"/>
      <c r="E88" s="495"/>
      <c r="F88" s="495"/>
      <c r="G88" s="495"/>
    </row>
    <row r="89" spans="1:7" ht="12.75">
      <c r="A89" s="495"/>
      <c r="B89" s="495"/>
      <c r="C89" s="495"/>
      <c r="D89" s="495"/>
      <c r="E89" s="495"/>
      <c r="F89" s="495"/>
      <c r="G89" s="495"/>
    </row>
    <row r="90" spans="1:7" ht="12.75">
      <c r="A90" s="495"/>
      <c r="B90" s="495"/>
      <c r="C90" s="495"/>
      <c r="D90" s="495"/>
      <c r="E90" s="495"/>
      <c r="F90" s="495"/>
      <c r="G90" s="495"/>
    </row>
    <row r="91" spans="1:7" ht="12.75">
      <c r="A91" s="495"/>
      <c r="B91" s="495"/>
      <c r="C91" s="495"/>
      <c r="D91" s="495"/>
      <c r="E91" s="495"/>
      <c r="F91" s="495"/>
      <c r="G91" s="495"/>
    </row>
    <row r="92" spans="1:7" ht="12.75">
      <c r="A92" s="495"/>
      <c r="B92" s="495"/>
      <c r="C92" s="495"/>
      <c r="D92" s="495"/>
      <c r="E92" s="495"/>
      <c r="F92" s="495"/>
      <c r="G92" s="495"/>
    </row>
    <row r="93" spans="1:7" ht="12.75">
      <c r="A93" s="495"/>
      <c r="B93" s="495"/>
      <c r="C93" s="495"/>
      <c r="D93" s="495"/>
      <c r="E93" s="495"/>
      <c r="F93" s="495"/>
      <c r="G93" s="495"/>
    </row>
    <row r="94" spans="1:7" ht="12.75">
      <c r="A94" s="495"/>
      <c r="B94" s="495"/>
      <c r="C94" s="495"/>
      <c r="D94" s="495"/>
      <c r="E94" s="495"/>
      <c r="F94" s="495"/>
      <c r="G94" s="495"/>
    </row>
    <row r="95" spans="1:7" ht="12.75">
      <c r="A95" s="495"/>
      <c r="B95" s="495"/>
      <c r="C95" s="495"/>
      <c r="D95" s="495"/>
      <c r="E95" s="495"/>
      <c r="F95" s="495"/>
      <c r="G95" s="495"/>
    </row>
    <row r="96" spans="1:7" ht="12.75">
      <c r="A96" s="495"/>
      <c r="B96" s="495"/>
      <c r="C96" s="495"/>
      <c r="D96" s="495"/>
      <c r="E96" s="495"/>
      <c r="F96" s="495"/>
      <c r="G96" s="495"/>
    </row>
    <row r="97" spans="1:7" ht="12.75">
      <c r="A97" s="495"/>
      <c r="B97" s="495"/>
      <c r="C97" s="495"/>
      <c r="D97" s="495"/>
      <c r="E97" s="495"/>
      <c r="F97" s="495"/>
      <c r="G97" s="495"/>
    </row>
    <row r="98" spans="1:7" ht="12.75">
      <c r="A98" s="495"/>
      <c r="B98" s="495"/>
      <c r="C98" s="495"/>
      <c r="D98" s="495"/>
      <c r="E98" s="495"/>
      <c r="F98" s="495"/>
      <c r="G98" s="495"/>
    </row>
    <row r="99" spans="1:7" ht="12.75">
      <c r="A99" s="495"/>
      <c r="B99" s="495"/>
      <c r="C99" s="495"/>
      <c r="D99" s="495"/>
      <c r="E99" s="495"/>
      <c r="F99" s="495"/>
      <c r="G99" s="495"/>
    </row>
    <row r="100" spans="1:7" ht="12.75">
      <c r="A100" s="495"/>
      <c r="B100" s="495"/>
      <c r="C100" s="495"/>
      <c r="D100" s="495"/>
      <c r="E100" s="495"/>
      <c r="F100" s="495"/>
      <c r="G100" s="495"/>
    </row>
    <row r="101" spans="1:7" ht="12.75">
      <c r="A101" s="495"/>
      <c r="B101" s="495"/>
      <c r="C101" s="495"/>
      <c r="D101" s="495"/>
      <c r="E101" s="495"/>
      <c r="F101" s="495"/>
      <c r="G101" s="495"/>
    </row>
    <row r="102" spans="1:7" ht="12.75">
      <c r="A102" s="495"/>
      <c r="B102" s="495"/>
      <c r="C102" s="495"/>
      <c r="D102" s="495"/>
      <c r="E102" s="495"/>
      <c r="F102" s="495"/>
      <c r="G102" s="495"/>
    </row>
    <row r="103" spans="1:7" ht="12.75">
      <c r="A103" s="495"/>
      <c r="B103" s="495"/>
      <c r="C103" s="495"/>
      <c r="D103" s="495"/>
      <c r="E103" s="495"/>
      <c r="F103" s="495"/>
      <c r="G103" s="495"/>
    </row>
    <row r="104" spans="1:7" ht="12.75">
      <c r="A104" s="495"/>
      <c r="B104" s="495"/>
      <c r="C104" s="495"/>
      <c r="D104" s="495"/>
      <c r="E104" s="495"/>
      <c r="F104" s="495"/>
      <c r="G104" s="495"/>
    </row>
    <row r="105" spans="1:7" ht="12.75">
      <c r="A105" s="495"/>
      <c r="B105" s="495"/>
      <c r="C105" s="495"/>
      <c r="D105" s="495"/>
      <c r="E105" s="495"/>
      <c r="F105" s="495"/>
      <c r="G105" s="495"/>
    </row>
    <row r="106" spans="1:7" ht="12.75">
      <c r="A106" s="495"/>
      <c r="B106" s="495"/>
      <c r="C106" s="495"/>
      <c r="D106" s="495"/>
      <c r="E106" s="495"/>
      <c r="F106" s="495"/>
      <c r="G106" s="495"/>
    </row>
    <row r="107" spans="1:7" ht="12.75">
      <c r="A107" s="495"/>
      <c r="B107" s="495"/>
      <c r="C107" s="495"/>
      <c r="D107" s="495"/>
      <c r="E107" s="495"/>
      <c r="F107" s="495"/>
      <c r="G107" s="495"/>
    </row>
    <row r="108" spans="1:7" ht="12.75">
      <c r="A108" s="495"/>
      <c r="B108" s="495"/>
      <c r="C108" s="495"/>
      <c r="D108" s="495"/>
      <c r="E108" s="495"/>
      <c r="F108" s="495"/>
      <c r="G108" s="495"/>
    </row>
    <row r="109" spans="1:7" ht="12.75">
      <c r="A109" s="495"/>
      <c r="B109" s="495"/>
      <c r="C109" s="495"/>
      <c r="D109" s="495"/>
      <c r="E109" s="495"/>
      <c r="F109" s="495"/>
      <c r="G109" s="495"/>
    </row>
    <row r="110" spans="1:7" ht="12.75">
      <c r="A110" s="495"/>
      <c r="B110" s="495"/>
      <c r="C110" s="495"/>
      <c r="D110" s="495"/>
      <c r="E110" s="495"/>
      <c r="F110" s="495"/>
      <c r="G110" s="495"/>
    </row>
    <row r="111" spans="1:7" ht="12.75">
      <c r="A111" s="495"/>
      <c r="B111" s="495"/>
      <c r="C111" s="495"/>
      <c r="D111" s="495"/>
      <c r="E111" s="495"/>
      <c r="F111" s="495"/>
      <c r="G111" s="495"/>
    </row>
    <row r="112" spans="1:7" ht="12.75">
      <c r="A112" s="495"/>
      <c r="B112" s="495"/>
      <c r="C112" s="495"/>
      <c r="D112" s="495"/>
      <c r="E112" s="495"/>
      <c r="F112" s="495"/>
      <c r="G112" s="495"/>
    </row>
    <row r="113" spans="1:7" ht="12.75">
      <c r="A113" s="495"/>
      <c r="B113" s="495"/>
      <c r="C113" s="495"/>
      <c r="D113" s="495"/>
      <c r="E113" s="495"/>
      <c r="F113" s="495"/>
      <c r="G113" s="495"/>
    </row>
    <row r="114" spans="1:7" ht="12.75">
      <c r="A114" s="495"/>
      <c r="B114" s="495"/>
      <c r="C114" s="495"/>
      <c r="D114" s="495"/>
      <c r="E114" s="495"/>
      <c r="F114" s="495"/>
      <c r="G114" s="495"/>
    </row>
    <row r="115" spans="1:7" ht="12.75">
      <c r="A115" s="495"/>
      <c r="B115" s="495"/>
      <c r="C115" s="495"/>
      <c r="D115" s="495"/>
      <c r="E115" s="495"/>
      <c r="F115" s="495"/>
      <c r="G115" s="495"/>
    </row>
    <row r="116" spans="1:7" ht="12.75">
      <c r="A116" s="495"/>
      <c r="B116" s="495"/>
      <c r="C116" s="495"/>
      <c r="D116" s="495"/>
      <c r="E116" s="495"/>
      <c r="F116" s="495"/>
      <c r="G116" s="495"/>
    </row>
    <row r="117" spans="1:7" ht="12.75">
      <c r="A117" s="495"/>
      <c r="B117" s="495"/>
      <c r="C117" s="495"/>
      <c r="D117" s="495"/>
      <c r="E117" s="495"/>
      <c r="F117" s="495"/>
      <c r="G117" s="495"/>
    </row>
    <row r="118" spans="1:7" ht="12.75">
      <c r="A118" s="495"/>
      <c r="B118" s="495"/>
      <c r="C118" s="495"/>
      <c r="D118" s="495"/>
      <c r="E118" s="495"/>
      <c r="F118" s="495"/>
      <c r="G118" s="495"/>
    </row>
    <row r="119" spans="1:7" ht="12.75">
      <c r="A119" s="495"/>
      <c r="B119" s="495"/>
      <c r="C119" s="495"/>
      <c r="D119" s="495"/>
      <c r="E119" s="495"/>
      <c r="F119" s="495"/>
      <c r="G119" s="495"/>
    </row>
    <row r="120" spans="1:7" ht="12.75">
      <c r="A120" s="495"/>
      <c r="B120" s="495"/>
      <c r="C120" s="495"/>
      <c r="D120" s="495"/>
      <c r="E120" s="495"/>
      <c r="F120" s="495"/>
      <c r="G120" s="495"/>
    </row>
    <row r="121" spans="1:7" ht="12.75">
      <c r="A121" s="495"/>
      <c r="B121" s="495"/>
      <c r="C121" s="495"/>
      <c r="D121" s="495"/>
      <c r="E121" s="495"/>
      <c r="F121" s="495"/>
      <c r="G121" s="495"/>
    </row>
    <row r="122" spans="1:7" ht="12.75">
      <c r="A122" s="495"/>
      <c r="B122" s="495"/>
      <c r="C122" s="495"/>
      <c r="D122" s="495"/>
      <c r="E122" s="495"/>
      <c r="F122" s="495"/>
      <c r="G122" s="495"/>
    </row>
    <row r="123" spans="1:7" ht="12.75">
      <c r="A123" s="495"/>
      <c r="B123" s="495"/>
      <c r="C123" s="495"/>
      <c r="D123" s="495"/>
      <c r="E123" s="495"/>
      <c r="F123" s="495"/>
      <c r="G123" s="495"/>
    </row>
    <row r="124" spans="1:7" ht="12.75">
      <c r="A124" s="495"/>
      <c r="B124" s="495"/>
      <c r="C124" s="495"/>
      <c r="D124" s="495"/>
      <c r="E124" s="495"/>
      <c r="F124" s="495"/>
      <c r="G124" s="495"/>
    </row>
    <row r="125" spans="1:7" ht="12.75">
      <c r="A125" s="495"/>
      <c r="B125" s="495"/>
      <c r="C125" s="495"/>
      <c r="D125" s="495"/>
      <c r="E125" s="495"/>
      <c r="F125" s="495"/>
      <c r="G125" s="495"/>
    </row>
    <row r="126" spans="1:7" ht="12.75">
      <c r="A126" s="495"/>
      <c r="B126" s="495"/>
      <c r="C126" s="495"/>
      <c r="D126" s="495"/>
      <c r="E126" s="495"/>
      <c r="F126" s="495"/>
      <c r="G126" s="495"/>
    </row>
    <row r="127" spans="1:7" ht="12.75">
      <c r="A127" s="495"/>
      <c r="B127" s="495"/>
      <c r="C127" s="495"/>
      <c r="D127" s="495"/>
      <c r="E127" s="495"/>
      <c r="F127" s="495"/>
      <c r="G127" s="495"/>
    </row>
    <row r="128" spans="1:7" ht="12.75">
      <c r="A128" s="495"/>
      <c r="B128" s="495"/>
      <c r="C128" s="495"/>
      <c r="D128" s="495"/>
      <c r="E128" s="495"/>
      <c r="F128" s="495"/>
      <c r="G128" s="495"/>
    </row>
    <row r="129" spans="1:7" ht="12.75">
      <c r="A129" s="495"/>
      <c r="B129" s="495"/>
      <c r="C129" s="495"/>
      <c r="D129" s="495"/>
      <c r="E129" s="495"/>
      <c r="F129" s="495"/>
      <c r="G129" s="495"/>
    </row>
    <row r="130" spans="1:7" ht="12.75">
      <c r="A130" s="495"/>
      <c r="B130" s="495"/>
      <c r="C130" s="495"/>
      <c r="D130" s="495"/>
      <c r="E130" s="495"/>
      <c r="F130" s="495"/>
      <c r="G130" s="495"/>
    </row>
    <row r="131" spans="1:7" ht="12.75">
      <c r="A131" s="495"/>
      <c r="B131" s="495"/>
      <c r="C131" s="495"/>
      <c r="D131" s="495"/>
      <c r="E131" s="495"/>
      <c r="F131" s="495"/>
      <c r="G131" s="495"/>
    </row>
    <row r="132" spans="1:7" ht="12.75">
      <c r="A132" s="495"/>
      <c r="B132" s="495"/>
      <c r="C132" s="495"/>
      <c r="D132" s="495"/>
      <c r="E132" s="495"/>
      <c r="F132" s="495"/>
      <c r="G132" s="495"/>
    </row>
    <row r="133" spans="1:7" ht="12.75">
      <c r="A133" s="495"/>
      <c r="B133" s="495"/>
      <c r="C133" s="495"/>
      <c r="D133" s="495"/>
      <c r="E133" s="495"/>
      <c r="F133" s="495"/>
      <c r="G133" s="495"/>
    </row>
    <row r="134" spans="1:7" ht="12.75">
      <c r="A134" s="495"/>
      <c r="B134" s="495"/>
      <c r="C134" s="495"/>
      <c r="D134" s="495"/>
      <c r="E134" s="495"/>
      <c r="F134" s="495"/>
      <c r="G134" s="495"/>
    </row>
    <row r="135" spans="1:7" ht="12.75">
      <c r="A135" s="495"/>
      <c r="B135" s="495"/>
      <c r="C135" s="495"/>
      <c r="D135" s="495"/>
      <c r="E135" s="495"/>
      <c r="F135" s="495"/>
      <c r="G135" s="495"/>
    </row>
    <row r="136" spans="1:7" ht="12.75">
      <c r="A136" s="495"/>
      <c r="B136" s="495"/>
      <c r="C136" s="495"/>
      <c r="D136" s="495"/>
      <c r="E136" s="495"/>
      <c r="F136" s="495"/>
      <c r="G136" s="495"/>
    </row>
    <row r="137" spans="1:7" ht="12.75">
      <c r="A137" s="495"/>
      <c r="B137" s="495"/>
      <c r="C137" s="495"/>
      <c r="D137" s="495"/>
      <c r="E137" s="495"/>
      <c r="F137" s="495"/>
      <c r="G137" s="495"/>
    </row>
    <row r="138" spans="1:7" ht="12.75">
      <c r="A138" s="495"/>
      <c r="B138" s="495"/>
      <c r="C138" s="495"/>
      <c r="D138" s="495"/>
      <c r="E138" s="495"/>
      <c r="F138" s="495"/>
      <c r="G138" s="495"/>
    </row>
    <row r="139" spans="1:7" ht="12.75">
      <c r="A139" s="495"/>
      <c r="B139" s="495"/>
      <c r="C139" s="495"/>
      <c r="D139" s="495"/>
      <c r="E139" s="495"/>
      <c r="F139" s="495"/>
      <c r="G139" s="495"/>
    </row>
    <row r="140" spans="1:7" ht="12.75">
      <c r="A140" s="495"/>
      <c r="B140" s="495"/>
      <c r="C140" s="495"/>
      <c r="D140" s="495"/>
      <c r="E140" s="495"/>
      <c r="F140" s="495"/>
      <c r="G140" s="495"/>
    </row>
    <row r="141" spans="1:7" ht="12.75">
      <c r="A141" s="495"/>
      <c r="B141" s="495"/>
      <c r="C141" s="495"/>
      <c r="D141" s="495"/>
      <c r="E141" s="495"/>
      <c r="F141" s="495"/>
      <c r="G141" s="495"/>
    </row>
    <row r="142" spans="1:7" ht="12.75">
      <c r="A142" s="495"/>
      <c r="B142" s="495"/>
      <c r="C142" s="495"/>
      <c r="D142" s="495"/>
      <c r="E142" s="495"/>
      <c r="F142" s="495"/>
      <c r="G142" s="495"/>
    </row>
    <row r="143" spans="1:7" ht="12.75">
      <c r="A143" s="495"/>
      <c r="B143" s="495"/>
      <c r="C143" s="495"/>
      <c r="D143" s="495"/>
      <c r="E143" s="495"/>
      <c r="F143" s="495"/>
      <c r="G143" s="495"/>
    </row>
    <row r="144" spans="1:7" ht="12.75">
      <c r="A144" s="495"/>
      <c r="B144" s="495"/>
      <c r="C144" s="495"/>
      <c r="D144" s="495"/>
      <c r="E144" s="495"/>
      <c r="F144" s="495"/>
      <c r="G144" s="495"/>
    </row>
    <row r="145" spans="1:7" ht="12.75">
      <c r="A145" s="495"/>
      <c r="B145" s="495"/>
      <c r="C145" s="495"/>
      <c r="D145" s="495"/>
      <c r="E145" s="495"/>
      <c r="F145" s="495"/>
      <c r="G145" s="495"/>
    </row>
    <row r="146" spans="1:7" ht="12.75">
      <c r="A146" s="495"/>
      <c r="B146" s="495"/>
      <c r="C146" s="495"/>
      <c r="D146" s="495"/>
      <c r="E146" s="495"/>
      <c r="F146" s="495"/>
      <c r="G146" s="495"/>
    </row>
    <row r="147" spans="1:7" ht="12.75">
      <c r="A147" s="495"/>
      <c r="B147" s="495"/>
      <c r="C147" s="495"/>
      <c r="D147" s="495"/>
      <c r="E147" s="495"/>
      <c r="F147" s="495"/>
      <c r="G147" s="495"/>
    </row>
    <row r="148" spans="1:7" ht="12.75">
      <c r="A148" s="495"/>
      <c r="B148" s="495"/>
      <c r="C148" s="495"/>
      <c r="D148" s="495"/>
      <c r="E148" s="495"/>
      <c r="F148" s="495"/>
      <c r="G148" s="495"/>
    </row>
    <row r="149" spans="1:7" ht="12.75">
      <c r="A149" s="495"/>
      <c r="B149" s="495"/>
      <c r="C149" s="495"/>
      <c r="D149" s="495"/>
      <c r="E149" s="495"/>
      <c r="F149" s="495"/>
      <c r="G149" s="495"/>
    </row>
    <row r="150" spans="1:7" ht="12.75">
      <c r="A150" s="495"/>
      <c r="B150" s="495"/>
      <c r="C150" s="495"/>
      <c r="D150" s="495"/>
      <c r="E150" s="495"/>
      <c r="F150" s="495"/>
      <c r="G150" s="495"/>
    </row>
    <row r="151" spans="1:7" ht="12.75">
      <c r="A151" s="495"/>
      <c r="B151" s="495"/>
      <c r="C151" s="495"/>
      <c r="D151" s="495"/>
      <c r="E151" s="495"/>
      <c r="F151" s="495"/>
      <c r="G151" s="495"/>
    </row>
    <row r="152" spans="1:7" ht="12.75">
      <c r="A152" s="495"/>
      <c r="B152" s="495"/>
      <c r="C152" s="495"/>
      <c r="D152" s="495"/>
      <c r="E152" s="495"/>
      <c r="F152" s="495"/>
      <c r="G152" s="495"/>
    </row>
    <row r="153" spans="1:7" ht="12.75">
      <c r="A153" s="495"/>
      <c r="B153" s="495"/>
      <c r="C153" s="495"/>
      <c r="D153" s="495"/>
      <c r="E153" s="495"/>
      <c r="F153" s="495"/>
      <c r="G153" s="495"/>
    </row>
    <row r="154" spans="1:7" ht="12.75">
      <c r="A154" s="495"/>
      <c r="B154" s="495"/>
      <c r="C154" s="495"/>
      <c r="D154" s="495"/>
      <c r="E154" s="495"/>
      <c r="F154" s="495"/>
      <c r="G154" s="495"/>
    </row>
    <row r="155" spans="1:7" ht="12.75">
      <c r="A155" s="495"/>
      <c r="B155" s="495"/>
      <c r="C155" s="495"/>
      <c r="D155" s="495"/>
      <c r="E155" s="495"/>
      <c r="F155" s="495"/>
      <c r="G155" s="495"/>
    </row>
    <row r="156" spans="1:7" ht="12.75">
      <c r="A156" s="495"/>
      <c r="B156" s="495"/>
      <c r="C156" s="495"/>
      <c r="D156" s="495"/>
      <c r="E156" s="495"/>
      <c r="F156" s="495"/>
      <c r="G156" s="495"/>
    </row>
    <row r="157" spans="1:7" ht="12.75">
      <c r="A157" s="495"/>
      <c r="B157" s="495"/>
      <c r="C157" s="495"/>
      <c r="D157" s="495"/>
      <c r="E157" s="495"/>
      <c r="F157" s="495"/>
      <c r="G157" s="495"/>
    </row>
    <row r="158" spans="1:7" ht="12.75">
      <c r="A158" s="495"/>
      <c r="B158" s="495"/>
      <c r="C158" s="495"/>
      <c r="D158" s="495"/>
      <c r="E158" s="495"/>
      <c r="F158" s="495"/>
      <c r="G158" s="495"/>
    </row>
    <row r="159" spans="1:7" ht="12.75">
      <c r="A159" s="495"/>
      <c r="B159" s="495"/>
      <c r="C159" s="495"/>
      <c r="D159" s="495"/>
      <c r="E159" s="495"/>
      <c r="F159" s="495"/>
      <c r="G159" s="495"/>
    </row>
    <row r="160" spans="1:7" ht="12.75">
      <c r="A160" s="495"/>
      <c r="B160" s="495"/>
      <c r="C160" s="495"/>
      <c r="D160" s="495"/>
      <c r="E160" s="495"/>
      <c r="F160" s="495"/>
      <c r="G160" s="495"/>
    </row>
    <row r="161" spans="1:7" ht="12.75">
      <c r="A161" s="495"/>
      <c r="B161" s="495"/>
      <c r="C161" s="495"/>
      <c r="D161" s="495"/>
      <c r="E161" s="495"/>
      <c r="F161" s="495"/>
      <c r="G161" s="495"/>
    </row>
    <row r="162" spans="1:7" ht="12.75">
      <c r="A162" s="495"/>
      <c r="B162" s="495"/>
      <c r="C162" s="495"/>
      <c r="D162" s="495"/>
      <c r="E162" s="495"/>
      <c r="F162" s="495"/>
      <c r="G162" s="495"/>
    </row>
    <row r="163" spans="1:7" ht="12.75">
      <c r="A163" s="495"/>
      <c r="B163" s="495"/>
      <c r="C163" s="495"/>
      <c r="D163" s="495"/>
      <c r="E163" s="495"/>
      <c r="F163" s="495"/>
      <c r="G163" s="495"/>
    </row>
    <row r="164" spans="1:7" ht="12.75">
      <c r="A164" s="495"/>
      <c r="B164" s="495"/>
      <c r="C164" s="495"/>
      <c r="D164" s="495"/>
      <c r="E164" s="495"/>
      <c r="F164" s="495"/>
      <c r="G164" s="495"/>
    </row>
    <row r="165" spans="1:7" ht="12.75">
      <c r="A165" s="495"/>
      <c r="B165" s="495"/>
      <c r="C165" s="495"/>
      <c r="D165" s="495"/>
      <c r="E165" s="495"/>
      <c r="F165" s="495"/>
      <c r="G165" s="495"/>
    </row>
    <row r="166" spans="1:7" ht="12.75">
      <c r="A166" s="495"/>
      <c r="B166" s="495"/>
      <c r="C166" s="495"/>
      <c r="D166" s="495"/>
      <c r="E166" s="495"/>
      <c r="F166" s="495"/>
      <c r="G166" s="495"/>
    </row>
    <row r="167" spans="1:7" ht="12.75">
      <c r="A167" s="495"/>
      <c r="B167" s="495"/>
      <c r="C167" s="495"/>
      <c r="D167" s="495"/>
      <c r="E167" s="495"/>
      <c r="F167" s="495"/>
      <c r="G167" s="495"/>
    </row>
    <row r="168" spans="1:7" ht="12.75">
      <c r="A168" s="495"/>
      <c r="B168" s="495"/>
      <c r="C168" s="495"/>
      <c r="D168" s="495"/>
      <c r="E168" s="495"/>
      <c r="F168" s="495"/>
      <c r="G168" s="495"/>
    </row>
    <row r="169" spans="1:7" ht="12.75">
      <c r="A169" s="495"/>
      <c r="B169" s="495"/>
      <c r="C169" s="495"/>
      <c r="D169" s="495"/>
      <c r="E169" s="495"/>
      <c r="F169" s="495"/>
      <c r="G169" s="495"/>
    </row>
    <row r="170" spans="1:7" ht="12.75">
      <c r="A170" s="495"/>
      <c r="B170" s="495"/>
      <c r="C170" s="495"/>
      <c r="D170" s="495"/>
      <c r="E170" s="495"/>
      <c r="F170" s="495"/>
      <c r="G170" s="495"/>
    </row>
    <row r="171" spans="1:7" ht="12.75">
      <c r="A171" s="495"/>
      <c r="B171" s="495"/>
      <c r="C171" s="495"/>
      <c r="D171" s="495"/>
      <c r="E171" s="495"/>
      <c r="F171" s="495"/>
      <c r="G171" s="495"/>
    </row>
    <row r="172" spans="1:7" ht="12.75">
      <c r="A172" s="495"/>
      <c r="B172" s="495"/>
      <c r="C172" s="495"/>
      <c r="D172" s="495"/>
      <c r="E172" s="495"/>
      <c r="F172" s="495"/>
      <c r="G172" s="495"/>
    </row>
    <row r="173" spans="1:7" ht="12.75">
      <c r="A173" s="495"/>
      <c r="B173" s="495"/>
      <c r="C173" s="495"/>
      <c r="D173" s="495"/>
      <c r="E173" s="495"/>
      <c r="F173" s="495"/>
      <c r="G173" s="495"/>
    </row>
    <row r="174" spans="1:7" ht="12.75">
      <c r="A174" s="495"/>
      <c r="B174" s="495"/>
      <c r="C174" s="495"/>
      <c r="D174" s="495"/>
      <c r="E174" s="495"/>
      <c r="F174" s="495"/>
      <c r="G174" s="495"/>
    </row>
    <row r="175" spans="1:7" ht="12.75">
      <c r="A175" s="495"/>
      <c r="B175" s="495"/>
      <c r="C175" s="495"/>
      <c r="D175" s="495"/>
      <c r="E175" s="495"/>
      <c r="F175" s="495"/>
      <c r="G175" s="495"/>
    </row>
    <row r="176" spans="1:7" ht="12.75">
      <c r="A176" s="495"/>
      <c r="B176" s="495"/>
      <c r="C176" s="495"/>
      <c r="D176" s="495"/>
      <c r="E176" s="495"/>
      <c r="F176" s="495"/>
      <c r="G176" s="495"/>
    </row>
    <row r="177" spans="1:7" ht="12.75">
      <c r="A177" s="495"/>
      <c r="B177" s="495"/>
      <c r="C177" s="495"/>
      <c r="D177" s="495"/>
      <c r="E177" s="495"/>
      <c r="F177" s="495"/>
      <c r="G177" s="495"/>
    </row>
    <row r="178" spans="1:7" ht="12.75">
      <c r="A178" s="495"/>
      <c r="B178" s="495"/>
      <c r="C178" s="495"/>
      <c r="D178" s="495"/>
      <c r="E178" s="495"/>
      <c r="F178" s="495"/>
      <c r="G178" s="495"/>
    </row>
    <row r="179" spans="1:7" ht="12.75">
      <c r="A179" s="495"/>
      <c r="B179" s="495"/>
      <c r="C179" s="495"/>
      <c r="D179" s="495"/>
      <c r="E179" s="495"/>
      <c r="F179" s="495"/>
      <c r="G179" s="495"/>
    </row>
    <row r="180" spans="1:7" ht="12.75">
      <c r="A180" s="495"/>
      <c r="B180" s="495"/>
      <c r="C180" s="495"/>
      <c r="D180" s="495"/>
      <c r="E180" s="495"/>
      <c r="F180" s="495"/>
      <c r="G180" s="495"/>
    </row>
    <row r="181" spans="1:7" ht="12.75">
      <c r="A181" s="495"/>
      <c r="B181" s="495"/>
      <c r="C181" s="495"/>
      <c r="D181" s="495"/>
      <c r="E181" s="495"/>
      <c r="F181" s="495"/>
      <c r="G181" s="495"/>
    </row>
    <row r="182" spans="1:7" ht="12.75">
      <c r="A182" s="495"/>
      <c r="B182" s="495"/>
      <c r="C182" s="495"/>
      <c r="D182" s="495"/>
      <c r="E182" s="495"/>
      <c r="F182" s="495"/>
      <c r="G182" s="495"/>
    </row>
    <row r="183" spans="1:7" ht="12.75">
      <c r="A183" s="495"/>
      <c r="B183" s="495"/>
      <c r="C183" s="495"/>
      <c r="D183" s="495"/>
      <c r="E183" s="495"/>
      <c r="F183" s="495"/>
      <c r="G183" s="495"/>
    </row>
    <row r="184" spans="1:7" ht="12.75">
      <c r="A184" s="495"/>
      <c r="B184" s="495"/>
      <c r="C184" s="495"/>
      <c r="D184" s="495"/>
      <c r="E184" s="495"/>
      <c r="F184" s="495"/>
      <c r="G184" s="495"/>
    </row>
    <row r="185" spans="1:7" ht="12.75">
      <c r="A185" s="495"/>
      <c r="B185" s="495"/>
      <c r="C185" s="495"/>
      <c r="D185" s="495"/>
      <c r="E185" s="495"/>
      <c r="F185" s="495"/>
      <c r="G185" s="495"/>
    </row>
    <row r="186" spans="1:7" ht="12.75">
      <c r="A186" s="495"/>
      <c r="B186" s="495"/>
      <c r="C186" s="495"/>
      <c r="D186" s="495"/>
      <c r="E186" s="495"/>
      <c r="F186" s="495"/>
      <c r="G186" s="495"/>
    </row>
    <row r="187" spans="1:7" ht="12.75">
      <c r="A187" s="495"/>
      <c r="B187" s="495"/>
      <c r="C187" s="495"/>
      <c r="D187" s="495"/>
      <c r="E187" s="495"/>
      <c r="F187" s="495"/>
      <c r="G187" s="495"/>
    </row>
    <row r="188" spans="1:7" ht="12.75">
      <c r="A188" s="495"/>
      <c r="B188" s="495"/>
      <c r="C188" s="495"/>
      <c r="D188" s="495"/>
      <c r="E188" s="495"/>
      <c r="F188" s="495"/>
      <c r="G188" s="495"/>
    </row>
    <row r="189" spans="1:7" ht="12.75">
      <c r="A189" s="495"/>
      <c r="B189" s="495"/>
      <c r="C189" s="495"/>
      <c r="D189" s="495"/>
      <c r="E189" s="495"/>
      <c r="F189" s="495"/>
      <c r="G189" s="495"/>
    </row>
    <row r="190" spans="1:7" ht="12.75">
      <c r="A190" s="495"/>
      <c r="B190" s="495"/>
      <c r="C190" s="495"/>
      <c r="D190" s="495"/>
      <c r="E190" s="495"/>
      <c r="F190" s="495"/>
      <c r="G190" s="495"/>
    </row>
    <row r="191" spans="1:7" ht="12.75">
      <c r="A191" s="495"/>
      <c r="B191" s="495"/>
      <c r="C191" s="495"/>
      <c r="D191" s="495"/>
      <c r="E191" s="495"/>
      <c r="F191" s="495"/>
      <c r="G191" s="495"/>
    </row>
    <row r="192" spans="1:7" ht="12.75">
      <c r="A192" s="495"/>
      <c r="B192" s="495"/>
      <c r="C192" s="495"/>
      <c r="D192" s="495"/>
      <c r="E192" s="495"/>
      <c r="F192" s="495"/>
      <c r="G192" s="495"/>
    </row>
    <row r="193" spans="1:7" ht="12.75">
      <c r="A193" s="495"/>
      <c r="B193" s="495"/>
      <c r="C193" s="495"/>
      <c r="D193" s="495"/>
      <c r="E193" s="495"/>
      <c r="F193" s="495"/>
      <c r="G193" s="495"/>
    </row>
    <row r="194" spans="1:7" ht="12.75">
      <c r="A194" s="495"/>
      <c r="B194" s="495"/>
      <c r="C194" s="495"/>
      <c r="D194" s="495"/>
      <c r="E194" s="495"/>
      <c r="F194" s="495"/>
      <c r="G194" s="495"/>
    </row>
    <row r="195" spans="1:7" ht="12.75">
      <c r="A195" s="495"/>
      <c r="B195" s="495"/>
      <c r="C195" s="495"/>
      <c r="D195" s="495"/>
      <c r="E195" s="495"/>
      <c r="F195" s="495"/>
      <c r="G195" s="495"/>
    </row>
    <row r="196" spans="1:7" ht="12.75">
      <c r="A196" s="495"/>
      <c r="B196" s="495"/>
      <c r="C196" s="495"/>
      <c r="D196" s="495"/>
      <c r="E196" s="495"/>
      <c r="F196" s="495"/>
      <c r="G196" s="495"/>
    </row>
    <row r="197" spans="1:7" ht="12.75">
      <c r="A197" s="495"/>
      <c r="B197" s="495"/>
      <c r="C197" s="495"/>
      <c r="D197" s="495"/>
      <c r="E197" s="495"/>
      <c r="F197" s="495"/>
      <c r="G197" s="495"/>
    </row>
    <row r="198" spans="1:7" ht="12.75">
      <c r="A198" s="495"/>
      <c r="B198" s="495"/>
      <c r="C198" s="495"/>
      <c r="D198" s="495"/>
      <c r="E198" s="495"/>
      <c r="F198" s="495"/>
      <c r="G198" s="495"/>
    </row>
    <row r="199" spans="1:7" ht="12.75">
      <c r="A199" s="495"/>
      <c r="B199" s="495"/>
      <c r="C199" s="495"/>
      <c r="D199" s="495"/>
      <c r="E199" s="495"/>
      <c r="F199" s="495"/>
      <c r="G199" s="495"/>
    </row>
    <row r="200" spans="1:7" ht="12.75">
      <c r="A200" s="495"/>
      <c r="B200" s="495"/>
      <c r="C200" s="495"/>
      <c r="D200" s="495"/>
      <c r="E200" s="495"/>
      <c r="F200" s="495"/>
      <c r="G200" s="495"/>
    </row>
    <row r="201" spans="1:7" ht="12.75">
      <c r="A201" s="495"/>
      <c r="B201" s="495"/>
      <c r="C201" s="495"/>
      <c r="D201" s="495"/>
      <c r="E201" s="495"/>
      <c r="F201" s="495"/>
      <c r="G201" s="495"/>
    </row>
    <row r="202" spans="1:7" ht="12.75">
      <c r="A202" s="495"/>
      <c r="B202" s="495"/>
      <c r="C202" s="495"/>
      <c r="D202" s="495"/>
      <c r="E202" s="495"/>
      <c r="F202" s="495"/>
      <c r="G202" s="495"/>
    </row>
    <row r="203" spans="1:7" ht="12.75">
      <c r="A203" s="495"/>
      <c r="B203" s="495"/>
      <c r="C203" s="495"/>
      <c r="D203" s="495"/>
      <c r="E203" s="495"/>
      <c r="F203" s="495"/>
      <c r="G203" s="495"/>
    </row>
    <row r="204" spans="1:7" ht="12.75">
      <c r="A204" s="495"/>
      <c r="B204" s="495"/>
      <c r="C204" s="495"/>
      <c r="D204" s="495"/>
      <c r="E204" s="495"/>
      <c r="F204" s="495"/>
      <c r="G204" s="495"/>
    </row>
    <row r="205" spans="1:7" ht="12.75">
      <c r="A205" s="495"/>
      <c r="B205" s="495"/>
      <c r="C205" s="495"/>
      <c r="D205" s="495"/>
      <c r="E205" s="495"/>
      <c r="F205" s="495"/>
      <c r="G205" s="495"/>
    </row>
    <row r="206" spans="1:7" ht="12.75">
      <c r="A206" s="495"/>
      <c r="B206" s="495"/>
      <c r="C206" s="495"/>
      <c r="D206" s="495"/>
      <c r="E206" s="495"/>
      <c r="F206" s="495"/>
      <c r="G206" s="495"/>
    </row>
    <row r="207" spans="1:7" ht="12.75">
      <c r="A207" s="495"/>
      <c r="B207" s="495"/>
      <c r="C207" s="495"/>
      <c r="D207" s="495"/>
      <c r="E207" s="495"/>
      <c r="F207" s="495"/>
      <c r="G207" s="495"/>
    </row>
    <row r="208" spans="1:7" ht="12.75">
      <c r="A208" s="495"/>
      <c r="B208" s="495"/>
      <c r="C208" s="495"/>
      <c r="D208" s="495"/>
      <c r="E208" s="495"/>
      <c r="F208" s="495"/>
      <c r="G208" s="495"/>
    </row>
    <row r="209" spans="1:7" ht="12.75">
      <c r="A209" s="495"/>
      <c r="B209" s="495"/>
      <c r="C209" s="495"/>
      <c r="D209" s="495"/>
      <c r="E209" s="495"/>
      <c r="F209" s="495"/>
      <c r="G209" s="495"/>
    </row>
    <row r="210" spans="1:7" ht="12.75">
      <c r="A210" s="495"/>
      <c r="B210" s="495"/>
      <c r="C210" s="495"/>
      <c r="D210" s="495"/>
      <c r="E210" s="495"/>
      <c r="F210" s="495"/>
      <c r="G210" s="495"/>
    </row>
    <row r="211" spans="1:7" ht="12.75">
      <c r="A211" s="495"/>
      <c r="B211" s="495"/>
      <c r="C211" s="495"/>
      <c r="D211" s="495"/>
      <c r="E211" s="495"/>
      <c r="F211" s="495"/>
      <c r="G211" s="495"/>
    </row>
    <row r="212" spans="1:7" ht="12.75">
      <c r="A212" s="495"/>
      <c r="B212" s="495"/>
      <c r="C212" s="495"/>
      <c r="D212" s="495"/>
      <c r="E212" s="495"/>
      <c r="F212" s="495"/>
      <c r="G212" s="495"/>
    </row>
    <row r="213" spans="1:7" ht="12.75">
      <c r="A213" s="495"/>
      <c r="B213" s="495"/>
      <c r="C213" s="495"/>
      <c r="D213" s="495"/>
      <c r="E213" s="495"/>
      <c r="F213" s="495"/>
      <c r="G213" s="495"/>
    </row>
    <row r="214" spans="1:7" ht="12.75">
      <c r="A214" s="495"/>
      <c r="B214" s="495"/>
      <c r="C214" s="495"/>
      <c r="D214" s="495"/>
      <c r="E214" s="495"/>
      <c r="F214" s="495"/>
      <c r="G214" s="495"/>
    </row>
    <row r="215" spans="1:7" ht="12.75">
      <c r="A215" s="495"/>
      <c r="B215" s="495"/>
      <c r="C215" s="495"/>
      <c r="D215" s="495"/>
      <c r="E215" s="495"/>
      <c r="F215" s="495"/>
      <c r="G215" s="495"/>
    </row>
    <row r="216" spans="1:7" ht="12.75">
      <c r="A216" s="495"/>
      <c r="B216" s="495"/>
      <c r="C216" s="495"/>
      <c r="D216" s="495"/>
      <c r="E216" s="495"/>
      <c r="F216" s="495"/>
      <c r="G216" s="495"/>
    </row>
    <row r="217" spans="1:7" ht="12.75">
      <c r="A217" s="495"/>
      <c r="B217" s="495"/>
      <c r="C217" s="495"/>
      <c r="D217" s="495"/>
      <c r="E217" s="495"/>
      <c r="F217" s="495"/>
      <c r="G217" s="495"/>
    </row>
    <row r="218" spans="1:7" ht="12.75">
      <c r="A218" s="495"/>
      <c r="B218" s="495"/>
      <c r="C218" s="495"/>
      <c r="D218" s="495"/>
      <c r="E218" s="495"/>
      <c r="F218" s="495"/>
      <c r="G218" s="495"/>
    </row>
    <row r="219" spans="1:7" ht="12.75">
      <c r="A219" s="495"/>
      <c r="B219" s="495"/>
      <c r="C219" s="495"/>
      <c r="D219" s="495"/>
      <c r="E219" s="495"/>
      <c r="F219" s="495"/>
      <c r="G219" s="495"/>
    </row>
    <row r="220" spans="1:7" ht="12.75">
      <c r="A220" s="495"/>
      <c r="B220" s="495"/>
      <c r="C220" s="495"/>
      <c r="D220" s="495"/>
      <c r="E220" s="495"/>
      <c r="F220" s="495"/>
      <c r="G220" s="495"/>
    </row>
    <row r="221" spans="1:7" ht="12.75">
      <c r="A221" s="495"/>
      <c r="B221" s="495"/>
      <c r="C221" s="495"/>
      <c r="D221" s="495"/>
      <c r="E221" s="495"/>
      <c r="F221" s="495"/>
      <c r="G221" s="495"/>
    </row>
    <row r="222" spans="1:7" ht="12.75">
      <c r="A222" s="495"/>
      <c r="B222" s="495"/>
      <c r="C222" s="495"/>
      <c r="D222" s="495"/>
      <c r="E222" s="495"/>
      <c r="F222" s="495"/>
      <c r="G222" s="495"/>
    </row>
    <row r="223" spans="1:7" ht="12.75">
      <c r="A223" s="495"/>
      <c r="B223" s="495"/>
      <c r="C223" s="495"/>
      <c r="D223" s="495"/>
      <c r="E223" s="495"/>
      <c r="F223" s="495"/>
      <c r="G223" s="495"/>
    </row>
    <row r="224" spans="1:7" ht="12.75">
      <c r="A224" s="495"/>
      <c r="B224" s="495"/>
      <c r="C224" s="495"/>
      <c r="D224" s="495"/>
      <c r="E224" s="495"/>
      <c r="F224" s="495"/>
      <c r="G224" s="495"/>
    </row>
    <row r="225" spans="1:7" ht="12.75">
      <c r="A225" s="495"/>
      <c r="B225" s="495"/>
      <c r="C225" s="495"/>
      <c r="D225" s="495"/>
      <c r="E225" s="495"/>
      <c r="F225" s="495"/>
      <c r="G225" s="495"/>
    </row>
    <row r="226" spans="1:7" ht="12.75">
      <c r="A226" s="495"/>
      <c r="B226" s="495"/>
      <c r="C226" s="495"/>
      <c r="D226" s="495"/>
      <c r="E226" s="495"/>
      <c r="F226" s="495"/>
      <c r="G226" s="495"/>
    </row>
    <row r="227" spans="1:7" ht="12.75">
      <c r="A227" s="495"/>
      <c r="B227" s="495"/>
      <c r="C227" s="495"/>
      <c r="D227" s="495"/>
      <c r="E227" s="495"/>
      <c r="F227" s="495"/>
      <c r="G227" s="495"/>
    </row>
    <row r="228" spans="1:7" ht="12.75">
      <c r="A228" s="495"/>
      <c r="B228" s="495"/>
      <c r="C228" s="495"/>
      <c r="D228" s="495"/>
      <c r="E228" s="495"/>
      <c r="F228" s="495"/>
      <c r="G228" s="495"/>
    </row>
    <row r="229" spans="1:7" ht="12.75">
      <c r="A229" s="495"/>
      <c r="B229" s="495"/>
      <c r="C229" s="495"/>
      <c r="D229" s="495"/>
      <c r="E229" s="495"/>
      <c r="F229" s="495"/>
      <c r="G229" s="495"/>
    </row>
    <row r="230" spans="1:7" ht="12.75">
      <c r="A230" s="495"/>
      <c r="B230" s="495"/>
      <c r="C230" s="495"/>
      <c r="D230" s="495"/>
      <c r="E230" s="495"/>
      <c r="F230" s="495"/>
      <c r="G230" s="495"/>
    </row>
    <row r="231" spans="1:7" ht="12.75">
      <c r="A231" s="495"/>
      <c r="B231" s="495"/>
      <c r="C231" s="495"/>
      <c r="D231" s="495"/>
      <c r="E231" s="495"/>
      <c r="F231" s="495"/>
      <c r="G231" s="495"/>
    </row>
    <row r="232" spans="1:7" ht="12.75">
      <c r="A232" s="495"/>
      <c r="B232" s="495"/>
      <c r="C232" s="495"/>
      <c r="D232" s="495"/>
      <c r="E232" s="495"/>
      <c r="F232" s="495"/>
      <c r="G232" s="495"/>
    </row>
    <row r="233" spans="1:7" ht="12.75">
      <c r="A233" s="495"/>
      <c r="B233" s="495"/>
      <c r="C233" s="495"/>
      <c r="D233" s="495"/>
      <c r="E233" s="495"/>
      <c r="F233" s="495"/>
      <c r="G233" s="495"/>
    </row>
    <row r="234" spans="1:7" ht="12.75">
      <c r="A234" s="495"/>
      <c r="B234" s="495"/>
      <c r="C234" s="495"/>
      <c r="D234" s="495"/>
      <c r="E234" s="495"/>
      <c r="F234" s="495"/>
      <c r="G234" s="495"/>
    </row>
    <row r="235" spans="1:7" ht="12.75">
      <c r="A235" s="495"/>
      <c r="B235" s="495"/>
      <c r="C235" s="495"/>
      <c r="D235" s="495"/>
      <c r="E235" s="495"/>
      <c r="F235" s="495"/>
      <c r="G235" s="495"/>
    </row>
    <row r="236" spans="1:7" ht="12.75">
      <c r="A236" s="495"/>
      <c r="B236" s="495"/>
      <c r="C236" s="495"/>
      <c r="D236" s="495"/>
      <c r="E236" s="495"/>
      <c r="F236" s="495"/>
      <c r="G236" s="495"/>
    </row>
    <row r="237" spans="1:7" ht="12.75">
      <c r="A237" s="495"/>
      <c r="B237" s="495"/>
      <c r="C237" s="495"/>
      <c r="D237" s="495"/>
      <c r="E237" s="495"/>
      <c r="F237" s="495"/>
      <c r="G237" s="495"/>
    </row>
    <row r="238" spans="1:7" ht="12.75">
      <c r="A238" s="495"/>
      <c r="B238" s="495"/>
      <c r="C238" s="495"/>
      <c r="D238" s="495"/>
      <c r="E238" s="495"/>
      <c r="F238" s="495"/>
      <c r="G238" s="495"/>
    </row>
    <row r="239" spans="1:7" ht="12.75">
      <c r="A239" s="495"/>
      <c r="B239" s="495"/>
      <c r="C239" s="495"/>
      <c r="D239" s="495"/>
      <c r="E239" s="495"/>
      <c r="F239" s="495"/>
      <c r="G239" s="495"/>
    </row>
    <row r="240" spans="1:7" ht="12.75">
      <c r="A240" s="495"/>
      <c r="B240" s="495"/>
      <c r="C240" s="495"/>
      <c r="D240" s="495"/>
      <c r="E240" s="495"/>
      <c r="F240" s="495"/>
      <c r="G240" s="495"/>
    </row>
    <row r="241" spans="1:7" ht="12.75">
      <c r="A241" s="495"/>
      <c r="B241" s="495"/>
      <c r="C241" s="495"/>
      <c r="D241" s="495"/>
      <c r="E241" s="495"/>
      <c r="F241" s="495"/>
      <c r="G241" s="495"/>
    </row>
    <row r="242" spans="1:7" ht="12.75">
      <c r="A242" s="495"/>
      <c r="B242" s="495"/>
      <c r="C242" s="495"/>
      <c r="D242" s="495"/>
      <c r="E242" s="495"/>
      <c r="F242" s="495"/>
      <c r="G242" s="495"/>
    </row>
    <row r="243" spans="1:7" ht="12.75">
      <c r="A243" s="495"/>
      <c r="B243" s="495"/>
      <c r="C243" s="495"/>
      <c r="D243" s="495"/>
      <c r="E243" s="495"/>
      <c r="F243" s="495"/>
      <c r="G243" s="495"/>
    </row>
    <row r="244" spans="1:7" ht="12.75">
      <c r="A244" s="495"/>
      <c r="B244" s="495"/>
      <c r="C244" s="495"/>
      <c r="D244" s="495"/>
      <c r="E244" s="495"/>
      <c r="F244" s="495"/>
      <c r="G244" s="495"/>
    </row>
    <row r="245" spans="1:7" ht="12.75">
      <c r="A245" s="495"/>
      <c r="B245" s="495"/>
      <c r="C245" s="495"/>
      <c r="D245" s="495"/>
      <c r="E245" s="495"/>
      <c r="F245" s="495"/>
      <c r="G245" s="495"/>
    </row>
    <row r="246" spans="1:7" ht="12.75">
      <c r="A246" s="495"/>
      <c r="B246" s="495"/>
      <c r="C246" s="495"/>
      <c r="D246" s="495"/>
      <c r="E246" s="495"/>
      <c r="F246" s="495"/>
      <c r="G246" s="495"/>
    </row>
    <row r="247" spans="1:7" ht="12.75">
      <c r="A247" s="495"/>
      <c r="B247" s="495"/>
      <c r="C247" s="495"/>
      <c r="D247" s="495"/>
      <c r="E247" s="495"/>
      <c r="F247" s="495"/>
      <c r="G247" s="495"/>
    </row>
    <row r="248" spans="1:7" ht="12.75">
      <c r="A248" s="495"/>
      <c r="B248" s="495"/>
      <c r="C248" s="495"/>
      <c r="D248" s="495"/>
      <c r="E248" s="495"/>
      <c r="F248" s="495"/>
      <c r="G248" s="495"/>
    </row>
    <row r="249" spans="1:7" ht="12.75">
      <c r="A249" s="495"/>
      <c r="B249" s="495"/>
      <c r="C249" s="495"/>
      <c r="D249" s="495"/>
      <c r="E249" s="495"/>
      <c r="F249" s="495"/>
      <c r="G249" s="495"/>
    </row>
    <row r="250" spans="1:7" ht="12.75">
      <c r="A250" s="495"/>
      <c r="B250" s="495"/>
      <c r="C250" s="495"/>
      <c r="D250" s="495"/>
      <c r="E250" s="495"/>
      <c r="F250" s="495"/>
      <c r="G250" s="495"/>
    </row>
    <row r="251" spans="1:7" ht="12.75">
      <c r="A251" s="495"/>
      <c r="B251" s="495"/>
      <c r="C251" s="495"/>
      <c r="D251" s="495"/>
      <c r="E251" s="495"/>
      <c r="F251" s="495"/>
      <c r="G251" s="495"/>
    </row>
    <row r="252" spans="1:7" ht="12.75">
      <c r="A252" s="495"/>
      <c r="B252" s="495"/>
      <c r="C252" s="495"/>
      <c r="D252" s="495"/>
      <c r="E252" s="495"/>
      <c r="F252" s="495"/>
      <c r="G252" s="495"/>
    </row>
    <row r="253" spans="1:7" ht="12.75">
      <c r="A253" s="495"/>
      <c r="B253" s="495"/>
      <c r="C253" s="495"/>
      <c r="D253" s="495"/>
      <c r="E253" s="495"/>
      <c r="F253" s="495"/>
      <c r="G253" s="495"/>
    </row>
  </sheetData>
  <mergeCells count="4">
    <mergeCell ref="B1:G1"/>
    <mergeCell ref="B45:G45"/>
    <mergeCell ref="B53:G53"/>
    <mergeCell ref="B54:G55"/>
  </mergeCells>
  <pageMargins left="0.78740157480315" right="0.78740157480315" top="0.984251968503937" bottom="0.669291338582677" header="0.511811023622047" footer="0.511811023622047"/>
  <pageSetup orientation="portrait" paperSize="9" scale="54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7"/>
  <sheetViews>
    <sheetView workbookViewId="0" topLeftCell="A1">
      <pane xSplit="3" ySplit="8" topLeftCell="D46" activePane="bottomRight" state="frozen"/>
      <selection pane="topLeft" activeCell="B176" sqref="B176:W177"/>
      <selection pane="bottomLeft" activeCell="B176" sqref="B176:W177"/>
      <selection pane="topRight" activeCell="B176" sqref="B176:W177"/>
      <selection pane="bottomRight" activeCell="B1" sqref="B1:G71"/>
    </sheetView>
  </sheetViews>
  <sheetFormatPr defaultRowHeight="12.75"/>
  <cols>
    <col min="1" max="1" width="1.57142857142857" style="375" customWidth="1"/>
    <col min="2" max="2" width="12.5714285714286" style="565" customWidth="1"/>
    <col min="3" max="3" width="77.1428571428571" style="375" customWidth="1"/>
    <col min="4" max="6" width="13.7142857142857" style="375" customWidth="1"/>
    <col min="7" max="7" width="14.2857142857143" style="375" customWidth="1"/>
    <col min="8" max="256" width="9.28571428571429" style="375"/>
    <col min="257" max="257" width="2" style="375" customWidth="1"/>
    <col min="258" max="258" width="12.5714285714286" style="375" customWidth="1"/>
    <col min="259" max="259" width="77.1428571428571" style="375" customWidth="1"/>
    <col min="260" max="262" width="13.7142857142857" style="375" customWidth="1"/>
    <col min="263" max="263" width="14.2857142857143" style="375" customWidth="1"/>
    <col min="264" max="512" width="9.28571428571429" style="375"/>
    <col min="513" max="513" width="2" style="375" customWidth="1"/>
    <col min="514" max="514" width="12.5714285714286" style="375" customWidth="1"/>
    <col min="515" max="515" width="77.1428571428571" style="375" customWidth="1"/>
    <col min="516" max="518" width="13.7142857142857" style="375" customWidth="1"/>
    <col min="519" max="519" width="14.2857142857143" style="375" customWidth="1"/>
    <col min="520" max="768" width="9.28571428571429" style="375"/>
    <col min="769" max="769" width="2" style="375" customWidth="1"/>
    <col min="770" max="770" width="12.5714285714286" style="375" customWidth="1"/>
    <col min="771" max="771" width="77.1428571428571" style="375" customWidth="1"/>
    <col min="772" max="774" width="13.7142857142857" style="375" customWidth="1"/>
    <col min="775" max="775" width="14.2857142857143" style="375" customWidth="1"/>
    <col min="776" max="1024" width="9.28571428571429" style="375"/>
    <col min="1025" max="1025" width="2" style="375" customWidth="1"/>
    <col min="1026" max="1026" width="12.5714285714286" style="375" customWidth="1"/>
    <col min="1027" max="1027" width="77.1428571428571" style="375" customWidth="1"/>
    <col min="1028" max="1030" width="13.7142857142857" style="375" customWidth="1"/>
    <col min="1031" max="1031" width="14.2857142857143" style="375" customWidth="1"/>
    <col min="1032" max="1280" width="9.28571428571429" style="375"/>
    <col min="1281" max="1281" width="2" style="375" customWidth="1"/>
    <col min="1282" max="1282" width="12.5714285714286" style="375" customWidth="1"/>
    <col min="1283" max="1283" width="77.1428571428571" style="375" customWidth="1"/>
    <col min="1284" max="1286" width="13.7142857142857" style="375" customWidth="1"/>
    <col min="1287" max="1287" width="14.2857142857143" style="375" customWidth="1"/>
    <col min="1288" max="1536" width="9.28571428571429" style="375"/>
    <col min="1537" max="1537" width="2" style="375" customWidth="1"/>
    <col min="1538" max="1538" width="12.5714285714286" style="375" customWidth="1"/>
    <col min="1539" max="1539" width="77.1428571428571" style="375" customWidth="1"/>
    <col min="1540" max="1542" width="13.7142857142857" style="375" customWidth="1"/>
    <col min="1543" max="1543" width="14.2857142857143" style="375" customWidth="1"/>
    <col min="1544" max="1792" width="9.28571428571429" style="375"/>
    <col min="1793" max="1793" width="2" style="375" customWidth="1"/>
    <col min="1794" max="1794" width="12.5714285714286" style="375" customWidth="1"/>
    <col min="1795" max="1795" width="77.1428571428571" style="375" customWidth="1"/>
    <col min="1796" max="1798" width="13.7142857142857" style="375" customWidth="1"/>
    <col min="1799" max="1799" width="14.2857142857143" style="375" customWidth="1"/>
    <col min="1800" max="2048" width="9.28571428571429" style="375"/>
    <col min="2049" max="2049" width="2" style="375" customWidth="1"/>
    <col min="2050" max="2050" width="12.5714285714286" style="375" customWidth="1"/>
    <col min="2051" max="2051" width="77.1428571428571" style="375" customWidth="1"/>
    <col min="2052" max="2054" width="13.7142857142857" style="375" customWidth="1"/>
    <col min="2055" max="2055" width="14.2857142857143" style="375" customWidth="1"/>
    <col min="2056" max="2304" width="9.28571428571429" style="375"/>
    <col min="2305" max="2305" width="2" style="375" customWidth="1"/>
    <col min="2306" max="2306" width="12.5714285714286" style="375" customWidth="1"/>
    <col min="2307" max="2307" width="77.1428571428571" style="375" customWidth="1"/>
    <col min="2308" max="2310" width="13.7142857142857" style="375" customWidth="1"/>
    <col min="2311" max="2311" width="14.2857142857143" style="375" customWidth="1"/>
    <col min="2312" max="2560" width="9.28571428571429" style="375"/>
    <col min="2561" max="2561" width="2" style="375" customWidth="1"/>
    <col min="2562" max="2562" width="12.5714285714286" style="375" customWidth="1"/>
    <col min="2563" max="2563" width="77.1428571428571" style="375" customWidth="1"/>
    <col min="2564" max="2566" width="13.7142857142857" style="375" customWidth="1"/>
    <col min="2567" max="2567" width="14.2857142857143" style="375" customWidth="1"/>
    <col min="2568" max="2816" width="9.28571428571429" style="375"/>
    <col min="2817" max="2817" width="2" style="375" customWidth="1"/>
    <col min="2818" max="2818" width="12.5714285714286" style="375" customWidth="1"/>
    <col min="2819" max="2819" width="77.1428571428571" style="375" customWidth="1"/>
    <col min="2820" max="2822" width="13.7142857142857" style="375" customWidth="1"/>
    <col min="2823" max="2823" width="14.2857142857143" style="375" customWidth="1"/>
    <col min="2824" max="3072" width="9.28571428571429" style="375"/>
    <col min="3073" max="3073" width="2" style="375" customWidth="1"/>
    <col min="3074" max="3074" width="12.5714285714286" style="375" customWidth="1"/>
    <col min="3075" max="3075" width="77.1428571428571" style="375" customWidth="1"/>
    <col min="3076" max="3078" width="13.7142857142857" style="375" customWidth="1"/>
    <col min="3079" max="3079" width="14.2857142857143" style="375" customWidth="1"/>
    <col min="3080" max="3328" width="9.28571428571429" style="375"/>
    <col min="3329" max="3329" width="2" style="375" customWidth="1"/>
    <col min="3330" max="3330" width="12.5714285714286" style="375" customWidth="1"/>
    <col min="3331" max="3331" width="77.1428571428571" style="375" customWidth="1"/>
    <col min="3332" max="3334" width="13.7142857142857" style="375" customWidth="1"/>
    <col min="3335" max="3335" width="14.2857142857143" style="375" customWidth="1"/>
    <col min="3336" max="3584" width="9.28571428571429" style="375"/>
    <col min="3585" max="3585" width="2" style="375" customWidth="1"/>
    <col min="3586" max="3586" width="12.5714285714286" style="375" customWidth="1"/>
    <col min="3587" max="3587" width="77.1428571428571" style="375" customWidth="1"/>
    <col min="3588" max="3590" width="13.7142857142857" style="375" customWidth="1"/>
    <col min="3591" max="3591" width="14.2857142857143" style="375" customWidth="1"/>
    <col min="3592" max="3840" width="9.28571428571429" style="375"/>
    <col min="3841" max="3841" width="2" style="375" customWidth="1"/>
    <col min="3842" max="3842" width="12.5714285714286" style="375" customWidth="1"/>
    <col min="3843" max="3843" width="77.1428571428571" style="375" customWidth="1"/>
    <col min="3844" max="3846" width="13.7142857142857" style="375" customWidth="1"/>
    <col min="3847" max="3847" width="14.2857142857143" style="375" customWidth="1"/>
    <col min="3848" max="4096" width="9.28571428571429" style="375"/>
    <col min="4097" max="4097" width="2" style="375" customWidth="1"/>
    <col min="4098" max="4098" width="12.5714285714286" style="375" customWidth="1"/>
    <col min="4099" max="4099" width="77.1428571428571" style="375" customWidth="1"/>
    <col min="4100" max="4102" width="13.7142857142857" style="375" customWidth="1"/>
    <col min="4103" max="4103" width="14.2857142857143" style="375" customWidth="1"/>
    <col min="4104" max="4352" width="9.28571428571429" style="375"/>
    <col min="4353" max="4353" width="2" style="375" customWidth="1"/>
    <col min="4354" max="4354" width="12.5714285714286" style="375" customWidth="1"/>
    <col min="4355" max="4355" width="77.1428571428571" style="375" customWidth="1"/>
    <col min="4356" max="4358" width="13.7142857142857" style="375" customWidth="1"/>
    <col min="4359" max="4359" width="14.2857142857143" style="375" customWidth="1"/>
    <col min="4360" max="4608" width="9.28571428571429" style="375"/>
    <col min="4609" max="4609" width="2" style="375" customWidth="1"/>
    <col min="4610" max="4610" width="12.5714285714286" style="375" customWidth="1"/>
    <col min="4611" max="4611" width="77.1428571428571" style="375" customWidth="1"/>
    <col min="4612" max="4614" width="13.7142857142857" style="375" customWidth="1"/>
    <col min="4615" max="4615" width="14.2857142857143" style="375" customWidth="1"/>
    <col min="4616" max="4864" width="9.28571428571429" style="375"/>
    <col min="4865" max="4865" width="2" style="375" customWidth="1"/>
    <col min="4866" max="4866" width="12.5714285714286" style="375" customWidth="1"/>
    <col min="4867" max="4867" width="77.1428571428571" style="375" customWidth="1"/>
    <col min="4868" max="4870" width="13.7142857142857" style="375" customWidth="1"/>
    <col min="4871" max="4871" width="14.2857142857143" style="375" customWidth="1"/>
    <col min="4872" max="5120" width="9.28571428571429" style="375"/>
    <col min="5121" max="5121" width="2" style="375" customWidth="1"/>
    <col min="5122" max="5122" width="12.5714285714286" style="375" customWidth="1"/>
    <col min="5123" max="5123" width="77.1428571428571" style="375" customWidth="1"/>
    <col min="5124" max="5126" width="13.7142857142857" style="375" customWidth="1"/>
    <col min="5127" max="5127" width="14.2857142857143" style="375" customWidth="1"/>
    <col min="5128" max="5376" width="9.28571428571429" style="375"/>
    <col min="5377" max="5377" width="2" style="375" customWidth="1"/>
    <col min="5378" max="5378" width="12.5714285714286" style="375" customWidth="1"/>
    <col min="5379" max="5379" width="77.1428571428571" style="375" customWidth="1"/>
    <col min="5380" max="5382" width="13.7142857142857" style="375" customWidth="1"/>
    <col min="5383" max="5383" width="14.2857142857143" style="375" customWidth="1"/>
    <col min="5384" max="5632" width="9.28571428571429" style="375"/>
    <col min="5633" max="5633" width="2" style="375" customWidth="1"/>
    <col min="5634" max="5634" width="12.5714285714286" style="375" customWidth="1"/>
    <col min="5635" max="5635" width="77.1428571428571" style="375" customWidth="1"/>
    <col min="5636" max="5638" width="13.7142857142857" style="375" customWidth="1"/>
    <col min="5639" max="5639" width="14.2857142857143" style="375" customWidth="1"/>
    <col min="5640" max="5888" width="9.28571428571429" style="375"/>
    <col min="5889" max="5889" width="2" style="375" customWidth="1"/>
    <col min="5890" max="5890" width="12.5714285714286" style="375" customWidth="1"/>
    <col min="5891" max="5891" width="77.1428571428571" style="375" customWidth="1"/>
    <col min="5892" max="5894" width="13.7142857142857" style="375" customWidth="1"/>
    <col min="5895" max="5895" width="14.2857142857143" style="375" customWidth="1"/>
    <col min="5896" max="6144" width="9.28571428571429" style="375"/>
    <col min="6145" max="6145" width="2" style="375" customWidth="1"/>
    <col min="6146" max="6146" width="12.5714285714286" style="375" customWidth="1"/>
    <col min="6147" max="6147" width="77.1428571428571" style="375" customWidth="1"/>
    <col min="6148" max="6150" width="13.7142857142857" style="375" customWidth="1"/>
    <col min="6151" max="6151" width="14.2857142857143" style="375" customWidth="1"/>
    <col min="6152" max="6400" width="9.28571428571429" style="375"/>
    <col min="6401" max="6401" width="2" style="375" customWidth="1"/>
    <col min="6402" max="6402" width="12.5714285714286" style="375" customWidth="1"/>
    <col min="6403" max="6403" width="77.1428571428571" style="375" customWidth="1"/>
    <col min="6404" max="6406" width="13.7142857142857" style="375" customWidth="1"/>
    <col min="6407" max="6407" width="14.2857142857143" style="375" customWidth="1"/>
    <col min="6408" max="6656" width="9.28571428571429" style="375"/>
    <col min="6657" max="6657" width="2" style="375" customWidth="1"/>
    <col min="6658" max="6658" width="12.5714285714286" style="375" customWidth="1"/>
    <col min="6659" max="6659" width="77.1428571428571" style="375" customWidth="1"/>
    <col min="6660" max="6662" width="13.7142857142857" style="375" customWidth="1"/>
    <col min="6663" max="6663" width="14.2857142857143" style="375" customWidth="1"/>
    <col min="6664" max="6912" width="9.28571428571429" style="375"/>
    <col min="6913" max="6913" width="2" style="375" customWidth="1"/>
    <col min="6914" max="6914" width="12.5714285714286" style="375" customWidth="1"/>
    <col min="6915" max="6915" width="77.1428571428571" style="375" customWidth="1"/>
    <col min="6916" max="6918" width="13.7142857142857" style="375" customWidth="1"/>
    <col min="6919" max="6919" width="14.2857142857143" style="375" customWidth="1"/>
    <col min="6920" max="7168" width="9.28571428571429" style="375"/>
    <col min="7169" max="7169" width="2" style="375" customWidth="1"/>
    <col min="7170" max="7170" width="12.5714285714286" style="375" customWidth="1"/>
    <col min="7171" max="7171" width="77.1428571428571" style="375" customWidth="1"/>
    <col min="7172" max="7174" width="13.7142857142857" style="375" customWidth="1"/>
    <col min="7175" max="7175" width="14.2857142857143" style="375" customWidth="1"/>
    <col min="7176" max="7424" width="9.28571428571429" style="375"/>
    <col min="7425" max="7425" width="2" style="375" customWidth="1"/>
    <col min="7426" max="7426" width="12.5714285714286" style="375" customWidth="1"/>
    <col min="7427" max="7427" width="77.1428571428571" style="375" customWidth="1"/>
    <col min="7428" max="7430" width="13.7142857142857" style="375" customWidth="1"/>
    <col min="7431" max="7431" width="14.2857142857143" style="375" customWidth="1"/>
    <col min="7432" max="7680" width="9.28571428571429" style="375"/>
    <col min="7681" max="7681" width="2" style="375" customWidth="1"/>
    <col min="7682" max="7682" width="12.5714285714286" style="375" customWidth="1"/>
    <col min="7683" max="7683" width="77.1428571428571" style="375" customWidth="1"/>
    <col min="7684" max="7686" width="13.7142857142857" style="375" customWidth="1"/>
    <col min="7687" max="7687" width="14.2857142857143" style="375" customWidth="1"/>
    <col min="7688" max="7936" width="9.28571428571429" style="375"/>
    <col min="7937" max="7937" width="2" style="375" customWidth="1"/>
    <col min="7938" max="7938" width="12.5714285714286" style="375" customWidth="1"/>
    <col min="7939" max="7939" width="77.1428571428571" style="375" customWidth="1"/>
    <col min="7940" max="7942" width="13.7142857142857" style="375" customWidth="1"/>
    <col min="7943" max="7943" width="14.2857142857143" style="375" customWidth="1"/>
    <col min="7944" max="8192" width="9.28571428571429" style="375"/>
    <col min="8193" max="8193" width="2" style="375" customWidth="1"/>
    <col min="8194" max="8194" width="12.5714285714286" style="375" customWidth="1"/>
    <col min="8195" max="8195" width="77.1428571428571" style="375" customWidth="1"/>
    <col min="8196" max="8198" width="13.7142857142857" style="375" customWidth="1"/>
    <col min="8199" max="8199" width="14.2857142857143" style="375" customWidth="1"/>
    <col min="8200" max="8448" width="9.28571428571429" style="375"/>
    <col min="8449" max="8449" width="2" style="375" customWidth="1"/>
    <col min="8450" max="8450" width="12.5714285714286" style="375" customWidth="1"/>
    <col min="8451" max="8451" width="77.1428571428571" style="375" customWidth="1"/>
    <col min="8452" max="8454" width="13.7142857142857" style="375" customWidth="1"/>
    <col min="8455" max="8455" width="14.2857142857143" style="375" customWidth="1"/>
    <col min="8456" max="8704" width="9.28571428571429" style="375"/>
    <col min="8705" max="8705" width="2" style="375" customWidth="1"/>
    <col min="8706" max="8706" width="12.5714285714286" style="375" customWidth="1"/>
    <col min="8707" max="8707" width="77.1428571428571" style="375" customWidth="1"/>
    <col min="8708" max="8710" width="13.7142857142857" style="375" customWidth="1"/>
    <col min="8711" max="8711" width="14.2857142857143" style="375" customWidth="1"/>
    <col min="8712" max="8960" width="9.28571428571429" style="375"/>
    <col min="8961" max="8961" width="2" style="375" customWidth="1"/>
    <col min="8962" max="8962" width="12.5714285714286" style="375" customWidth="1"/>
    <col min="8963" max="8963" width="77.1428571428571" style="375" customWidth="1"/>
    <col min="8964" max="8966" width="13.7142857142857" style="375" customWidth="1"/>
    <col min="8967" max="8967" width="14.2857142857143" style="375" customWidth="1"/>
    <col min="8968" max="9216" width="9.28571428571429" style="375"/>
    <col min="9217" max="9217" width="2" style="375" customWidth="1"/>
    <col min="9218" max="9218" width="12.5714285714286" style="375" customWidth="1"/>
    <col min="9219" max="9219" width="77.1428571428571" style="375" customWidth="1"/>
    <col min="9220" max="9222" width="13.7142857142857" style="375" customWidth="1"/>
    <col min="9223" max="9223" width="14.2857142857143" style="375" customWidth="1"/>
    <col min="9224" max="9472" width="9.28571428571429" style="375"/>
    <col min="9473" max="9473" width="2" style="375" customWidth="1"/>
    <col min="9474" max="9474" width="12.5714285714286" style="375" customWidth="1"/>
    <col min="9475" max="9475" width="77.1428571428571" style="375" customWidth="1"/>
    <col min="9476" max="9478" width="13.7142857142857" style="375" customWidth="1"/>
    <col min="9479" max="9479" width="14.2857142857143" style="375" customWidth="1"/>
    <col min="9480" max="9728" width="9.28571428571429" style="375"/>
    <col min="9729" max="9729" width="2" style="375" customWidth="1"/>
    <col min="9730" max="9730" width="12.5714285714286" style="375" customWidth="1"/>
    <col min="9731" max="9731" width="77.1428571428571" style="375" customWidth="1"/>
    <col min="9732" max="9734" width="13.7142857142857" style="375" customWidth="1"/>
    <col min="9735" max="9735" width="14.2857142857143" style="375" customWidth="1"/>
    <col min="9736" max="9984" width="9.28571428571429" style="375"/>
    <col min="9985" max="9985" width="2" style="375" customWidth="1"/>
    <col min="9986" max="9986" width="12.5714285714286" style="375" customWidth="1"/>
    <col min="9987" max="9987" width="77.1428571428571" style="375" customWidth="1"/>
    <col min="9988" max="9990" width="13.7142857142857" style="375" customWidth="1"/>
    <col min="9991" max="9991" width="14.2857142857143" style="375" customWidth="1"/>
    <col min="9992" max="10240" width="9.28571428571429" style="375"/>
    <col min="10241" max="10241" width="2" style="375" customWidth="1"/>
    <col min="10242" max="10242" width="12.5714285714286" style="375" customWidth="1"/>
    <col min="10243" max="10243" width="77.1428571428571" style="375" customWidth="1"/>
    <col min="10244" max="10246" width="13.7142857142857" style="375" customWidth="1"/>
    <col min="10247" max="10247" width="14.2857142857143" style="375" customWidth="1"/>
    <col min="10248" max="10496" width="9.28571428571429" style="375"/>
    <col min="10497" max="10497" width="2" style="375" customWidth="1"/>
    <col min="10498" max="10498" width="12.5714285714286" style="375" customWidth="1"/>
    <col min="10499" max="10499" width="77.1428571428571" style="375" customWidth="1"/>
    <col min="10500" max="10502" width="13.7142857142857" style="375" customWidth="1"/>
    <col min="10503" max="10503" width="14.2857142857143" style="375" customWidth="1"/>
    <col min="10504" max="10752" width="9.28571428571429" style="375"/>
    <col min="10753" max="10753" width="2" style="375" customWidth="1"/>
    <col min="10754" max="10754" width="12.5714285714286" style="375" customWidth="1"/>
    <col min="10755" max="10755" width="77.1428571428571" style="375" customWidth="1"/>
    <col min="10756" max="10758" width="13.7142857142857" style="375" customWidth="1"/>
    <col min="10759" max="10759" width="14.2857142857143" style="375" customWidth="1"/>
    <col min="10760" max="11008" width="9.28571428571429" style="375"/>
    <col min="11009" max="11009" width="2" style="375" customWidth="1"/>
    <col min="11010" max="11010" width="12.5714285714286" style="375" customWidth="1"/>
    <col min="11011" max="11011" width="77.1428571428571" style="375" customWidth="1"/>
    <col min="11012" max="11014" width="13.7142857142857" style="375" customWidth="1"/>
    <col min="11015" max="11015" width="14.2857142857143" style="375" customWidth="1"/>
    <col min="11016" max="11264" width="9.28571428571429" style="375"/>
    <col min="11265" max="11265" width="2" style="375" customWidth="1"/>
    <col min="11266" max="11266" width="12.5714285714286" style="375" customWidth="1"/>
    <col min="11267" max="11267" width="77.1428571428571" style="375" customWidth="1"/>
    <col min="11268" max="11270" width="13.7142857142857" style="375" customWidth="1"/>
    <col min="11271" max="11271" width="14.2857142857143" style="375" customWidth="1"/>
    <col min="11272" max="11520" width="9.28571428571429" style="375"/>
    <col min="11521" max="11521" width="2" style="375" customWidth="1"/>
    <col min="11522" max="11522" width="12.5714285714286" style="375" customWidth="1"/>
    <col min="11523" max="11523" width="77.1428571428571" style="375" customWidth="1"/>
    <col min="11524" max="11526" width="13.7142857142857" style="375" customWidth="1"/>
    <col min="11527" max="11527" width="14.2857142857143" style="375" customWidth="1"/>
    <col min="11528" max="11776" width="9.28571428571429" style="375"/>
    <col min="11777" max="11777" width="2" style="375" customWidth="1"/>
    <col min="11778" max="11778" width="12.5714285714286" style="375" customWidth="1"/>
    <col min="11779" max="11779" width="77.1428571428571" style="375" customWidth="1"/>
    <col min="11780" max="11782" width="13.7142857142857" style="375" customWidth="1"/>
    <col min="11783" max="11783" width="14.2857142857143" style="375" customWidth="1"/>
    <col min="11784" max="12032" width="9.28571428571429" style="375"/>
    <col min="12033" max="12033" width="2" style="375" customWidth="1"/>
    <col min="12034" max="12034" width="12.5714285714286" style="375" customWidth="1"/>
    <col min="12035" max="12035" width="77.1428571428571" style="375" customWidth="1"/>
    <col min="12036" max="12038" width="13.7142857142857" style="375" customWidth="1"/>
    <col min="12039" max="12039" width="14.2857142857143" style="375" customWidth="1"/>
    <col min="12040" max="12288" width="9.28571428571429" style="375"/>
    <col min="12289" max="12289" width="2" style="375" customWidth="1"/>
    <col min="12290" max="12290" width="12.5714285714286" style="375" customWidth="1"/>
    <col min="12291" max="12291" width="77.1428571428571" style="375" customWidth="1"/>
    <col min="12292" max="12294" width="13.7142857142857" style="375" customWidth="1"/>
    <col min="12295" max="12295" width="14.2857142857143" style="375" customWidth="1"/>
    <col min="12296" max="12544" width="9.28571428571429" style="375"/>
    <col min="12545" max="12545" width="2" style="375" customWidth="1"/>
    <col min="12546" max="12546" width="12.5714285714286" style="375" customWidth="1"/>
    <col min="12547" max="12547" width="77.1428571428571" style="375" customWidth="1"/>
    <col min="12548" max="12550" width="13.7142857142857" style="375" customWidth="1"/>
    <col min="12551" max="12551" width="14.2857142857143" style="375" customWidth="1"/>
    <col min="12552" max="12800" width="9.28571428571429" style="375"/>
    <col min="12801" max="12801" width="2" style="375" customWidth="1"/>
    <col min="12802" max="12802" width="12.5714285714286" style="375" customWidth="1"/>
    <col min="12803" max="12803" width="77.1428571428571" style="375" customWidth="1"/>
    <col min="12804" max="12806" width="13.7142857142857" style="375" customWidth="1"/>
    <col min="12807" max="12807" width="14.2857142857143" style="375" customWidth="1"/>
    <col min="12808" max="13056" width="9.28571428571429" style="375"/>
    <col min="13057" max="13057" width="2" style="375" customWidth="1"/>
    <col min="13058" max="13058" width="12.5714285714286" style="375" customWidth="1"/>
    <col min="13059" max="13059" width="77.1428571428571" style="375" customWidth="1"/>
    <col min="13060" max="13062" width="13.7142857142857" style="375" customWidth="1"/>
    <col min="13063" max="13063" width="14.2857142857143" style="375" customWidth="1"/>
    <col min="13064" max="13312" width="9.28571428571429" style="375"/>
    <col min="13313" max="13313" width="2" style="375" customWidth="1"/>
    <col min="13314" max="13314" width="12.5714285714286" style="375" customWidth="1"/>
    <col min="13315" max="13315" width="77.1428571428571" style="375" customWidth="1"/>
    <col min="13316" max="13318" width="13.7142857142857" style="375" customWidth="1"/>
    <col min="13319" max="13319" width="14.2857142857143" style="375" customWidth="1"/>
    <col min="13320" max="13568" width="9.28571428571429" style="375"/>
    <col min="13569" max="13569" width="2" style="375" customWidth="1"/>
    <col min="13570" max="13570" width="12.5714285714286" style="375" customWidth="1"/>
    <col min="13571" max="13571" width="77.1428571428571" style="375" customWidth="1"/>
    <col min="13572" max="13574" width="13.7142857142857" style="375" customWidth="1"/>
    <col min="13575" max="13575" width="14.2857142857143" style="375" customWidth="1"/>
    <col min="13576" max="13824" width="9.28571428571429" style="375"/>
    <col min="13825" max="13825" width="2" style="375" customWidth="1"/>
    <col min="13826" max="13826" width="12.5714285714286" style="375" customWidth="1"/>
    <col min="13827" max="13827" width="77.1428571428571" style="375" customWidth="1"/>
    <col min="13828" max="13830" width="13.7142857142857" style="375" customWidth="1"/>
    <col min="13831" max="13831" width="14.2857142857143" style="375" customWidth="1"/>
    <col min="13832" max="14080" width="9.28571428571429" style="375"/>
    <col min="14081" max="14081" width="2" style="375" customWidth="1"/>
    <col min="14082" max="14082" width="12.5714285714286" style="375" customWidth="1"/>
    <col min="14083" max="14083" width="77.1428571428571" style="375" customWidth="1"/>
    <col min="14084" max="14086" width="13.7142857142857" style="375" customWidth="1"/>
    <col min="14087" max="14087" width="14.2857142857143" style="375" customWidth="1"/>
    <col min="14088" max="14336" width="9.28571428571429" style="375"/>
    <col min="14337" max="14337" width="2" style="375" customWidth="1"/>
    <col min="14338" max="14338" width="12.5714285714286" style="375" customWidth="1"/>
    <col min="14339" max="14339" width="77.1428571428571" style="375" customWidth="1"/>
    <col min="14340" max="14342" width="13.7142857142857" style="375" customWidth="1"/>
    <col min="14343" max="14343" width="14.2857142857143" style="375" customWidth="1"/>
    <col min="14344" max="14592" width="9.28571428571429" style="375"/>
    <col min="14593" max="14593" width="2" style="375" customWidth="1"/>
    <col min="14594" max="14594" width="12.5714285714286" style="375" customWidth="1"/>
    <col min="14595" max="14595" width="77.1428571428571" style="375" customWidth="1"/>
    <col min="14596" max="14598" width="13.7142857142857" style="375" customWidth="1"/>
    <col min="14599" max="14599" width="14.2857142857143" style="375" customWidth="1"/>
    <col min="14600" max="14848" width="9.28571428571429" style="375"/>
    <col min="14849" max="14849" width="2" style="375" customWidth="1"/>
    <col min="14850" max="14850" width="12.5714285714286" style="375" customWidth="1"/>
    <col min="14851" max="14851" width="77.1428571428571" style="375" customWidth="1"/>
    <col min="14852" max="14854" width="13.7142857142857" style="375" customWidth="1"/>
    <col min="14855" max="14855" width="14.2857142857143" style="375" customWidth="1"/>
    <col min="14856" max="15104" width="9.28571428571429" style="375"/>
    <col min="15105" max="15105" width="2" style="375" customWidth="1"/>
    <col min="15106" max="15106" width="12.5714285714286" style="375" customWidth="1"/>
    <col min="15107" max="15107" width="77.1428571428571" style="375" customWidth="1"/>
    <col min="15108" max="15110" width="13.7142857142857" style="375" customWidth="1"/>
    <col min="15111" max="15111" width="14.2857142857143" style="375" customWidth="1"/>
    <col min="15112" max="15360" width="9.28571428571429" style="375"/>
    <col min="15361" max="15361" width="2" style="375" customWidth="1"/>
    <col min="15362" max="15362" width="12.5714285714286" style="375" customWidth="1"/>
    <col min="15363" max="15363" width="77.1428571428571" style="375" customWidth="1"/>
    <col min="15364" max="15366" width="13.7142857142857" style="375" customWidth="1"/>
    <col min="15367" max="15367" width="14.2857142857143" style="375" customWidth="1"/>
    <col min="15368" max="15616" width="9.28571428571429" style="375"/>
    <col min="15617" max="15617" width="2" style="375" customWidth="1"/>
    <col min="15618" max="15618" width="12.5714285714286" style="375" customWidth="1"/>
    <col min="15619" max="15619" width="77.1428571428571" style="375" customWidth="1"/>
    <col min="15620" max="15622" width="13.7142857142857" style="375" customWidth="1"/>
    <col min="15623" max="15623" width="14.2857142857143" style="375" customWidth="1"/>
    <col min="15624" max="15872" width="9.28571428571429" style="375"/>
    <col min="15873" max="15873" width="2" style="375" customWidth="1"/>
    <col min="15874" max="15874" width="12.5714285714286" style="375" customWidth="1"/>
    <col min="15875" max="15875" width="77.1428571428571" style="375" customWidth="1"/>
    <col min="15876" max="15878" width="13.7142857142857" style="375" customWidth="1"/>
    <col min="15879" max="15879" width="14.2857142857143" style="375" customWidth="1"/>
    <col min="15880" max="16128" width="9.28571428571429" style="375"/>
    <col min="16129" max="16129" width="2" style="375" customWidth="1"/>
    <col min="16130" max="16130" width="12.5714285714286" style="375" customWidth="1"/>
    <col min="16131" max="16131" width="77.1428571428571" style="375" customWidth="1"/>
    <col min="16132" max="16134" width="13.7142857142857" style="375" customWidth="1"/>
    <col min="16135" max="16135" width="14.2857142857143" style="375" customWidth="1"/>
    <col min="16136" max="16384" width="9.28571428571429" style="375"/>
  </cols>
  <sheetData>
    <row r="1" spans="4:7" ht="15.75">
      <c r="D1" s="379"/>
      <c r="E1" s="379"/>
      <c r="G1" s="379" t="s">
        <v>409</v>
      </c>
    </row>
    <row r="2" spans="4:6" ht="15.75">
      <c r="D2" s="379"/>
      <c r="E2" s="379"/>
      <c r="F2" s="379"/>
    </row>
    <row r="3" spans="1:11" ht="15.75">
      <c r="A3" s="566"/>
      <c r="B3" s="1158" t="s">
        <v>410</v>
      </c>
      <c r="C3" s="1158"/>
      <c r="D3" s="1158"/>
      <c r="E3" s="1158"/>
      <c r="F3" s="1158"/>
      <c r="G3" s="1158"/>
      <c r="H3" s="566"/>
      <c r="I3" s="566"/>
      <c r="J3" s="566"/>
      <c r="K3" s="566"/>
    </row>
    <row r="4" spans="1:11" ht="15.75">
      <c r="A4" s="567"/>
      <c r="B4" s="567" t="s">
        <v>411</v>
      </c>
      <c r="C4" s="567"/>
      <c r="D4" s="567"/>
      <c r="E4" s="567"/>
      <c r="F4" s="567"/>
      <c r="G4" s="567"/>
      <c r="H4" s="567"/>
      <c r="I4" s="567"/>
      <c r="J4" s="567"/>
      <c r="K4" s="567"/>
    </row>
    <row r="5" spans="1:9" ht="12.75">
      <c r="A5" s="377"/>
      <c r="G5" s="568" t="s">
        <v>188</v>
      </c>
      <c r="H5" s="565"/>
      <c r="I5" s="565"/>
    </row>
    <row r="6" spans="1:9" ht="15.75">
      <c r="A6" s="566"/>
      <c r="B6" s="1158" t="s">
        <v>412</v>
      </c>
      <c r="C6" s="1158"/>
      <c r="D6" s="1158"/>
      <c r="E6" s="1158"/>
      <c r="F6" s="1158"/>
      <c r="G6" s="1158"/>
      <c r="H6" s="566"/>
      <c r="I6" s="566"/>
    </row>
    <row r="7" spans="1:9" ht="16.5" customHeight="1" thickBot="1">
      <c r="A7" s="377"/>
      <c r="G7" s="383" t="s">
        <v>3</v>
      </c>
      <c r="H7" s="565"/>
      <c r="I7" s="565"/>
    </row>
    <row r="8" spans="2:7" s="377" customFormat="1" ht="45" customHeight="1" thickBot="1">
      <c r="B8" s="569" t="s">
        <v>413</v>
      </c>
      <c r="C8" s="570" t="s">
        <v>414</v>
      </c>
      <c r="D8" s="570" t="s">
        <v>415</v>
      </c>
      <c r="E8" s="570" t="s">
        <v>416</v>
      </c>
      <c r="F8" s="570" t="s">
        <v>417</v>
      </c>
      <c r="G8" s="571" t="s">
        <v>418</v>
      </c>
    </row>
    <row r="9" spans="2:7" ht="12.75">
      <c r="B9" s="572">
        <v>1221</v>
      </c>
      <c r="C9" s="573" t="s">
        <v>419</v>
      </c>
      <c r="D9" s="574"/>
      <c r="E9" s="574"/>
      <c r="F9" s="574"/>
      <c r="G9" s="575"/>
    </row>
    <row r="10" spans="2:7" ht="12.75">
      <c r="B10" s="576">
        <v>1227</v>
      </c>
      <c r="C10" s="577" t="s">
        <v>420</v>
      </c>
      <c r="D10" s="578"/>
      <c r="E10" s="578"/>
      <c r="F10" s="578"/>
      <c r="G10" s="579"/>
    </row>
    <row r="11" spans="2:7" ht="12.75">
      <c r="B11" s="576">
        <v>1321</v>
      </c>
      <c r="C11" s="577" t="s">
        <v>256</v>
      </c>
      <c r="D11" s="578"/>
      <c r="E11" s="578"/>
      <c r="F11" s="578"/>
      <c r="G11" s="579"/>
    </row>
    <row r="12" spans="2:7" ht="12.75">
      <c r="B12" s="576">
        <v>1322</v>
      </c>
      <c r="C12" s="577" t="s">
        <v>421</v>
      </c>
      <c r="D12" s="578"/>
      <c r="E12" s="578"/>
      <c r="F12" s="578"/>
      <c r="G12" s="579"/>
    </row>
    <row r="13" spans="2:7" ht="12.75">
      <c r="B13" s="576">
        <v>1331</v>
      </c>
      <c r="C13" s="577" t="s">
        <v>422</v>
      </c>
      <c r="D13" s="578"/>
      <c r="E13" s="578"/>
      <c r="F13" s="578"/>
      <c r="G13" s="579"/>
    </row>
    <row r="14" spans="2:7" ht="12.75">
      <c r="B14" s="576">
        <v>1332</v>
      </c>
      <c r="C14" s="577" t="s">
        <v>423</v>
      </c>
      <c r="D14" s="578"/>
      <c r="E14" s="578"/>
      <c r="F14" s="578"/>
      <c r="G14" s="579"/>
    </row>
    <row r="15" spans="2:7" ht="12.75">
      <c r="B15" s="576">
        <v>1333</v>
      </c>
      <c r="C15" s="577" t="s">
        <v>424</v>
      </c>
      <c r="D15" s="578"/>
      <c r="E15" s="578"/>
      <c r="F15" s="578"/>
      <c r="G15" s="579"/>
    </row>
    <row r="16" spans="2:7" ht="12.75">
      <c r="B16" s="576">
        <v>1334</v>
      </c>
      <c r="C16" s="577" t="s">
        <v>425</v>
      </c>
      <c r="D16" s="578"/>
      <c r="E16" s="578"/>
      <c r="F16" s="578"/>
      <c r="G16" s="579"/>
    </row>
    <row r="17" spans="2:7" ht="12.75">
      <c r="B17" s="576">
        <v>1335</v>
      </c>
      <c r="C17" s="577" t="s">
        <v>426</v>
      </c>
      <c r="D17" s="578"/>
      <c r="E17" s="578"/>
      <c r="F17" s="578"/>
      <c r="G17" s="579"/>
    </row>
    <row r="18" spans="2:7" ht="12.75">
      <c r="B18" s="576">
        <v>1338</v>
      </c>
      <c r="C18" s="577" t="s">
        <v>427</v>
      </c>
      <c r="D18" s="578"/>
      <c r="E18" s="578"/>
      <c r="F18" s="578"/>
      <c r="G18" s="579"/>
    </row>
    <row r="19" spans="2:7" ht="12.75">
      <c r="B19" s="576">
        <v>1339</v>
      </c>
      <c r="C19" s="577" t="s">
        <v>428</v>
      </c>
      <c r="D19" s="578"/>
      <c r="E19" s="578"/>
      <c r="F19" s="578"/>
      <c r="G19" s="579"/>
    </row>
    <row r="20" spans="2:7" ht="12.75">
      <c r="B20" s="580">
        <v>1359</v>
      </c>
      <c r="C20" s="581" t="s">
        <v>429</v>
      </c>
      <c r="D20" s="578"/>
      <c r="E20" s="578"/>
      <c r="F20" s="578"/>
      <c r="G20" s="579"/>
    </row>
    <row r="21" spans="2:7" ht="12.75">
      <c r="B21" s="580">
        <v>1361</v>
      </c>
      <c r="C21" s="581" t="s">
        <v>430</v>
      </c>
      <c r="D21" s="578"/>
      <c r="E21" s="578"/>
      <c r="F21" s="578"/>
      <c r="G21" s="579"/>
    </row>
    <row r="22" spans="2:7" ht="12.75">
      <c r="B22" s="576">
        <v>1706</v>
      </c>
      <c r="C22" s="577" t="s">
        <v>431</v>
      </c>
      <c r="D22" s="578"/>
      <c r="E22" s="578"/>
      <c r="F22" s="578"/>
      <c r="G22" s="579"/>
    </row>
    <row r="23" spans="2:7" ht="12.75">
      <c r="B23" s="576">
        <v>2111</v>
      </c>
      <c r="C23" s="577" t="s">
        <v>432</v>
      </c>
      <c r="D23" s="578"/>
      <c r="E23" s="578"/>
      <c r="F23" s="578"/>
      <c r="G23" s="579"/>
    </row>
    <row r="24" spans="2:7" ht="12.75">
      <c r="B24" s="576">
        <v>2112</v>
      </c>
      <c r="C24" s="577" t="s">
        <v>433</v>
      </c>
      <c r="D24" s="578"/>
      <c r="E24" s="578"/>
      <c r="F24" s="578"/>
      <c r="G24" s="579"/>
    </row>
    <row r="25" spans="2:7" ht="12.75">
      <c r="B25" s="576">
        <v>2114</v>
      </c>
      <c r="C25" s="577" t="s">
        <v>434</v>
      </c>
      <c r="D25" s="578"/>
      <c r="E25" s="578"/>
      <c r="F25" s="578"/>
      <c r="G25" s="579"/>
    </row>
    <row r="26" spans="2:7" ht="12.75">
      <c r="B26" s="576">
        <v>2119</v>
      </c>
      <c r="C26" s="577" t="s">
        <v>435</v>
      </c>
      <c r="D26" s="578"/>
      <c r="E26" s="578"/>
      <c r="F26" s="578"/>
      <c r="G26" s="579"/>
    </row>
    <row r="27" spans="2:7" ht="12.75">
      <c r="B27" s="576">
        <v>2131</v>
      </c>
      <c r="C27" s="577" t="s">
        <v>436</v>
      </c>
      <c r="D27" s="578"/>
      <c r="E27" s="578"/>
      <c r="F27" s="578"/>
      <c r="G27" s="579"/>
    </row>
    <row r="28" spans="2:7" ht="12.75">
      <c r="B28" s="576">
        <v>2132</v>
      </c>
      <c r="C28" s="577" t="s">
        <v>437</v>
      </c>
      <c r="D28" s="578"/>
      <c r="E28" s="578"/>
      <c r="F28" s="578"/>
      <c r="G28" s="579"/>
    </row>
    <row r="29" spans="2:7" ht="12.75">
      <c r="B29" s="576">
        <v>2141</v>
      </c>
      <c r="C29" s="577" t="s">
        <v>438</v>
      </c>
      <c r="D29" s="578"/>
      <c r="E29" s="578"/>
      <c r="F29" s="578"/>
      <c r="G29" s="579"/>
    </row>
    <row r="30" spans="2:7" ht="12.75">
      <c r="B30" s="576">
        <v>2143</v>
      </c>
      <c r="C30" s="577" t="s">
        <v>439</v>
      </c>
      <c r="D30" s="578"/>
      <c r="E30" s="578"/>
      <c r="F30" s="578"/>
      <c r="G30" s="579"/>
    </row>
    <row r="31" spans="2:7" ht="12.75">
      <c r="B31" s="576">
        <v>2211</v>
      </c>
      <c r="C31" s="577" t="s">
        <v>440</v>
      </c>
      <c r="D31" s="578"/>
      <c r="E31" s="578"/>
      <c r="F31" s="578"/>
      <c r="G31" s="579"/>
    </row>
    <row r="32" spans="2:7" ht="12.75">
      <c r="B32" s="576">
        <v>2212</v>
      </c>
      <c r="C32" s="577" t="s">
        <v>441</v>
      </c>
      <c r="D32" s="578"/>
      <c r="E32" s="578"/>
      <c r="F32" s="578"/>
      <c r="G32" s="579"/>
    </row>
    <row r="33" spans="2:7" ht="12.75">
      <c r="B33" s="576">
        <v>2221</v>
      </c>
      <c r="C33" s="577" t="s">
        <v>442</v>
      </c>
      <c r="D33" s="578"/>
      <c r="E33" s="578"/>
      <c r="F33" s="578"/>
      <c r="G33" s="579"/>
    </row>
    <row r="34" spans="2:7" ht="12.75">
      <c r="B34" s="576">
        <v>2222</v>
      </c>
      <c r="C34" s="577" t="s">
        <v>443</v>
      </c>
      <c r="D34" s="578"/>
      <c r="E34" s="578"/>
      <c r="F34" s="578"/>
      <c r="G34" s="579"/>
    </row>
    <row r="35" spans="2:7" ht="12.75">
      <c r="B35" s="576">
        <v>2229</v>
      </c>
      <c r="C35" s="577" t="s">
        <v>444</v>
      </c>
      <c r="D35" s="578"/>
      <c r="E35" s="578"/>
      <c r="F35" s="578"/>
      <c r="G35" s="579"/>
    </row>
    <row r="36" spans="2:7" ht="12.75">
      <c r="B36" s="576">
        <v>2321</v>
      </c>
      <c r="C36" s="577" t="s">
        <v>445</v>
      </c>
      <c r="D36" s="578"/>
      <c r="E36" s="578"/>
      <c r="F36" s="578"/>
      <c r="G36" s="579"/>
    </row>
    <row r="37" spans="2:7" ht="12.75">
      <c r="B37" s="576">
        <v>2322</v>
      </c>
      <c r="C37" s="577" t="s">
        <v>446</v>
      </c>
      <c r="D37" s="578"/>
      <c r="E37" s="578"/>
      <c r="F37" s="578"/>
      <c r="G37" s="579"/>
    </row>
    <row r="38" spans="2:7" ht="12.75">
      <c r="B38" s="576">
        <v>2324</v>
      </c>
      <c r="C38" s="577" t="s">
        <v>447</v>
      </c>
      <c r="D38" s="578"/>
      <c r="E38" s="578"/>
      <c r="F38" s="578"/>
      <c r="G38" s="579"/>
    </row>
    <row r="39" spans="2:7" ht="12.75">
      <c r="B39" s="576">
        <v>2328</v>
      </c>
      <c r="C39" s="577" t="s">
        <v>448</v>
      </c>
      <c r="D39" s="578"/>
      <c r="E39" s="578"/>
      <c r="F39" s="578"/>
      <c r="G39" s="579"/>
    </row>
    <row r="40" spans="2:7" ht="12.75">
      <c r="B40" s="576">
        <v>2329</v>
      </c>
      <c r="C40" s="577" t="s">
        <v>449</v>
      </c>
      <c r="D40" s="578"/>
      <c r="E40" s="578"/>
      <c r="F40" s="578"/>
      <c r="G40" s="579"/>
    </row>
    <row r="41" spans="2:7" ht="12.75">
      <c r="B41" s="576">
        <v>2342</v>
      </c>
      <c r="C41" s="577" t="s">
        <v>450</v>
      </c>
      <c r="D41" s="578"/>
      <c r="E41" s="578"/>
      <c r="F41" s="578"/>
      <c r="G41" s="579"/>
    </row>
    <row r="42" spans="2:7" ht="12.75">
      <c r="B42" s="576">
        <v>2411</v>
      </c>
      <c r="C42" s="577" t="s">
        <v>451</v>
      </c>
      <c r="D42" s="578"/>
      <c r="E42" s="578"/>
      <c r="F42" s="578"/>
      <c r="G42" s="579"/>
    </row>
    <row r="43" spans="2:7" ht="12.75">
      <c r="B43" s="576">
        <v>2412</v>
      </c>
      <c r="C43" s="577" t="s">
        <v>452</v>
      </c>
      <c r="D43" s="578"/>
      <c r="E43" s="578"/>
      <c r="F43" s="578"/>
      <c r="G43" s="579"/>
    </row>
    <row r="44" spans="2:7" ht="12.75">
      <c r="B44" s="576">
        <v>2413</v>
      </c>
      <c r="C44" s="577" t="s">
        <v>453</v>
      </c>
      <c r="D44" s="578"/>
      <c r="E44" s="578"/>
      <c r="F44" s="578"/>
      <c r="G44" s="579"/>
    </row>
    <row r="45" spans="2:7" ht="12.75">
      <c r="B45" s="576">
        <v>2420</v>
      </c>
      <c r="C45" s="577" t="s">
        <v>454</v>
      </c>
      <c r="D45" s="578"/>
      <c r="E45" s="578"/>
      <c r="F45" s="578"/>
      <c r="G45" s="579"/>
    </row>
    <row r="46" spans="2:7" ht="12.75">
      <c r="B46" s="576">
        <v>2439</v>
      </c>
      <c r="C46" s="577" t="s">
        <v>455</v>
      </c>
      <c r="D46" s="578"/>
      <c r="E46" s="578"/>
      <c r="F46" s="578"/>
      <c r="G46" s="579"/>
    </row>
    <row r="47" spans="2:7" ht="12.75">
      <c r="B47" s="576">
        <v>2441</v>
      </c>
      <c r="C47" s="577" t="s">
        <v>456</v>
      </c>
      <c r="D47" s="578"/>
      <c r="E47" s="578"/>
      <c r="F47" s="578"/>
      <c r="G47" s="579"/>
    </row>
    <row r="48" spans="2:7" ht="12.75">
      <c r="B48" s="576">
        <v>2442</v>
      </c>
      <c r="C48" s="577" t="s">
        <v>457</v>
      </c>
      <c r="D48" s="578"/>
      <c r="E48" s="578"/>
      <c r="F48" s="578"/>
      <c r="G48" s="579"/>
    </row>
    <row r="49" spans="2:7" ht="12.75">
      <c r="B49" s="576">
        <v>2449</v>
      </c>
      <c r="C49" s="577" t="s">
        <v>458</v>
      </c>
      <c r="D49" s="578"/>
      <c r="E49" s="578"/>
      <c r="F49" s="578"/>
      <c r="G49" s="579"/>
    </row>
    <row r="50" spans="2:7" ht="12.75">
      <c r="B50" s="576">
        <v>2451</v>
      </c>
      <c r="C50" s="582" t="s">
        <v>459</v>
      </c>
      <c r="D50" s="578"/>
      <c r="E50" s="578"/>
      <c r="F50" s="578"/>
      <c r="G50" s="579"/>
    </row>
    <row r="51" spans="2:7" ht="12.75">
      <c r="B51" s="576">
        <v>2452</v>
      </c>
      <c r="C51" s="577" t="s">
        <v>460</v>
      </c>
      <c r="D51" s="578"/>
      <c r="E51" s="578"/>
      <c r="F51" s="578"/>
      <c r="G51" s="579"/>
    </row>
    <row r="52" spans="2:7" ht="12.75">
      <c r="B52" s="576">
        <v>2459</v>
      </c>
      <c r="C52" s="577" t="s">
        <v>461</v>
      </c>
      <c r="D52" s="578"/>
      <c r="E52" s="578"/>
      <c r="F52" s="578"/>
      <c r="G52" s="579"/>
    </row>
    <row r="53" spans="2:7" ht="12.75">
      <c r="B53" s="576">
        <v>2460</v>
      </c>
      <c r="C53" s="577" t="s">
        <v>462</v>
      </c>
      <c r="D53" s="578"/>
      <c r="E53" s="578"/>
      <c r="F53" s="578"/>
      <c r="G53" s="579"/>
    </row>
    <row r="54" spans="2:7" ht="12.75">
      <c r="B54" s="576">
        <v>2512</v>
      </c>
      <c r="C54" s="577" t="s">
        <v>463</v>
      </c>
      <c r="D54" s="578"/>
      <c r="E54" s="578"/>
      <c r="F54" s="578"/>
      <c r="G54" s="579"/>
    </row>
    <row r="55" spans="2:7" ht="12.75">
      <c r="B55" s="576">
        <v>3113</v>
      </c>
      <c r="C55" s="577" t="s">
        <v>464</v>
      </c>
      <c r="D55" s="578"/>
      <c r="E55" s="578"/>
      <c r="F55" s="578"/>
      <c r="G55" s="579"/>
    </row>
    <row r="56" spans="2:7" ht="12.75">
      <c r="B56" s="576">
        <v>3119</v>
      </c>
      <c r="C56" s="577" t="s">
        <v>465</v>
      </c>
      <c r="D56" s="578"/>
      <c r="E56" s="578"/>
      <c r="F56" s="578"/>
      <c r="G56" s="579"/>
    </row>
    <row r="57" spans="2:7" ht="12.75">
      <c r="B57" s="576">
        <v>4111</v>
      </c>
      <c r="C57" s="577" t="s">
        <v>466</v>
      </c>
      <c r="D57" s="578"/>
      <c r="E57" s="578"/>
      <c r="F57" s="578"/>
      <c r="G57" s="579"/>
    </row>
    <row r="58" spans="2:7" ht="12.75">
      <c r="B58" s="576">
        <v>4113</v>
      </c>
      <c r="C58" s="577" t="s">
        <v>467</v>
      </c>
      <c r="D58" s="578"/>
      <c r="E58" s="578"/>
      <c r="F58" s="578"/>
      <c r="G58" s="579"/>
    </row>
    <row r="59" spans="2:7" ht="12.75">
      <c r="B59" s="576">
        <v>4114</v>
      </c>
      <c r="C59" s="577" t="s">
        <v>468</v>
      </c>
      <c r="D59" s="578"/>
      <c r="E59" s="578"/>
      <c r="F59" s="578"/>
      <c r="G59" s="579"/>
    </row>
    <row r="60" spans="2:7" ht="12.75">
      <c r="B60" s="576">
        <v>4116</v>
      </c>
      <c r="C60" s="577" t="s">
        <v>469</v>
      </c>
      <c r="D60" s="578"/>
      <c r="E60" s="578"/>
      <c r="F60" s="578"/>
      <c r="G60" s="579"/>
    </row>
    <row r="61" spans="2:7" ht="12.75">
      <c r="B61" s="576">
        <v>4119</v>
      </c>
      <c r="C61" s="577" t="s">
        <v>470</v>
      </c>
      <c r="D61" s="578"/>
      <c r="E61" s="578"/>
      <c r="F61" s="578"/>
      <c r="G61" s="579"/>
    </row>
    <row r="62" spans="2:7" ht="12.75">
      <c r="B62" s="576">
        <v>4213</v>
      </c>
      <c r="C62" s="577" t="s">
        <v>471</v>
      </c>
      <c r="D62" s="578"/>
      <c r="E62" s="578"/>
      <c r="F62" s="578"/>
      <c r="G62" s="579"/>
    </row>
    <row r="63" spans="2:7" ht="12.75">
      <c r="B63" s="576">
        <v>4214</v>
      </c>
      <c r="C63" s="577" t="s">
        <v>472</v>
      </c>
      <c r="D63" s="578"/>
      <c r="E63" s="578"/>
      <c r="F63" s="578"/>
      <c r="G63" s="579"/>
    </row>
    <row r="64" spans="2:7" ht="13.5" thickBot="1">
      <c r="B64" s="583">
        <v>4216</v>
      </c>
      <c r="C64" s="584" t="s">
        <v>473</v>
      </c>
      <c r="D64" s="585"/>
      <c r="E64" s="585"/>
      <c r="F64" s="585"/>
      <c r="G64" s="586"/>
    </row>
    <row r="65" spans="2:7" ht="13.5" thickBot="1">
      <c r="B65" s="587"/>
      <c r="C65" s="588" t="s">
        <v>474</v>
      </c>
      <c r="D65" s="589">
        <f>SUM(G65:L65)</f>
        <v>0</v>
      </c>
      <c r="E65" s="589"/>
      <c r="F65" s="589"/>
      <c r="G65" s="590">
        <f>SUM(G9:G64)</f>
        <v>0</v>
      </c>
    </row>
    <row r="67" spans="2:7" ht="12.75">
      <c r="B67" s="591" t="s">
        <v>174</v>
      </c>
      <c r="C67" s="592" t="s">
        <v>475</v>
      </c>
      <c r="D67" s="593"/>
      <c r="E67" s="593"/>
      <c r="F67" s="593"/>
      <c r="G67" s="594"/>
    </row>
    <row r="68" spans="2:7" ht="12.75">
      <c r="B68" s="591" t="s">
        <v>476</v>
      </c>
      <c r="C68" s="592" t="s">
        <v>184</v>
      </c>
      <c r="D68" s="593"/>
      <c r="E68" s="593"/>
      <c r="F68" s="593"/>
      <c r="G68" s="594"/>
    </row>
    <row r="69" spans="2:7" ht="12.75">
      <c r="B69" s="595"/>
      <c r="C69" s="592" t="s">
        <v>185</v>
      </c>
      <c r="D69" s="596"/>
      <c r="E69" s="596"/>
      <c r="F69" s="596"/>
      <c r="G69" s="596"/>
    </row>
    <row r="70" ht="12.75">
      <c r="C70" s="592" t="s">
        <v>477</v>
      </c>
    </row>
    <row r="71" spans="3:7" ht="12.75">
      <c r="C71" s="592" t="s">
        <v>478</v>
      </c>
      <c r="G71" s="383"/>
    </row>
    <row r="74" ht="12.75">
      <c r="B74" s="375"/>
    </row>
    <row r="75" ht="12.75">
      <c r="B75" s="375"/>
    </row>
    <row r="76" ht="12.75">
      <c r="B76" s="375"/>
    </row>
    <row r="77" ht="12.75">
      <c r="B77" s="375"/>
    </row>
  </sheetData>
  <mergeCells count="2">
    <mergeCell ref="B3:G3"/>
    <mergeCell ref="B6:G6"/>
  </mergeCells>
  <pageMargins left="0.393700787401575" right="0.393700787401575" top="0.984251968503937" bottom="0.984251968503937" header="0.511811023622047" footer="0.511811023622047"/>
  <pageSetup orientation="portrait" paperSize="9" scale="6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7"/>
  <sheetViews>
    <sheetView workbookViewId="0" topLeftCell="A1">
      <selection pane="topLeft" activeCell="B1" sqref="B1:G157"/>
    </sheetView>
  </sheetViews>
  <sheetFormatPr defaultRowHeight="12.75"/>
  <cols>
    <col min="1" max="1" width="1.71428571428571" style="411" customWidth="1"/>
    <col min="2" max="2" width="12.8571428571429" style="601" customWidth="1"/>
    <col min="3" max="3" width="90.7142857142857" style="411" customWidth="1"/>
    <col min="4" max="6" width="13.1428571428571" style="411" customWidth="1"/>
    <col min="7" max="7" width="14.8571428571429" style="411" customWidth="1"/>
    <col min="8" max="256" width="9.28571428571429" style="411"/>
    <col min="257" max="257" width="4" style="411" customWidth="1"/>
    <col min="258" max="258" width="12.8571428571429" style="411" customWidth="1"/>
    <col min="259" max="259" width="84.8571428571429" style="411" customWidth="1"/>
    <col min="260" max="262" width="13.1428571428571" style="411" customWidth="1"/>
    <col min="263" max="263" width="14.8571428571429" style="411" customWidth="1"/>
    <col min="264" max="512" width="9.28571428571429" style="411"/>
    <col min="513" max="513" width="4" style="411" customWidth="1"/>
    <col min="514" max="514" width="12.8571428571429" style="411" customWidth="1"/>
    <col min="515" max="515" width="84.8571428571429" style="411" customWidth="1"/>
    <col min="516" max="518" width="13.1428571428571" style="411" customWidth="1"/>
    <col min="519" max="519" width="14.8571428571429" style="411" customWidth="1"/>
    <col min="520" max="768" width="9.28571428571429" style="411"/>
    <col min="769" max="769" width="4" style="411" customWidth="1"/>
    <col min="770" max="770" width="12.8571428571429" style="411" customWidth="1"/>
    <col min="771" max="771" width="84.8571428571429" style="411" customWidth="1"/>
    <col min="772" max="774" width="13.1428571428571" style="411" customWidth="1"/>
    <col min="775" max="775" width="14.8571428571429" style="411" customWidth="1"/>
    <col min="776" max="1024" width="9.28571428571429" style="411"/>
    <col min="1025" max="1025" width="4" style="411" customWidth="1"/>
    <col min="1026" max="1026" width="12.8571428571429" style="411" customWidth="1"/>
    <col min="1027" max="1027" width="84.8571428571429" style="411" customWidth="1"/>
    <col min="1028" max="1030" width="13.1428571428571" style="411" customWidth="1"/>
    <col min="1031" max="1031" width="14.8571428571429" style="411" customWidth="1"/>
    <col min="1032" max="1280" width="9.28571428571429" style="411"/>
    <col min="1281" max="1281" width="4" style="411" customWidth="1"/>
    <col min="1282" max="1282" width="12.8571428571429" style="411" customWidth="1"/>
    <col min="1283" max="1283" width="84.8571428571429" style="411" customWidth="1"/>
    <col min="1284" max="1286" width="13.1428571428571" style="411" customWidth="1"/>
    <col min="1287" max="1287" width="14.8571428571429" style="411" customWidth="1"/>
    <col min="1288" max="1536" width="9.28571428571429" style="411"/>
    <col min="1537" max="1537" width="4" style="411" customWidth="1"/>
    <col min="1538" max="1538" width="12.8571428571429" style="411" customWidth="1"/>
    <col min="1539" max="1539" width="84.8571428571429" style="411" customWidth="1"/>
    <col min="1540" max="1542" width="13.1428571428571" style="411" customWidth="1"/>
    <col min="1543" max="1543" width="14.8571428571429" style="411" customWidth="1"/>
    <col min="1544" max="1792" width="9.28571428571429" style="411"/>
    <col min="1793" max="1793" width="4" style="411" customWidth="1"/>
    <col min="1794" max="1794" width="12.8571428571429" style="411" customWidth="1"/>
    <col min="1795" max="1795" width="84.8571428571429" style="411" customWidth="1"/>
    <col min="1796" max="1798" width="13.1428571428571" style="411" customWidth="1"/>
    <col min="1799" max="1799" width="14.8571428571429" style="411" customWidth="1"/>
    <col min="1800" max="2048" width="9.28571428571429" style="411"/>
    <col min="2049" max="2049" width="4" style="411" customWidth="1"/>
    <col min="2050" max="2050" width="12.8571428571429" style="411" customWidth="1"/>
    <col min="2051" max="2051" width="84.8571428571429" style="411" customWidth="1"/>
    <col min="2052" max="2054" width="13.1428571428571" style="411" customWidth="1"/>
    <col min="2055" max="2055" width="14.8571428571429" style="411" customWidth="1"/>
    <col min="2056" max="2304" width="9.28571428571429" style="411"/>
    <col min="2305" max="2305" width="4" style="411" customWidth="1"/>
    <col min="2306" max="2306" width="12.8571428571429" style="411" customWidth="1"/>
    <col min="2307" max="2307" width="84.8571428571429" style="411" customWidth="1"/>
    <col min="2308" max="2310" width="13.1428571428571" style="411" customWidth="1"/>
    <col min="2311" max="2311" width="14.8571428571429" style="411" customWidth="1"/>
    <col min="2312" max="2560" width="9.28571428571429" style="411"/>
    <col min="2561" max="2561" width="4" style="411" customWidth="1"/>
    <col min="2562" max="2562" width="12.8571428571429" style="411" customWidth="1"/>
    <col min="2563" max="2563" width="84.8571428571429" style="411" customWidth="1"/>
    <col min="2564" max="2566" width="13.1428571428571" style="411" customWidth="1"/>
    <col min="2567" max="2567" width="14.8571428571429" style="411" customWidth="1"/>
    <col min="2568" max="2816" width="9.28571428571429" style="411"/>
    <col min="2817" max="2817" width="4" style="411" customWidth="1"/>
    <col min="2818" max="2818" width="12.8571428571429" style="411" customWidth="1"/>
    <col min="2819" max="2819" width="84.8571428571429" style="411" customWidth="1"/>
    <col min="2820" max="2822" width="13.1428571428571" style="411" customWidth="1"/>
    <col min="2823" max="2823" width="14.8571428571429" style="411" customWidth="1"/>
    <col min="2824" max="3072" width="9.28571428571429" style="411"/>
    <col min="3073" max="3073" width="4" style="411" customWidth="1"/>
    <col min="3074" max="3074" width="12.8571428571429" style="411" customWidth="1"/>
    <col min="3075" max="3075" width="84.8571428571429" style="411" customWidth="1"/>
    <col min="3076" max="3078" width="13.1428571428571" style="411" customWidth="1"/>
    <col min="3079" max="3079" width="14.8571428571429" style="411" customWidth="1"/>
    <col min="3080" max="3328" width="9.28571428571429" style="411"/>
    <col min="3329" max="3329" width="4" style="411" customWidth="1"/>
    <col min="3330" max="3330" width="12.8571428571429" style="411" customWidth="1"/>
    <col min="3331" max="3331" width="84.8571428571429" style="411" customWidth="1"/>
    <col min="3332" max="3334" width="13.1428571428571" style="411" customWidth="1"/>
    <col min="3335" max="3335" width="14.8571428571429" style="411" customWidth="1"/>
    <col min="3336" max="3584" width="9.28571428571429" style="411"/>
    <col min="3585" max="3585" width="4" style="411" customWidth="1"/>
    <col min="3586" max="3586" width="12.8571428571429" style="411" customWidth="1"/>
    <col min="3587" max="3587" width="84.8571428571429" style="411" customWidth="1"/>
    <col min="3588" max="3590" width="13.1428571428571" style="411" customWidth="1"/>
    <col min="3591" max="3591" width="14.8571428571429" style="411" customWidth="1"/>
    <col min="3592" max="3840" width="9.28571428571429" style="411"/>
    <col min="3841" max="3841" width="4" style="411" customWidth="1"/>
    <col min="3842" max="3842" width="12.8571428571429" style="411" customWidth="1"/>
    <col min="3843" max="3843" width="84.8571428571429" style="411" customWidth="1"/>
    <col min="3844" max="3846" width="13.1428571428571" style="411" customWidth="1"/>
    <col min="3847" max="3847" width="14.8571428571429" style="411" customWidth="1"/>
    <col min="3848" max="4096" width="9.28571428571429" style="411"/>
    <col min="4097" max="4097" width="4" style="411" customWidth="1"/>
    <col min="4098" max="4098" width="12.8571428571429" style="411" customWidth="1"/>
    <col min="4099" max="4099" width="84.8571428571429" style="411" customWidth="1"/>
    <col min="4100" max="4102" width="13.1428571428571" style="411" customWidth="1"/>
    <col min="4103" max="4103" width="14.8571428571429" style="411" customWidth="1"/>
    <col min="4104" max="4352" width="9.28571428571429" style="411"/>
    <col min="4353" max="4353" width="4" style="411" customWidth="1"/>
    <col min="4354" max="4354" width="12.8571428571429" style="411" customWidth="1"/>
    <col min="4355" max="4355" width="84.8571428571429" style="411" customWidth="1"/>
    <col min="4356" max="4358" width="13.1428571428571" style="411" customWidth="1"/>
    <col min="4359" max="4359" width="14.8571428571429" style="411" customWidth="1"/>
    <col min="4360" max="4608" width="9.28571428571429" style="411"/>
    <col min="4609" max="4609" width="4" style="411" customWidth="1"/>
    <col min="4610" max="4610" width="12.8571428571429" style="411" customWidth="1"/>
    <col min="4611" max="4611" width="84.8571428571429" style="411" customWidth="1"/>
    <col min="4612" max="4614" width="13.1428571428571" style="411" customWidth="1"/>
    <col min="4615" max="4615" width="14.8571428571429" style="411" customWidth="1"/>
    <col min="4616" max="4864" width="9.28571428571429" style="411"/>
    <col min="4865" max="4865" width="4" style="411" customWidth="1"/>
    <col min="4866" max="4866" width="12.8571428571429" style="411" customWidth="1"/>
    <col min="4867" max="4867" width="84.8571428571429" style="411" customWidth="1"/>
    <col min="4868" max="4870" width="13.1428571428571" style="411" customWidth="1"/>
    <col min="4871" max="4871" width="14.8571428571429" style="411" customWidth="1"/>
    <col min="4872" max="5120" width="9.28571428571429" style="411"/>
    <col min="5121" max="5121" width="4" style="411" customWidth="1"/>
    <col min="5122" max="5122" width="12.8571428571429" style="411" customWidth="1"/>
    <col min="5123" max="5123" width="84.8571428571429" style="411" customWidth="1"/>
    <col min="5124" max="5126" width="13.1428571428571" style="411" customWidth="1"/>
    <col min="5127" max="5127" width="14.8571428571429" style="411" customWidth="1"/>
    <col min="5128" max="5376" width="9.28571428571429" style="411"/>
    <col min="5377" max="5377" width="4" style="411" customWidth="1"/>
    <col min="5378" max="5378" width="12.8571428571429" style="411" customWidth="1"/>
    <col min="5379" max="5379" width="84.8571428571429" style="411" customWidth="1"/>
    <col min="5380" max="5382" width="13.1428571428571" style="411" customWidth="1"/>
    <col min="5383" max="5383" width="14.8571428571429" style="411" customWidth="1"/>
    <col min="5384" max="5632" width="9.28571428571429" style="411"/>
    <col min="5633" max="5633" width="4" style="411" customWidth="1"/>
    <col min="5634" max="5634" width="12.8571428571429" style="411" customWidth="1"/>
    <col min="5635" max="5635" width="84.8571428571429" style="411" customWidth="1"/>
    <col min="5636" max="5638" width="13.1428571428571" style="411" customWidth="1"/>
    <col min="5639" max="5639" width="14.8571428571429" style="411" customWidth="1"/>
    <col min="5640" max="5888" width="9.28571428571429" style="411"/>
    <col min="5889" max="5889" width="4" style="411" customWidth="1"/>
    <col min="5890" max="5890" width="12.8571428571429" style="411" customWidth="1"/>
    <col min="5891" max="5891" width="84.8571428571429" style="411" customWidth="1"/>
    <col min="5892" max="5894" width="13.1428571428571" style="411" customWidth="1"/>
    <col min="5895" max="5895" width="14.8571428571429" style="411" customWidth="1"/>
    <col min="5896" max="6144" width="9.28571428571429" style="411"/>
    <col min="6145" max="6145" width="4" style="411" customWidth="1"/>
    <col min="6146" max="6146" width="12.8571428571429" style="411" customWidth="1"/>
    <col min="6147" max="6147" width="84.8571428571429" style="411" customWidth="1"/>
    <col min="6148" max="6150" width="13.1428571428571" style="411" customWidth="1"/>
    <col min="6151" max="6151" width="14.8571428571429" style="411" customWidth="1"/>
    <col min="6152" max="6400" width="9.28571428571429" style="411"/>
    <col min="6401" max="6401" width="4" style="411" customWidth="1"/>
    <col min="6402" max="6402" width="12.8571428571429" style="411" customWidth="1"/>
    <col min="6403" max="6403" width="84.8571428571429" style="411" customWidth="1"/>
    <col min="6404" max="6406" width="13.1428571428571" style="411" customWidth="1"/>
    <col min="6407" max="6407" width="14.8571428571429" style="411" customWidth="1"/>
    <col min="6408" max="6656" width="9.28571428571429" style="411"/>
    <col min="6657" max="6657" width="4" style="411" customWidth="1"/>
    <col min="6658" max="6658" width="12.8571428571429" style="411" customWidth="1"/>
    <col min="6659" max="6659" width="84.8571428571429" style="411" customWidth="1"/>
    <col min="6660" max="6662" width="13.1428571428571" style="411" customWidth="1"/>
    <col min="6663" max="6663" width="14.8571428571429" style="411" customWidth="1"/>
    <col min="6664" max="6912" width="9.28571428571429" style="411"/>
    <col min="6913" max="6913" width="4" style="411" customWidth="1"/>
    <col min="6914" max="6914" width="12.8571428571429" style="411" customWidth="1"/>
    <col min="6915" max="6915" width="84.8571428571429" style="411" customWidth="1"/>
    <col min="6916" max="6918" width="13.1428571428571" style="411" customWidth="1"/>
    <col min="6919" max="6919" width="14.8571428571429" style="411" customWidth="1"/>
    <col min="6920" max="7168" width="9.28571428571429" style="411"/>
    <col min="7169" max="7169" width="4" style="411" customWidth="1"/>
    <col min="7170" max="7170" width="12.8571428571429" style="411" customWidth="1"/>
    <col min="7171" max="7171" width="84.8571428571429" style="411" customWidth="1"/>
    <col min="7172" max="7174" width="13.1428571428571" style="411" customWidth="1"/>
    <col min="7175" max="7175" width="14.8571428571429" style="411" customWidth="1"/>
    <col min="7176" max="7424" width="9.28571428571429" style="411"/>
    <col min="7425" max="7425" width="4" style="411" customWidth="1"/>
    <col min="7426" max="7426" width="12.8571428571429" style="411" customWidth="1"/>
    <col min="7427" max="7427" width="84.8571428571429" style="411" customWidth="1"/>
    <col min="7428" max="7430" width="13.1428571428571" style="411" customWidth="1"/>
    <col min="7431" max="7431" width="14.8571428571429" style="411" customWidth="1"/>
    <col min="7432" max="7680" width="9.28571428571429" style="411"/>
    <col min="7681" max="7681" width="4" style="411" customWidth="1"/>
    <col min="7682" max="7682" width="12.8571428571429" style="411" customWidth="1"/>
    <col min="7683" max="7683" width="84.8571428571429" style="411" customWidth="1"/>
    <col min="7684" max="7686" width="13.1428571428571" style="411" customWidth="1"/>
    <col min="7687" max="7687" width="14.8571428571429" style="411" customWidth="1"/>
    <col min="7688" max="7936" width="9.28571428571429" style="411"/>
    <col min="7937" max="7937" width="4" style="411" customWidth="1"/>
    <col min="7938" max="7938" width="12.8571428571429" style="411" customWidth="1"/>
    <col min="7939" max="7939" width="84.8571428571429" style="411" customWidth="1"/>
    <col min="7940" max="7942" width="13.1428571428571" style="411" customWidth="1"/>
    <col min="7943" max="7943" width="14.8571428571429" style="411" customWidth="1"/>
    <col min="7944" max="8192" width="9.28571428571429" style="411"/>
    <col min="8193" max="8193" width="4" style="411" customWidth="1"/>
    <col min="8194" max="8194" width="12.8571428571429" style="411" customWidth="1"/>
    <col min="8195" max="8195" width="84.8571428571429" style="411" customWidth="1"/>
    <col min="8196" max="8198" width="13.1428571428571" style="411" customWidth="1"/>
    <col min="8199" max="8199" width="14.8571428571429" style="411" customWidth="1"/>
    <col min="8200" max="8448" width="9.28571428571429" style="411"/>
    <col min="8449" max="8449" width="4" style="411" customWidth="1"/>
    <col min="8450" max="8450" width="12.8571428571429" style="411" customWidth="1"/>
    <col min="8451" max="8451" width="84.8571428571429" style="411" customWidth="1"/>
    <col min="8452" max="8454" width="13.1428571428571" style="411" customWidth="1"/>
    <col min="8455" max="8455" width="14.8571428571429" style="411" customWidth="1"/>
    <col min="8456" max="8704" width="9.28571428571429" style="411"/>
    <col min="8705" max="8705" width="4" style="411" customWidth="1"/>
    <col min="8706" max="8706" width="12.8571428571429" style="411" customWidth="1"/>
    <col min="8707" max="8707" width="84.8571428571429" style="411" customWidth="1"/>
    <col min="8708" max="8710" width="13.1428571428571" style="411" customWidth="1"/>
    <col min="8711" max="8711" width="14.8571428571429" style="411" customWidth="1"/>
    <col min="8712" max="8960" width="9.28571428571429" style="411"/>
    <col min="8961" max="8961" width="4" style="411" customWidth="1"/>
    <col min="8962" max="8962" width="12.8571428571429" style="411" customWidth="1"/>
    <col min="8963" max="8963" width="84.8571428571429" style="411" customWidth="1"/>
    <col min="8964" max="8966" width="13.1428571428571" style="411" customWidth="1"/>
    <col min="8967" max="8967" width="14.8571428571429" style="411" customWidth="1"/>
    <col min="8968" max="9216" width="9.28571428571429" style="411"/>
    <col min="9217" max="9217" width="4" style="411" customWidth="1"/>
    <col min="9218" max="9218" width="12.8571428571429" style="411" customWidth="1"/>
    <col min="9219" max="9219" width="84.8571428571429" style="411" customWidth="1"/>
    <col min="9220" max="9222" width="13.1428571428571" style="411" customWidth="1"/>
    <col min="9223" max="9223" width="14.8571428571429" style="411" customWidth="1"/>
    <col min="9224" max="9472" width="9.28571428571429" style="411"/>
    <col min="9473" max="9473" width="4" style="411" customWidth="1"/>
    <col min="9474" max="9474" width="12.8571428571429" style="411" customWidth="1"/>
    <col min="9475" max="9475" width="84.8571428571429" style="411" customWidth="1"/>
    <col min="9476" max="9478" width="13.1428571428571" style="411" customWidth="1"/>
    <col min="9479" max="9479" width="14.8571428571429" style="411" customWidth="1"/>
    <col min="9480" max="9728" width="9.28571428571429" style="411"/>
    <col min="9729" max="9729" width="4" style="411" customWidth="1"/>
    <col min="9730" max="9730" width="12.8571428571429" style="411" customWidth="1"/>
    <col min="9731" max="9731" width="84.8571428571429" style="411" customWidth="1"/>
    <col min="9732" max="9734" width="13.1428571428571" style="411" customWidth="1"/>
    <col min="9735" max="9735" width="14.8571428571429" style="411" customWidth="1"/>
    <col min="9736" max="9984" width="9.28571428571429" style="411"/>
    <col min="9985" max="9985" width="4" style="411" customWidth="1"/>
    <col min="9986" max="9986" width="12.8571428571429" style="411" customWidth="1"/>
    <col min="9987" max="9987" width="84.8571428571429" style="411" customWidth="1"/>
    <col min="9988" max="9990" width="13.1428571428571" style="411" customWidth="1"/>
    <col min="9991" max="9991" width="14.8571428571429" style="411" customWidth="1"/>
    <col min="9992" max="10240" width="9.28571428571429" style="411"/>
    <col min="10241" max="10241" width="4" style="411" customWidth="1"/>
    <col min="10242" max="10242" width="12.8571428571429" style="411" customWidth="1"/>
    <col min="10243" max="10243" width="84.8571428571429" style="411" customWidth="1"/>
    <col min="10244" max="10246" width="13.1428571428571" style="411" customWidth="1"/>
    <col min="10247" max="10247" width="14.8571428571429" style="411" customWidth="1"/>
    <col min="10248" max="10496" width="9.28571428571429" style="411"/>
    <col min="10497" max="10497" width="4" style="411" customWidth="1"/>
    <col min="10498" max="10498" width="12.8571428571429" style="411" customWidth="1"/>
    <col min="10499" max="10499" width="84.8571428571429" style="411" customWidth="1"/>
    <col min="10500" max="10502" width="13.1428571428571" style="411" customWidth="1"/>
    <col min="10503" max="10503" width="14.8571428571429" style="411" customWidth="1"/>
    <col min="10504" max="10752" width="9.28571428571429" style="411"/>
    <col min="10753" max="10753" width="4" style="411" customWidth="1"/>
    <col min="10754" max="10754" width="12.8571428571429" style="411" customWidth="1"/>
    <col min="10755" max="10755" width="84.8571428571429" style="411" customWidth="1"/>
    <col min="10756" max="10758" width="13.1428571428571" style="411" customWidth="1"/>
    <col min="10759" max="10759" width="14.8571428571429" style="411" customWidth="1"/>
    <col min="10760" max="11008" width="9.28571428571429" style="411"/>
    <col min="11009" max="11009" width="4" style="411" customWidth="1"/>
    <col min="11010" max="11010" width="12.8571428571429" style="411" customWidth="1"/>
    <col min="11011" max="11011" width="84.8571428571429" style="411" customWidth="1"/>
    <col min="11012" max="11014" width="13.1428571428571" style="411" customWidth="1"/>
    <col min="11015" max="11015" width="14.8571428571429" style="411" customWidth="1"/>
    <col min="11016" max="11264" width="9.28571428571429" style="411"/>
    <col min="11265" max="11265" width="4" style="411" customWidth="1"/>
    <col min="11266" max="11266" width="12.8571428571429" style="411" customWidth="1"/>
    <col min="11267" max="11267" width="84.8571428571429" style="411" customWidth="1"/>
    <col min="11268" max="11270" width="13.1428571428571" style="411" customWidth="1"/>
    <col min="11271" max="11271" width="14.8571428571429" style="411" customWidth="1"/>
    <col min="11272" max="11520" width="9.28571428571429" style="411"/>
    <col min="11521" max="11521" width="4" style="411" customWidth="1"/>
    <col min="11522" max="11522" width="12.8571428571429" style="411" customWidth="1"/>
    <col min="11523" max="11523" width="84.8571428571429" style="411" customWidth="1"/>
    <col min="11524" max="11526" width="13.1428571428571" style="411" customWidth="1"/>
    <col min="11527" max="11527" width="14.8571428571429" style="411" customWidth="1"/>
    <col min="11528" max="11776" width="9.28571428571429" style="411"/>
    <col min="11777" max="11777" width="4" style="411" customWidth="1"/>
    <col min="11778" max="11778" width="12.8571428571429" style="411" customWidth="1"/>
    <col min="11779" max="11779" width="84.8571428571429" style="411" customWidth="1"/>
    <col min="11780" max="11782" width="13.1428571428571" style="411" customWidth="1"/>
    <col min="11783" max="11783" width="14.8571428571429" style="411" customWidth="1"/>
    <col min="11784" max="12032" width="9.28571428571429" style="411"/>
    <col min="12033" max="12033" width="4" style="411" customWidth="1"/>
    <col min="12034" max="12034" width="12.8571428571429" style="411" customWidth="1"/>
    <col min="12035" max="12035" width="84.8571428571429" style="411" customWidth="1"/>
    <col min="12036" max="12038" width="13.1428571428571" style="411" customWidth="1"/>
    <col min="12039" max="12039" width="14.8571428571429" style="411" customWidth="1"/>
    <col min="12040" max="12288" width="9.28571428571429" style="411"/>
    <col min="12289" max="12289" width="4" style="411" customWidth="1"/>
    <col min="12290" max="12290" width="12.8571428571429" style="411" customWidth="1"/>
    <col min="12291" max="12291" width="84.8571428571429" style="411" customWidth="1"/>
    <col min="12292" max="12294" width="13.1428571428571" style="411" customWidth="1"/>
    <col min="12295" max="12295" width="14.8571428571429" style="411" customWidth="1"/>
    <col min="12296" max="12544" width="9.28571428571429" style="411"/>
    <col min="12545" max="12545" width="4" style="411" customWidth="1"/>
    <col min="12546" max="12546" width="12.8571428571429" style="411" customWidth="1"/>
    <col min="12547" max="12547" width="84.8571428571429" style="411" customWidth="1"/>
    <col min="12548" max="12550" width="13.1428571428571" style="411" customWidth="1"/>
    <col min="12551" max="12551" width="14.8571428571429" style="411" customWidth="1"/>
    <col min="12552" max="12800" width="9.28571428571429" style="411"/>
    <col min="12801" max="12801" width="4" style="411" customWidth="1"/>
    <col min="12802" max="12802" width="12.8571428571429" style="411" customWidth="1"/>
    <col min="12803" max="12803" width="84.8571428571429" style="411" customWidth="1"/>
    <col min="12804" max="12806" width="13.1428571428571" style="411" customWidth="1"/>
    <col min="12807" max="12807" width="14.8571428571429" style="411" customWidth="1"/>
    <col min="12808" max="13056" width="9.28571428571429" style="411"/>
    <col min="13057" max="13057" width="4" style="411" customWidth="1"/>
    <col min="13058" max="13058" width="12.8571428571429" style="411" customWidth="1"/>
    <col min="13059" max="13059" width="84.8571428571429" style="411" customWidth="1"/>
    <col min="13060" max="13062" width="13.1428571428571" style="411" customWidth="1"/>
    <col min="13063" max="13063" width="14.8571428571429" style="411" customWidth="1"/>
    <col min="13064" max="13312" width="9.28571428571429" style="411"/>
    <col min="13313" max="13313" width="4" style="411" customWidth="1"/>
    <col min="13314" max="13314" width="12.8571428571429" style="411" customWidth="1"/>
    <col min="13315" max="13315" width="84.8571428571429" style="411" customWidth="1"/>
    <col min="13316" max="13318" width="13.1428571428571" style="411" customWidth="1"/>
    <col min="13319" max="13319" width="14.8571428571429" style="411" customWidth="1"/>
    <col min="13320" max="13568" width="9.28571428571429" style="411"/>
    <col min="13569" max="13569" width="4" style="411" customWidth="1"/>
    <col min="13570" max="13570" width="12.8571428571429" style="411" customWidth="1"/>
    <col min="13571" max="13571" width="84.8571428571429" style="411" customWidth="1"/>
    <col min="13572" max="13574" width="13.1428571428571" style="411" customWidth="1"/>
    <col min="13575" max="13575" width="14.8571428571429" style="411" customWidth="1"/>
    <col min="13576" max="13824" width="9.28571428571429" style="411"/>
    <col min="13825" max="13825" width="4" style="411" customWidth="1"/>
    <col min="13826" max="13826" width="12.8571428571429" style="411" customWidth="1"/>
    <col min="13827" max="13827" width="84.8571428571429" style="411" customWidth="1"/>
    <col min="13828" max="13830" width="13.1428571428571" style="411" customWidth="1"/>
    <col min="13831" max="13831" width="14.8571428571429" style="411" customWidth="1"/>
    <col min="13832" max="14080" width="9.28571428571429" style="411"/>
    <col min="14081" max="14081" width="4" style="411" customWidth="1"/>
    <col min="14082" max="14082" width="12.8571428571429" style="411" customWidth="1"/>
    <col min="14083" max="14083" width="84.8571428571429" style="411" customWidth="1"/>
    <col min="14084" max="14086" width="13.1428571428571" style="411" customWidth="1"/>
    <col min="14087" max="14087" width="14.8571428571429" style="411" customWidth="1"/>
    <col min="14088" max="14336" width="9.28571428571429" style="411"/>
    <col min="14337" max="14337" width="4" style="411" customWidth="1"/>
    <col min="14338" max="14338" width="12.8571428571429" style="411" customWidth="1"/>
    <col min="14339" max="14339" width="84.8571428571429" style="411" customWidth="1"/>
    <col min="14340" max="14342" width="13.1428571428571" style="411" customWidth="1"/>
    <col min="14343" max="14343" width="14.8571428571429" style="411" customWidth="1"/>
    <col min="14344" max="14592" width="9.28571428571429" style="411"/>
    <col min="14593" max="14593" width="4" style="411" customWidth="1"/>
    <col min="14594" max="14594" width="12.8571428571429" style="411" customWidth="1"/>
    <col min="14595" max="14595" width="84.8571428571429" style="411" customWidth="1"/>
    <col min="14596" max="14598" width="13.1428571428571" style="411" customWidth="1"/>
    <col min="14599" max="14599" width="14.8571428571429" style="411" customWidth="1"/>
    <col min="14600" max="14848" width="9.28571428571429" style="411"/>
    <col min="14849" max="14849" width="4" style="411" customWidth="1"/>
    <col min="14850" max="14850" width="12.8571428571429" style="411" customWidth="1"/>
    <col min="14851" max="14851" width="84.8571428571429" style="411" customWidth="1"/>
    <col min="14852" max="14854" width="13.1428571428571" style="411" customWidth="1"/>
    <col min="14855" max="14855" width="14.8571428571429" style="411" customWidth="1"/>
    <col min="14856" max="15104" width="9.28571428571429" style="411"/>
    <col min="15105" max="15105" width="4" style="411" customWidth="1"/>
    <col min="15106" max="15106" width="12.8571428571429" style="411" customWidth="1"/>
    <col min="15107" max="15107" width="84.8571428571429" style="411" customWidth="1"/>
    <col min="15108" max="15110" width="13.1428571428571" style="411" customWidth="1"/>
    <col min="15111" max="15111" width="14.8571428571429" style="411" customWidth="1"/>
    <col min="15112" max="15360" width="9.28571428571429" style="411"/>
    <col min="15361" max="15361" width="4" style="411" customWidth="1"/>
    <col min="15362" max="15362" width="12.8571428571429" style="411" customWidth="1"/>
    <col min="15363" max="15363" width="84.8571428571429" style="411" customWidth="1"/>
    <col min="15364" max="15366" width="13.1428571428571" style="411" customWidth="1"/>
    <col min="15367" max="15367" width="14.8571428571429" style="411" customWidth="1"/>
    <col min="15368" max="15616" width="9.28571428571429" style="411"/>
    <col min="15617" max="15617" width="4" style="411" customWidth="1"/>
    <col min="15618" max="15618" width="12.8571428571429" style="411" customWidth="1"/>
    <col min="15619" max="15619" width="84.8571428571429" style="411" customWidth="1"/>
    <col min="15620" max="15622" width="13.1428571428571" style="411" customWidth="1"/>
    <col min="15623" max="15623" width="14.8571428571429" style="411" customWidth="1"/>
    <col min="15624" max="15872" width="9.28571428571429" style="411"/>
    <col min="15873" max="15873" width="4" style="411" customWidth="1"/>
    <col min="15874" max="15874" width="12.8571428571429" style="411" customWidth="1"/>
    <col min="15875" max="15875" width="84.8571428571429" style="411" customWidth="1"/>
    <col min="15876" max="15878" width="13.1428571428571" style="411" customWidth="1"/>
    <col min="15879" max="15879" width="14.8571428571429" style="411" customWidth="1"/>
    <col min="15880" max="16128" width="9.28571428571429" style="411"/>
    <col min="16129" max="16129" width="4" style="411" customWidth="1"/>
    <col min="16130" max="16130" width="12.8571428571429" style="411" customWidth="1"/>
    <col min="16131" max="16131" width="84.8571428571429" style="411" customWidth="1"/>
    <col min="16132" max="16134" width="13.1428571428571" style="411" customWidth="1"/>
    <col min="16135" max="16135" width="14.8571428571429" style="411" customWidth="1"/>
    <col min="16136" max="16384" width="9.28571428571429" style="411"/>
  </cols>
  <sheetData>
    <row r="1" spans="1:7" ht="15.75">
      <c r="A1" s="597"/>
      <c r="B1" s="1173" t="s">
        <v>479</v>
      </c>
      <c r="C1" s="1173"/>
      <c r="D1" s="1173"/>
      <c r="E1" s="1173"/>
      <c r="F1" s="1173"/>
      <c r="G1" s="1173"/>
    </row>
    <row r="2" spans="1:7" ht="15.75">
      <c r="A2" s="598"/>
      <c r="B2" s="598" t="s">
        <v>411</v>
      </c>
      <c r="C2" s="598"/>
      <c r="D2" s="598"/>
      <c r="E2" s="598"/>
      <c r="F2" s="598"/>
      <c r="G2" s="598"/>
    </row>
    <row r="3" spans="1:7" ht="12.75">
      <c r="A3" s="599"/>
      <c r="B3" s="411"/>
      <c r="G3" s="600" t="s">
        <v>207</v>
      </c>
    </row>
    <row r="4" spans="2:7" ht="15.75">
      <c r="B4" s="1173" t="s">
        <v>480</v>
      </c>
      <c r="C4" s="1173"/>
      <c r="D4" s="1173"/>
      <c r="E4" s="1173"/>
      <c r="F4" s="1173"/>
      <c r="G4" s="1173"/>
    </row>
    <row r="5" ht="13.5" thickBot="1">
      <c r="G5" s="425" t="s">
        <v>3</v>
      </c>
    </row>
    <row r="6" spans="2:7" s="599" customFormat="1" ht="53.25" customHeight="1" thickBot="1">
      <c r="B6" s="569" t="s">
        <v>413</v>
      </c>
      <c r="C6" s="570" t="s">
        <v>414</v>
      </c>
      <c r="D6" s="570" t="s">
        <v>415</v>
      </c>
      <c r="E6" s="570" t="s">
        <v>416</v>
      </c>
      <c r="F6" s="570" t="s">
        <v>417</v>
      </c>
      <c r="G6" s="571" t="s">
        <v>418</v>
      </c>
    </row>
    <row r="7" spans="2:7" ht="12.75">
      <c r="B7" s="602">
        <v>5011</v>
      </c>
      <c r="C7" s="603" t="s">
        <v>481</v>
      </c>
      <c r="D7" s="604"/>
      <c r="E7" s="604"/>
      <c r="F7" s="604"/>
      <c r="G7" s="605"/>
    </row>
    <row r="8" spans="2:7" ht="12.75">
      <c r="B8" s="580">
        <v>5013</v>
      </c>
      <c r="C8" s="581" t="s">
        <v>362</v>
      </c>
      <c r="D8" s="606"/>
      <c r="E8" s="606"/>
      <c r="F8" s="606"/>
      <c r="G8" s="607"/>
    </row>
    <row r="9" spans="2:7" ht="12.75">
      <c r="B9" s="608">
        <v>5021</v>
      </c>
      <c r="C9" s="609" t="s">
        <v>482</v>
      </c>
      <c r="D9" s="606"/>
      <c r="E9" s="606"/>
      <c r="F9" s="606"/>
      <c r="G9" s="607"/>
    </row>
    <row r="10" spans="2:7" ht="12.75">
      <c r="B10" s="608">
        <v>5024</v>
      </c>
      <c r="C10" s="609" t="s">
        <v>483</v>
      </c>
      <c r="D10" s="606"/>
      <c r="E10" s="606"/>
      <c r="F10" s="606"/>
      <c r="G10" s="607"/>
    </row>
    <row r="11" spans="2:7" ht="12.75">
      <c r="B11" s="608">
        <v>5029</v>
      </c>
      <c r="C11" s="609" t="s">
        <v>484</v>
      </c>
      <c r="D11" s="606"/>
      <c r="E11" s="606"/>
      <c r="F11" s="606"/>
      <c r="G11" s="607"/>
    </row>
    <row r="12" spans="2:7" ht="12.75">
      <c r="B12" s="608">
        <v>5031</v>
      </c>
      <c r="C12" s="609" t="s">
        <v>485</v>
      </c>
      <c r="D12" s="606"/>
      <c r="E12" s="606"/>
      <c r="F12" s="606"/>
      <c r="G12" s="607"/>
    </row>
    <row r="13" spans="2:7" ht="12.75">
      <c r="B13" s="608">
        <v>5032</v>
      </c>
      <c r="C13" s="609" t="s">
        <v>486</v>
      </c>
      <c r="D13" s="606"/>
      <c r="E13" s="606"/>
      <c r="F13" s="606"/>
      <c r="G13" s="607"/>
    </row>
    <row r="14" spans="2:7" ht="12.75">
      <c r="B14" s="608">
        <v>5038</v>
      </c>
      <c r="C14" s="609" t="s">
        <v>487</v>
      </c>
      <c r="D14" s="606"/>
      <c r="E14" s="606"/>
      <c r="F14" s="606"/>
      <c r="G14" s="607"/>
    </row>
    <row r="15" spans="2:7" ht="12.75">
      <c r="B15" s="608">
        <v>5041</v>
      </c>
      <c r="C15" s="609" t="s">
        <v>488</v>
      </c>
      <c r="D15" s="606"/>
      <c r="E15" s="606"/>
      <c r="F15" s="606"/>
      <c r="G15" s="607"/>
    </row>
    <row r="16" spans="2:7" ht="12.75">
      <c r="B16" s="580">
        <v>5042</v>
      </c>
      <c r="C16" s="581" t="s">
        <v>489</v>
      </c>
      <c r="D16" s="606"/>
      <c r="E16" s="606"/>
      <c r="F16" s="606"/>
      <c r="G16" s="607"/>
    </row>
    <row r="17" spans="2:7" ht="12.75">
      <c r="B17" s="608">
        <v>5131</v>
      </c>
      <c r="C17" s="609" t="s">
        <v>490</v>
      </c>
      <c r="D17" s="606"/>
      <c r="E17" s="606"/>
      <c r="F17" s="606"/>
      <c r="G17" s="607"/>
    </row>
    <row r="18" spans="2:7" ht="12.75">
      <c r="B18" s="576">
        <v>5132</v>
      </c>
      <c r="C18" s="577" t="s">
        <v>491</v>
      </c>
      <c r="D18" s="606"/>
      <c r="E18" s="606"/>
      <c r="F18" s="606"/>
      <c r="G18" s="607"/>
    </row>
    <row r="19" spans="2:7" ht="12.75">
      <c r="B19" s="576">
        <v>5133</v>
      </c>
      <c r="C19" s="577" t="s">
        <v>492</v>
      </c>
      <c r="D19" s="606"/>
      <c r="E19" s="606"/>
      <c r="F19" s="606"/>
      <c r="G19" s="607"/>
    </row>
    <row r="20" spans="2:7" ht="12.75">
      <c r="B20" s="576">
        <v>5134</v>
      </c>
      <c r="C20" s="577" t="s">
        <v>493</v>
      </c>
      <c r="D20" s="606"/>
      <c r="E20" s="606"/>
      <c r="F20" s="606"/>
      <c r="G20" s="607"/>
    </row>
    <row r="21" spans="2:7" ht="12.75">
      <c r="B21" s="576">
        <v>5136</v>
      </c>
      <c r="C21" s="577" t="s">
        <v>494</v>
      </c>
      <c r="D21" s="606"/>
      <c r="E21" s="606"/>
      <c r="F21" s="606"/>
      <c r="G21" s="607"/>
    </row>
    <row r="22" spans="2:7" ht="12.75">
      <c r="B22" s="576">
        <v>5137</v>
      </c>
      <c r="C22" s="577" t="s">
        <v>495</v>
      </c>
      <c r="D22" s="606"/>
      <c r="E22" s="606"/>
      <c r="F22" s="606"/>
      <c r="G22" s="607"/>
    </row>
    <row r="23" spans="2:7" ht="12.75">
      <c r="B23" s="576">
        <v>5138</v>
      </c>
      <c r="C23" s="577" t="s">
        <v>496</v>
      </c>
      <c r="D23" s="606"/>
      <c r="E23" s="606"/>
      <c r="F23" s="606"/>
      <c r="G23" s="607"/>
    </row>
    <row r="24" spans="2:7" ht="12.75">
      <c r="B24" s="576">
        <v>5139</v>
      </c>
      <c r="C24" s="577" t="s">
        <v>497</v>
      </c>
      <c r="D24" s="606"/>
      <c r="E24" s="606"/>
      <c r="F24" s="606"/>
      <c r="G24" s="607"/>
    </row>
    <row r="25" spans="2:7" ht="12.75">
      <c r="B25" s="576">
        <v>5141</v>
      </c>
      <c r="C25" s="577" t="s">
        <v>498</v>
      </c>
      <c r="D25" s="606"/>
      <c r="E25" s="606"/>
      <c r="F25" s="606"/>
      <c r="G25" s="607"/>
    </row>
    <row r="26" spans="2:7" ht="12.75">
      <c r="B26" s="576">
        <v>5142</v>
      </c>
      <c r="C26" s="577" t="s">
        <v>499</v>
      </c>
      <c r="D26" s="606"/>
      <c r="E26" s="606"/>
      <c r="F26" s="606"/>
      <c r="G26" s="607"/>
    </row>
    <row r="27" spans="2:7" ht="12.75">
      <c r="B27" s="576">
        <v>5149</v>
      </c>
      <c r="C27" s="577" t="s">
        <v>500</v>
      </c>
      <c r="D27" s="606"/>
      <c r="E27" s="606"/>
      <c r="F27" s="606"/>
      <c r="G27" s="607"/>
    </row>
    <row r="28" spans="2:7" ht="12.75">
      <c r="B28" s="576">
        <v>5151</v>
      </c>
      <c r="C28" s="577" t="s">
        <v>501</v>
      </c>
      <c r="D28" s="606"/>
      <c r="E28" s="606"/>
      <c r="F28" s="606"/>
      <c r="G28" s="607"/>
    </row>
    <row r="29" spans="2:7" ht="12.75">
      <c r="B29" s="576">
        <v>5152</v>
      </c>
      <c r="C29" s="577" t="s">
        <v>502</v>
      </c>
      <c r="D29" s="606"/>
      <c r="E29" s="606"/>
      <c r="F29" s="606"/>
      <c r="G29" s="607"/>
    </row>
    <row r="30" spans="2:7" ht="12.75">
      <c r="B30" s="576">
        <v>5153</v>
      </c>
      <c r="C30" s="577" t="s">
        <v>503</v>
      </c>
      <c r="D30" s="606"/>
      <c r="E30" s="606"/>
      <c r="F30" s="606"/>
      <c r="G30" s="607"/>
    </row>
    <row r="31" spans="2:7" ht="12.75">
      <c r="B31" s="576">
        <v>5154</v>
      </c>
      <c r="C31" s="577" t="s">
        <v>504</v>
      </c>
      <c r="D31" s="606"/>
      <c r="E31" s="606"/>
      <c r="F31" s="606"/>
      <c r="G31" s="607"/>
    </row>
    <row r="32" spans="2:7" ht="12.75">
      <c r="B32" s="576">
        <v>5156</v>
      </c>
      <c r="C32" s="577" t="s">
        <v>505</v>
      </c>
      <c r="D32" s="606"/>
      <c r="E32" s="606"/>
      <c r="F32" s="606"/>
      <c r="G32" s="607"/>
    </row>
    <row r="33" spans="2:7" ht="12.75">
      <c r="B33" s="576">
        <v>5159</v>
      </c>
      <c r="C33" s="577" t="s">
        <v>506</v>
      </c>
      <c r="D33" s="606"/>
      <c r="E33" s="606"/>
      <c r="F33" s="606"/>
      <c r="G33" s="607"/>
    </row>
    <row r="34" spans="2:7" ht="12.75">
      <c r="B34" s="576">
        <v>5161</v>
      </c>
      <c r="C34" s="577" t="s">
        <v>507</v>
      </c>
      <c r="D34" s="606"/>
      <c r="E34" s="606"/>
      <c r="F34" s="606"/>
      <c r="G34" s="607"/>
    </row>
    <row r="35" spans="2:7" ht="12.75">
      <c r="B35" s="576">
        <v>5162</v>
      </c>
      <c r="C35" s="577" t="s">
        <v>508</v>
      </c>
      <c r="D35" s="606"/>
      <c r="E35" s="606"/>
      <c r="F35" s="606"/>
      <c r="G35" s="607"/>
    </row>
    <row r="36" spans="2:7" ht="12.75">
      <c r="B36" s="576">
        <v>5163</v>
      </c>
      <c r="C36" s="577" t="s">
        <v>509</v>
      </c>
      <c r="D36" s="606"/>
      <c r="E36" s="606"/>
      <c r="F36" s="606"/>
      <c r="G36" s="607"/>
    </row>
    <row r="37" spans="2:7" ht="12.75">
      <c r="B37" s="576">
        <v>5164</v>
      </c>
      <c r="C37" s="577" t="s">
        <v>510</v>
      </c>
      <c r="D37" s="606"/>
      <c r="E37" s="606"/>
      <c r="F37" s="606"/>
      <c r="G37" s="607"/>
    </row>
    <row r="38" spans="2:7" ht="12.75">
      <c r="B38" s="576">
        <v>5166</v>
      </c>
      <c r="C38" s="577" t="s">
        <v>511</v>
      </c>
      <c r="D38" s="606"/>
      <c r="E38" s="606"/>
      <c r="F38" s="606"/>
      <c r="G38" s="607"/>
    </row>
    <row r="39" spans="2:7" ht="12.75">
      <c r="B39" s="576">
        <v>5167</v>
      </c>
      <c r="C39" s="577" t="s">
        <v>512</v>
      </c>
      <c r="D39" s="606"/>
      <c r="E39" s="606"/>
      <c r="F39" s="606"/>
      <c r="G39" s="607"/>
    </row>
    <row r="40" spans="2:7" ht="12.75">
      <c r="B40" s="576">
        <v>5168</v>
      </c>
      <c r="C40" s="577" t="s">
        <v>513</v>
      </c>
      <c r="D40" s="606"/>
      <c r="E40" s="606"/>
      <c r="F40" s="606"/>
      <c r="G40" s="607"/>
    </row>
    <row r="41" spans="2:7" ht="12.75">
      <c r="B41" s="576">
        <v>5169</v>
      </c>
      <c r="C41" s="577" t="s">
        <v>514</v>
      </c>
      <c r="D41" s="606"/>
      <c r="E41" s="606"/>
      <c r="F41" s="606"/>
      <c r="G41" s="607"/>
    </row>
    <row r="42" spans="2:7" ht="12.75">
      <c r="B42" s="576">
        <v>5171</v>
      </c>
      <c r="C42" s="577" t="s">
        <v>236</v>
      </c>
      <c r="D42" s="606"/>
      <c r="E42" s="606"/>
      <c r="F42" s="606"/>
      <c r="G42" s="607"/>
    </row>
    <row r="43" spans="2:7" ht="12.75">
      <c r="B43" s="576">
        <v>5172</v>
      </c>
      <c r="C43" s="577" t="s">
        <v>515</v>
      </c>
      <c r="D43" s="606"/>
      <c r="E43" s="606"/>
      <c r="F43" s="606"/>
      <c r="G43" s="607"/>
    </row>
    <row r="44" spans="2:7" ht="12.75">
      <c r="B44" s="576">
        <v>5173</v>
      </c>
      <c r="C44" s="577" t="s">
        <v>516</v>
      </c>
      <c r="D44" s="606"/>
      <c r="E44" s="606"/>
      <c r="F44" s="606"/>
      <c r="G44" s="607"/>
    </row>
    <row r="45" spans="2:7" ht="12.75">
      <c r="B45" s="576">
        <v>5175</v>
      </c>
      <c r="C45" s="577" t="s">
        <v>517</v>
      </c>
      <c r="D45" s="606"/>
      <c r="E45" s="606"/>
      <c r="F45" s="606"/>
      <c r="G45" s="607"/>
    </row>
    <row r="46" spans="2:7" ht="12.75">
      <c r="B46" s="576">
        <v>5176</v>
      </c>
      <c r="C46" s="577" t="s">
        <v>518</v>
      </c>
      <c r="D46" s="606"/>
      <c r="E46" s="606"/>
      <c r="F46" s="606"/>
      <c r="G46" s="607"/>
    </row>
    <row r="47" spans="2:7" ht="12.75">
      <c r="B47" s="576">
        <v>5179</v>
      </c>
      <c r="C47" s="577" t="s">
        <v>519</v>
      </c>
      <c r="D47" s="606"/>
      <c r="E47" s="606"/>
      <c r="F47" s="606"/>
      <c r="G47" s="607"/>
    </row>
    <row r="48" spans="2:7" ht="12.75">
      <c r="B48" s="576">
        <v>5182</v>
      </c>
      <c r="C48" s="577" t="s">
        <v>520</v>
      </c>
      <c r="D48" s="606"/>
      <c r="E48" s="606"/>
      <c r="F48" s="606"/>
      <c r="G48" s="607"/>
    </row>
    <row r="49" spans="2:7" ht="12.75">
      <c r="B49" s="576">
        <v>5189</v>
      </c>
      <c r="C49" s="577" t="s">
        <v>521</v>
      </c>
      <c r="D49" s="606"/>
      <c r="E49" s="606"/>
      <c r="F49" s="606"/>
      <c r="G49" s="607"/>
    </row>
    <row r="50" spans="2:7" ht="12.75">
      <c r="B50" s="576">
        <v>5191</v>
      </c>
      <c r="C50" s="577" t="s">
        <v>522</v>
      </c>
      <c r="D50" s="606"/>
      <c r="E50" s="606"/>
      <c r="F50" s="606"/>
      <c r="G50" s="607"/>
    </row>
    <row r="51" spans="2:7" ht="12.75">
      <c r="B51" s="576">
        <v>5192</v>
      </c>
      <c r="C51" s="577" t="s">
        <v>523</v>
      </c>
      <c r="D51" s="606"/>
      <c r="E51" s="606"/>
      <c r="F51" s="606"/>
      <c r="G51" s="607"/>
    </row>
    <row r="52" spans="2:7" ht="12.75">
      <c r="B52" s="576">
        <v>5194</v>
      </c>
      <c r="C52" s="577" t="s">
        <v>524</v>
      </c>
      <c r="D52" s="606"/>
      <c r="E52" s="606"/>
      <c r="F52" s="606"/>
      <c r="G52" s="607"/>
    </row>
    <row r="53" spans="2:7" ht="12.75">
      <c r="B53" s="580">
        <v>5195</v>
      </c>
      <c r="C53" s="581" t="s">
        <v>525</v>
      </c>
      <c r="D53" s="606"/>
      <c r="E53" s="606"/>
      <c r="F53" s="606"/>
      <c r="G53" s="607"/>
    </row>
    <row r="54" spans="2:7" ht="12.75">
      <c r="B54" s="576">
        <v>5197</v>
      </c>
      <c r="C54" s="577" t="s">
        <v>526</v>
      </c>
      <c r="D54" s="606"/>
      <c r="E54" s="606"/>
      <c r="F54" s="606"/>
      <c r="G54" s="607"/>
    </row>
    <row r="55" spans="2:7" ht="12.75">
      <c r="B55" s="576">
        <v>5199</v>
      </c>
      <c r="C55" s="577" t="s">
        <v>527</v>
      </c>
      <c r="D55" s="606"/>
      <c r="E55" s="606"/>
      <c r="F55" s="606"/>
      <c r="G55" s="607"/>
    </row>
    <row r="56" spans="2:7" ht="12.75">
      <c r="B56" s="576">
        <v>5212</v>
      </c>
      <c r="C56" s="581" t="s">
        <v>528</v>
      </c>
      <c r="D56" s="606"/>
      <c r="E56" s="606"/>
      <c r="F56" s="606"/>
      <c r="G56" s="607"/>
    </row>
    <row r="57" spans="2:7" ht="12.75">
      <c r="B57" s="576">
        <v>5213</v>
      </c>
      <c r="C57" s="577" t="s">
        <v>529</v>
      </c>
      <c r="D57" s="606"/>
      <c r="E57" s="606"/>
      <c r="F57" s="606"/>
      <c r="G57" s="607"/>
    </row>
    <row r="58" spans="2:7" ht="12.75">
      <c r="B58" s="576">
        <v>5219</v>
      </c>
      <c r="C58" s="577" t="s">
        <v>530</v>
      </c>
      <c r="D58" s="606"/>
      <c r="E58" s="606"/>
      <c r="F58" s="606"/>
      <c r="G58" s="607"/>
    </row>
    <row r="59" spans="2:7" ht="12.75">
      <c r="B59" s="576">
        <v>5221</v>
      </c>
      <c r="C59" s="577" t="s">
        <v>531</v>
      </c>
      <c r="D59" s="606"/>
      <c r="E59" s="606"/>
      <c r="F59" s="606"/>
      <c r="G59" s="607"/>
    </row>
    <row r="60" spans="2:7" ht="12.75">
      <c r="B60" s="576">
        <v>5222</v>
      </c>
      <c r="C60" s="577" t="s">
        <v>532</v>
      </c>
      <c r="D60" s="606"/>
      <c r="E60" s="606"/>
      <c r="F60" s="606"/>
      <c r="G60" s="607"/>
    </row>
    <row r="61" spans="2:7" ht="12.75">
      <c r="B61" s="576">
        <v>5223</v>
      </c>
      <c r="C61" s="577" t="s">
        <v>533</v>
      </c>
      <c r="D61" s="606"/>
      <c r="E61" s="606"/>
      <c r="F61" s="606"/>
      <c r="G61" s="607"/>
    </row>
    <row r="62" spans="2:7" ht="12.75">
      <c r="B62" s="576">
        <v>5225</v>
      </c>
      <c r="C62" s="577" t="s">
        <v>534</v>
      </c>
      <c r="D62" s="606"/>
      <c r="E62" s="606"/>
      <c r="F62" s="606"/>
      <c r="G62" s="607"/>
    </row>
    <row r="63" spans="2:7" ht="12.75">
      <c r="B63" s="576">
        <v>5229</v>
      </c>
      <c r="C63" s="577" t="s">
        <v>535</v>
      </c>
      <c r="D63" s="606"/>
      <c r="E63" s="606"/>
      <c r="F63" s="606"/>
      <c r="G63" s="607"/>
    </row>
    <row r="64" spans="2:7" ht="12.75">
      <c r="B64" s="576">
        <v>5311</v>
      </c>
      <c r="C64" s="577" t="s">
        <v>536</v>
      </c>
      <c r="D64" s="606"/>
      <c r="E64" s="606"/>
      <c r="F64" s="606"/>
      <c r="G64" s="607"/>
    </row>
    <row r="65" spans="2:7" ht="12.75">
      <c r="B65" s="576">
        <v>5312</v>
      </c>
      <c r="C65" s="577" t="s">
        <v>537</v>
      </c>
      <c r="D65" s="606"/>
      <c r="E65" s="606"/>
      <c r="F65" s="606"/>
      <c r="G65" s="607"/>
    </row>
    <row r="66" spans="2:7" ht="12.75">
      <c r="B66" s="576">
        <v>5313</v>
      </c>
      <c r="C66" s="577" t="s">
        <v>538</v>
      </c>
      <c r="D66" s="606"/>
      <c r="E66" s="606"/>
      <c r="F66" s="606"/>
      <c r="G66" s="607"/>
    </row>
    <row r="67" spans="2:7" ht="12.75">
      <c r="B67" s="576">
        <v>5319</v>
      </c>
      <c r="C67" s="577" t="s">
        <v>539</v>
      </c>
      <c r="D67" s="606"/>
      <c r="E67" s="606"/>
      <c r="F67" s="606"/>
      <c r="G67" s="607"/>
    </row>
    <row r="68" spans="2:7" ht="12.75">
      <c r="B68" s="576">
        <v>5321</v>
      </c>
      <c r="C68" s="577" t="s">
        <v>540</v>
      </c>
      <c r="D68" s="606"/>
      <c r="E68" s="606"/>
      <c r="F68" s="606"/>
      <c r="G68" s="607"/>
    </row>
    <row r="69" spans="2:7" ht="12.75">
      <c r="B69" s="576">
        <v>5323</v>
      </c>
      <c r="C69" s="577" t="s">
        <v>541</v>
      </c>
      <c r="D69" s="606"/>
      <c r="E69" s="606"/>
      <c r="F69" s="606"/>
      <c r="G69" s="607"/>
    </row>
    <row r="70" spans="2:7" ht="12.75">
      <c r="B70" s="576">
        <v>5329</v>
      </c>
      <c r="C70" s="577" t="s">
        <v>542</v>
      </c>
      <c r="D70" s="606"/>
      <c r="E70" s="606"/>
      <c r="F70" s="606"/>
      <c r="G70" s="607"/>
    </row>
    <row r="71" spans="2:7" ht="12.75">
      <c r="B71" s="576">
        <v>5332</v>
      </c>
      <c r="C71" s="577" t="s">
        <v>543</v>
      </c>
      <c r="D71" s="606"/>
      <c r="E71" s="606"/>
      <c r="F71" s="606"/>
      <c r="G71" s="607"/>
    </row>
    <row r="72" spans="2:7" ht="12.75">
      <c r="B72" s="576">
        <v>5333</v>
      </c>
      <c r="C72" s="610" t="s">
        <v>544</v>
      </c>
      <c r="D72" s="606"/>
      <c r="E72" s="606"/>
      <c r="F72" s="606"/>
      <c r="G72" s="607"/>
    </row>
    <row r="73" spans="2:7" ht="12.75">
      <c r="B73" s="580">
        <v>5334</v>
      </c>
      <c r="C73" s="611" t="s">
        <v>545</v>
      </c>
      <c r="D73" s="606"/>
      <c r="E73" s="606"/>
      <c r="F73" s="606"/>
      <c r="G73" s="607"/>
    </row>
    <row r="74" spans="2:7" ht="12.75">
      <c r="B74" s="608">
        <v>5339</v>
      </c>
      <c r="C74" s="609" t="s">
        <v>546</v>
      </c>
      <c r="D74" s="606"/>
      <c r="E74" s="606"/>
      <c r="F74" s="606"/>
      <c r="G74" s="607"/>
    </row>
    <row r="75" spans="2:7" ht="12.75">
      <c r="B75" s="608">
        <v>5342</v>
      </c>
      <c r="C75" s="609" t="s">
        <v>547</v>
      </c>
      <c r="D75" s="606"/>
      <c r="E75" s="606"/>
      <c r="F75" s="606"/>
      <c r="G75" s="607"/>
    </row>
    <row r="76" spans="2:7" ht="12.75">
      <c r="B76" s="608">
        <v>5361</v>
      </c>
      <c r="C76" s="609" t="s">
        <v>548</v>
      </c>
      <c r="D76" s="606"/>
      <c r="E76" s="606"/>
      <c r="F76" s="606"/>
      <c r="G76" s="607"/>
    </row>
    <row r="77" spans="2:7" ht="12.75">
      <c r="B77" s="608">
        <v>5362</v>
      </c>
      <c r="C77" s="609" t="s">
        <v>549</v>
      </c>
      <c r="D77" s="606"/>
      <c r="E77" s="606"/>
      <c r="F77" s="606"/>
      <c r="G77" s="607"/>
    </row>
    <row r="78" spans="2:7" ht="12.75">
      <c r="B78" s="608">
        <v>5424</v>
      </c>
      <c r="C78" s="609" t="s">
        <v>550</v>
      </c>
      <c r="D78" s="606"/>
      <c r="E78" s="606"/>
      <c r="F78" s="606"/>
      <c r="G78" s="607"/>
    </row>
    <row r="79" spans="2:7" ht="12.75">
      <c r="B79" s="608">
        <v>5429</v>
      </c>
      <c r="C79" s="609" t="s">
        <v>551</v>
      </c>
      <c r="D79" s="606"/>
      <c r="E79" s="606"/>
      <c r="F79" s="606"/>
      <c r="G79" s="607"/>
    </row>
    <row r="80" spans="2:7" ht="12.75">
      <c r="B80" s="608">
        <v>5363</v>
      </c>
      <c r="C80" s="609" t="s">
        <v>552</v>
      </c>
      <c r="D80" s="606"/>
      <c r="E80" s="606"/>
      <c r="F80" s="606"/>
      <c r="G80" s="607"/>
    </row>
    <row r="81" spans="2:7" ht="12.75">
      <c r="B81" s="608">
        <v>5364</v>
      </c>
      <c r="C81" s="609" t="s">
        <v>553</v>
      </c>
      <c r="D81" s="606"/>
      <c r="E81" s="606"/>
      <c r="F81" s="606"/>
      <c r="G81" s="607"/>
    </row>
    <row r="82" spans="2:7" ht="12.75">
      <c r="B82" s="608">
        <v>5365</v>
      </c>
      <c r="C82" s="609" t="s">
        <v>554</v>
      </c>
      <c r="D82" s="606"/>
      <c r="E82" s="606"/>
      <c r="F82" s="606"/>
      <c r="G82" s="607"/>
    </row>
    <row r="83" spans="2:7" ht="12.75">
      <c r="B83" s="608">
        <v>5493</v>
      </c>
      <c r="C83" s="609" t="s">
        <v>555</v>
      </c>
      <c r="D83" s="606"/>
      <c r="E83" s="606"/>
      <c r="F83" s="606"/>
      <c r="G83" s="607"/>
    </row>
    <row r="84" spans="2:7" ht="12.75">
      <c r="B84" s="608">
        <v>5494</v>
      </c>
      <c r="C84" s="609" t="s">
        <v>556</v>
      </c>
      <c r="D84" s="606"/>
      <c r="E84" s="606"/>
      <c r="F84" s="606"/>
      <c r="G84" s="607"/>
    </row>
    <row r="85" spans="2:7" ht="12.75">
      <c r="B85" s="608">
        <v>5512</v>
      </c>
      <c r="C85" s="609" t="s">
        <v>557</v>
      </c>
      <c r="D85" s="606"/>
      <c r="E85" s="606"/>
      <c r="F85" s="606"/>
      <c r="G85" s="607"/>
    </row>
    <row r="86" spans="2:7" ht="12.75">
      <c r="B86" s="580">
        <v>5613</v>
      </c>
      <c r="C86" s="581" t="s">
        <v>558</v>
      </c>
      <c r="D86" s="606"/>
      <c r="E86" s="606"/>
      <c r="F86" s="606"/>
      <c r="G86" s="607"/>
    </row>
    <row r="87" spans="2:7" ht="12.75">
      <c r="B87" s="580">
        <v>5615</v>
      </c>
      <c r="C87" s="581" t="s">
        <v>559</v>
      </c>
      <c r="D87" s="606"/>
      <c r="E87" s="606"/>
      <c r="F87" s="606"/>
      <c r="G87" s="607"/>
    </row>
    <row r="88" spans="2:7" ht="12.75">
      <c r="B88" s="580">
        <v>5619</v>
      </c>
      <c r="C88" s="581" t="s">
        <v>560</v>
      </c>
      <c r="D88" s="606"/>
      <c r="E88" s="606"/>
      <c r="F88" s="606"/>
      <c r="G88" s="607"/>
    </row>
    <row r="89" spans="2:7" ht="12.75">
      <c r="B89" s="608">
        <v>5641</v>
      </c>
      <c r="C89" s="609" t="s">
        <v>561</v>
      </c>
      <c r="D89" s="606"/>
      <c r="E89" s="606"/>
      <c r="F89" s="606"/>
      <c r="G89" s="607"/>
    </row>
    <row r="90" spans="2:7" ht="12.75">
      <c r="B90" s="580">
        <v>5649</v>
      </c>
      <c r="C90" s="581" t="s">
        <v>562</v>
      </c>
      <c r="D90" s="606"/>
      <c r="E90" s="606"/>
      <c r="F90" s="606"/>
      <c r="G90" s="607"/>
    </row>
    <row r="91" spans="2:7" ht="12.75">
      <c r="B91" s="576">
        <v>5660</v>
      </c>
      <c r="C91" s="577" t="s">
        <v>563</v>
      </c>
      <c r="D91" s="606"/>
      <c r="E91" s="606"/>
      <c r="F91" s="606"/>
      <c r="G91" s="607"/>
    </row>
    <row r="92" spans="2:7" ht="12.75">
      <c r="B92" s="576">
        <v>5901</v>
      </c>
      <c r="C92" s="577" t="s">
        <v>564</v>
      </c>
      <c r="D92" s="606"/>
      <c r="E92" s="606"/>
      <c r="F92" s="606"/>
      <c r="G92" s="607"/>
    </row>
    <row r="93" spans="2:7" ht="13.5" thickBot="1">
      <c r="B93" s="612">
        <v>5909</v>
      </c>
      <c r="C93" s="613" t="s">
        <v>565</v>
      </c>
      <c r="D93" s="614"/>
      <c r="E93" s="614"/>
      <c r="F93" s="614"/>
      <c r="G93" s="615"/>
    </row>
    <row r="94" spans="2:7" ht="12.75">
      <c r="B94" s="616"/>
      <c r="C94" s="616"/>
      <c r="D94" s="421"/>
      <c r="E94" s="421"/>
      <c r="F94" s="421"/>
      <c r="G94" s="421"/>
    </row>
    <row r="95" spans="2:7" ht="12.75">
      <c r="B95" s="616"/>
      <c r="C95" s="616"/>
      <c r="D95" s="421"/>
      <c r="E95" s="421"/>
      <c r="F95" s="421"/>
      <c r="G95" s="421"/>
    </row>
    <row r="96" spans="2:7" ht="12.75">
      <c r="B96" s="616"/>
      <c r="C96" s="616"/>
      <c r="D96" s="421"/>
      <c r="E96" s="421"/>
      <c r="F96" s="421"/>
      <c r="G96" s="421"/>
    </row>
    <row r="97" spans="2:7" ht="12.75">
      <c r="B97" s="616"/>
      <c r="C97" s="616"/>
      <c r="D97" s="421"/>
      <c r="E97" s="421"/>
      <c r="F97" s="421"/>
      <c r="G97" s="421"/>
    </row>
    <row r="98" spans="2:7" ht="12.75">
      <c r="B98" s="616"/>
      <c r="C98" s="616"/>
      <c r="D98" s="421"/>
      <c r="E98" s="421"/>
      <c r="F98" s="421"/>
      <c r="G98" s="421"/>
    </row>
    <row r="99" spans="2:7" ht="12.75">
      <c r="B99" s="616"/>
      <c r="C99" s="616"/>
      <c r="D99" s="421"/>
      <c r="E99" s="421"/>
      <c r="F99" s="421"/>
      <c r="G99" s="421"/>
    </row>
    <row r="100" spans="2:7" ht="12.75">
      <c r="B100" s="616"/>
      <c r="C100" s="616"/>
      <c r="D100" s="421"/>
      <c r="E100" s="421"/>
      <c r="F100" s="421"/>
      <c r="G100" s="421"/>
    </row>
    <row r="101" spans="2:7" ht="12.75">
      <c r="B101" s="616"/>
      <c r="C101" s="616"/>
      <c r="D101" s="421"/>
      <c r="E101" s="421"/>
      <c r="F101" s="421"/>
      <c r="G101" s="421"/>
    </row>
    <row r="102" spans="2:7" ht="12.75">
      <c r="B102" s="616"/>
      <c r="C102" s="616"/>
      <c r="D102" s="421"/>
      <c r="E102" s="421"/>
      <c r="F102" s="421"/>
      <c r="G102" s="421"/>
    </row>
    <row r="103" spans="2:7" ht="12.75">
      <c r="B103" s="616"/>
      <c r="C103" s="616"/>
      <c r="D103" s="421"/>
      <c r="E103" s="421"/>
      <c r="F103" s="421"/>
      <c r="G103" s="421"/>
    </row>
    <row r="104" spans="2:7" ht="15.75">
      <c r="B104" s="1173" t="s">
        <v>479</v>
      </c>
      <c r="C104" s="1173"/>
      <c r="D104" s="1173"/>
      <c r="E104" s="1173"/>
      <c r="F104" s="1173"/>
      <c r="G104" s="1173"/>
    </row>
    <row r="105" spans="2:7" ht="15.75">
      <c r="B105" s="598" t="s">
        <v>411</v>
      </c>
      <c r="C105" s="598"/>
      <c r="D105" s="598"/>
      <c r="E105" s="598"/>
      <c r="F105" s="598"/>
      <c r="G105" s="598"/>
    </row>
    <row r="106" spans="2:7" ht="12.75">
      <c r="B106" s="411"/>
      <c r="G106" s="600" t="s">
        <v>354</v>
      </c>
    </row>
    <row r="107" spans="2:7" ht="15.75">
      <c r="B107" s="1173" t="s">
        <v>480</v>
      </c>
      <c r="C107" s="1173"/>
      <c r="D107" s="1173"/>
      <c r="E107" s="1173"/>
      <c r="F107" s="1173"/>
      <c r="G107" s="1173"/>
    </row>
    <row r="108" ht="13.5" thickBot="1">
      <c r="G108" s="425" t="s">
        <v>3</v>
      </c>
    </row>
    <row r="109" spans="2:7" ht="39" thickBot="1">
      <c r="B109" s="569" t="s">
        <v>413</v>
      </c>
      <c r="C109" s="570" t="s">
        <v>414</v>
      </c>
      <c r="D109" s="570" t="s">
        <v>415</v>
      </c>
      <c r="E109" s="570" t="s">
        <v>416</v>
      </c>
      <c r="F109" s="570" t="s">
        <v>417</v>
      </c>
      <c r="G109" s="571" t="s">
        <v>418</v>
      </c>
    </row>
    <row r="110" spans="2:7" ht="12.75">
      <c r="B110" s="576">
        <v>6111</v>
      </c>
      <c r="C110" s="577" t="s">
        <v>515</v>
      </c>
      <c r="D110" s="606"/>
      <c r="E110" s="606"/>
      <c r="F110" s="606"/>
      <c r="G110" s="607"/>
    </row>
    <row r="111" spans="2:7" ht="12.75">
      <c r="B111" s="576">
        <v>6119</v>
      </c>
      <c r="C111" s="577" t="s">
        <v>566</v>
      </c>
      <c r="D111" s="606"/>
      <c r="E111" s="606"/>
      <c r="F111" s="606"/>
      <c r="G111" s="607"/>
    </row>
    <row r="112" spans="2:7" ht="12.75">
      <c r="B112" s="576">
        <v>6121</v>
      </c>
      <c r="C112" s="577" t="s">
        <v>567</v>
      </c>
      <c r="D112" s="606"/>
      <c r="E112" s="606"/>
      <c r="F112" s="606"/>
      <c r="G112" s="607"/>
    </row>
    <row r="113" spans="2:7" ht="12.75">
      <c r="B113" s="576">
        <v>6122</v>
      </c>
      <c r="C113" s="577" t="s">
        <v>568</v>
      </c>
      <c r="D113" s="606"/>
      <c r="E113" s="606"/>
      <c r="F113" s="606"/>
      <c r="G113" s="607"/>
    </row>
    <row r="114" spans="2:7" ht="12.75">
      <c r="B114" s="576">
        <v>6123</v>
      </c>
      <c r="C114" s="577" t="s">
        <v>569</v>
      </c>
      <c r="D114" s="606"/>
      <c r="E114" s="606"/>
      <c r="F114" s="606"/>
      <c r="G114" s="607"/>
    </row>
    <row r="115" spans="2:7" ht="12.75">
      <c r="B115" s="576">
        <v>6125</v>
      </c>
      <c r="C115" s="577" t="s">
        <v>570</v>
      </c>
      <c r="D115" s="606"/>
      <c r="E115" s="606"/>
      <c r="F115" s="606"/>
      <c r="G115" s="607"/>
    </row>
    <row r="116" spans="2:7" ht="12.75">
      <c r="B116" s="580">
        <v>6127</v>
      </c>
      <c r="C116" s="581" t="s">
        <v>571</v>
      </c>
      <c r="D116" s="606"/>
      <c r="E116" s="606"/>
      <c r="F116" s="606"/>
      <c r="G116" s="607"/>
    </row>
    <row r="117" spans="2:7" ht="12.75">
      <c r="B117" s="576">
        <v>6129</v>
      </c>
      <c r="C117" s="577" t="s">
        <v>572</v>
      </c>
      <c r="D117" s="606"/>
      <c r="E117" s="606"/>
      <c r="F117" s="606"/>
      <c r="G117" s="607"/>
    </row>
    <row r="118" spans="2:7" ht="12.75">
      <c r="B118" s="576">
        <v>6312</v>
      </c>
      <c r="C118" s="577" t="s">
        <v>573</v>
      </c>
      <c r="D118" s="606"/>
      <c r="E118" s="606"/>
      <c r="F118" s="606"/>
      <c r="G118" s="607"/>
    </row>
    <row r="119" spans="2:7" ht="12.75">
      <c r="B119" s="576">
        <v>6313</v>
      </c>
      <c r="C119" s="577" t="s">
        <v>574</v>
      </c>
      <c r="D119" s="606"/>
      <c r="E119" s="606"/>
      <c r="F119" s="606"/>
      <c r="G119" s="607"/>
    </row>
    <row r="120" spans="2:7" ht="12.75">
      <c r="B120" s="576">
        <v>6319</v>
      </c>
      <c r="C120" s="577" t="s">
        <v>575</v>
      </c>
      <c r="D120" s="606"/>
      <c r="E120" s="606"/>
      <c r="F120" s="606"/>
      <c r="G120" s="607"/>
    </row>
    <row r="121" spans="2:7" ht="12.75">
      <c r="B121" s="576">
        <v>6321</v>
      </c>
      <c r="C121" s="577" t="s">
        <v>576</v>
      </c>
      <c r="D121" s="606"/>
      <c r="E121" s="606"/>
      <c r="F121" s="606"/>
      <c r="G121" s="607"/>
    </row>
    <row r="122" spans="2:7" ht="12.75">
      <c r="B122" s="576">
        <v>6322</v>
      </c>
      <c r="C122" s="577" t="s">
        <v>577</v>
      </c>
      <c r="D122" s="606"/>
      <c r="E122" s="606"/>
      <c r="F122" s="606"/>
      <c r="G122" s="607"/>
    </row>
    <row r="123" spans="2:7" ht="12.75">
      <c r="B123" s="576">
        <v>6323</v>
      </c>
      <c r="C123" s="577" t="s">
        <v>578</v>
      </c>
      <c r="D123" s="606"/>
      <c r="E123" s="606"/>
      <c r="F123" s="606"/>
      <c r="G123" s="607"/>
    </row>
    <row r="124" spans="2:7" ht="12.75">
      <c r="B124" s="576">
        <v>6324</v>
      </c>
      <c r="C124" s="577" t="s">
        <v>579</v>
      </c>
      <c r="D124" s="606"/>
      <c r="E124" s="606"/>
      <c r="F124" s="606"/>
      <c r="G124" s="607"/>
    </row>
    <row r="125" spans="2:7" ht="12.75">
      <c r="B125" s="576">
        <v>6329</v>
      </c>
      <c r="C125" s="577" t="s">
        <v>580</v>
      </c>
      <c r="D125" s="606"/>
      <c r="E125" s="606"/>
      <c r="F125" s="606"/>
      <c r="G125" s="607"/>
    </row>
    <row r="126" spans="2:7" ht="12.75">
      <c r="B126" s="576">
        <v>6331</v>
      </c>
      <c r="C126" s="577" t="s">
        <v>581</v>
      </c>
      <c r="D126" s="606"/>
      <c r="E126" s="606"/>
      <c r="F126" s="606"/>
      <c r="G126" s="607"/>
    </row>
    <row r="127" spans="2:7" ht="12.75">
      <c r="B127" s="576">
        <v>6332</v>
      </c>
      <c r="C127" s="577" t="s">
        <v>582</v>
      </c>
      <c r="D127" s="606"/>
      <c r="E127" s="606"/>
      <c r="F127" s="606"/>
      <c r="G127" s="607"/>
    </row>
    <row r="128" spans="2:7" ht="12.75">
      <c r="B128" s="576">
        <v>6339</v>
      </c>
      <c r="C128" s="577" t="s">
        <v>583</v>
      </c>
      <c r="D128" s="606"/>
      <c r="E128" s="606"/>
      <c r="F128" s="606"/>
      <c r="G128" s="607"/>
    </row>
    <row r="129" spans="2:7" ht="12.75">
      <c r="B129" s="576">
        <v>6341</v>
      </c>
      <c r="C129" s="577" t="s">
        <v>584</v>
      </c>
      <c r="D129" s="606"/>
      <c r="E129" s="606"/>
      <c r="F129" s="606"/>
      <c r="G129" s="607"/>
    </row>
    <row r="130" spans="2:7" ht="12.75">
      <c r="B130" s="576">
        <v>6342</v>
      </c>
      <c r="C130" s="577" t="s">
        <v>585</v>
      </c>
      <c r="D130" s="606"/>
      <c r="E130" s="606"/>
      <c r="F130" s="606"/>
      <c r="G130" s="607"/>
    </row>
    <row r="131" spans="2:7" ht="12.75">
      <c r="B131" s="576">
        <v>6349</v>
      </c>
      <c r="C131" s="577" t="s">
        <v>586</v>
      </c>
      <c r="D131" s="606"/>
      <c r="E131" s="606"/>
      <c r="F131" s="606"/>
      <c r="G131" s="607"/>
    </row>
    <row r="132" spans="2:7" ht="12.75">
      <c r="B132" s="576">
        <v>6351</v>
      </c>
      <c r="C132" s="577" t="s">
        <v>587</v>
      </c>
      <c r="D132" s="606"/>
      <c r="E132" s="606"/>
      <c r="F132" s="606"/>
      <c r="G132" s="607"/>
    </row>
    <row r="133" spans="2:7" ht="12.75">
      <c r="B133" s="576">
        <v>6352</v>
      </c>
      <c r="C133" s="577" t="s">
        <v>588</v>
      </c>
      <c r="D133" s="606"/>
      <c r="E133" s="606"/>
      <c r="F133" s="606"/>
      <c r="G133" s="607"/>
    </row>
    <row r="134" spans="2:7" ht="12.75">
      <c r="B134" s="576">
        <v>6353</v>
      </c>
      <c r="C134" s="577" t="s">
        <v>589</v>
      </c>
      <c r="D134" s="606"/>
      <c r="E134" s="606"/>
      <c r="F134" s="606"/>
      <c r="G134" s="607"/>
    </row>
    <row r="135" spans="2:7" ht="12.75">
      <c r="B135" s="576">
        <v>6354</v>
      </c>
      <c r="C135" s="577" t="s">
        <v>590</v>
      </c>
      <c r="D135" s="606"/>
      <c r="E135" s="606"/>
      <c r="F135" s="606"/>
      <c r="G135" s="607"/>
    </row>
    <row r="136" spans="2:7" ht="12.75">
      <c r="B136" s="576">
        <v>6359</v>
      </c>
      <c r="C136" s="577" t="s">
        <v>591</v>
      </c>
      <c r="D136" s="606"/>
      <c r="E136" s="606"/>
      <c r="F136" s="606"/>
      <c r="G136" s="607"/>
    </row>
    <row r="137" spans="2:7" ht="12.75">
      <c r="B137" s="576">
        <v>6371</v>
      </c>
      <c r="C137" s="577" t="s">
        <v>592</v>
      </c>
      <c r="D137" s="606"/>
      <c r="E137" s="606"/>
      <c r="F137" s="606"/>
      <c r="G137" s="607"/>
    </row>
    <row r="138" spans="2:7" ht="12.75">
      <c r="B138" s="576">
        <v>6412</v>
      </c>
      <c r="C138" s="577" t="s">
        <v>593</v>
      </c>
      <c r="D138" s="606"/>
      <c r="E138" s="606"/>
      <c r="F138" s="606"/>
      <c r="G138" s="607"/>
    </row>
    <row r="139" spans="2:7" ht="12.75">
      <c r="B139" s="576">
        <v>6413</v>
      </c>
      <c r="C139" s="577" t="s">
        <v>594</v>
      </c>
      <c r="D139" s="606"/>
      <c r="E139" s="606"/>
      <c r="F139" s="606"/>
      <c r="G139" s="607"/>
    </row>
    <row r="140" spans="2:7" ht="12.75">
      <c r="B140" s="576">
        <v>6419</v>
      </c>
      <c r="C140" s="577" t="s">
        <v>595</v>
      </c>
      <c r="D140" s="606"/>
      <c r="E140" s="606"/>
      <c r="F140" s="606"/>
      <c r="G140" s="607"/>
    </row>
    <row r="141" spans="2:7" ht="12.75">
      <c r="B141" s="576">
        <v>6422</v>
      </c>
      <c r="C141" s="577" t="s">
        <v>596</v>
      </c>
      <c r="D141" s="606"/>
      <c r="E141" s="606"/>
      <c r="F141" s="606"/>
      <c r="G141" s="607"/>
    </row>
    <row r="142" spans="2:7" ht="12.75">
      <c r="B142" s="580">
        <v>6424</v>
      </c>
      <c r="C142" s="581" t="s">
        <v>597</v>
      </c>
      <c r="D142" s="606"/>
      <c r="E142" s="606"/>
      <c r="F142" s="606"/>
      <c r="G142" s="607"/>
    </row>
    <row r="143" spans="2:7" ht="12.75">
      <c r="B143" s="576">
        <v>6441</v>
      </c>
      <c r="C143" s="577" t="s">
        <v>598</v>
      </c>
      <c r="D143" s="606"/>
      <c r="E143" s="606"/>
      <c r="F143" s="606"/>
      <c r="G143" s="607"/>
    </row>
    <row r="144" spans="2:7" ht="12.75">
      <c r="B144" s="576">
        <v>6442</v>
      </c>
      <c r="C144" s="577" t="s">
        <v>599</v>
      </c>
      <c r="D144" s="606"/>
      <c r="E144" s="606"/>
      <c r="F144" s="606"/>
      <c r="G144" s="607"/>
    </row>
    <row r="145" spans="2:7" ht="12.75">
      <c r="B145" s="576">
        <v>6449</v>
      </c>
      <c r="C145" s="577" t="s">
        <v>600</v>
      </c>
      <c r="D145" s="606"/>
      <c r="E145" s="606"/>
      <c r="F145" s="606"/>
      <c r="G145" s="607"/>
    </row>
    <row r="146" spans="2:7" ht="12.75">
      <c r="B146" s="576">
        <v>6452</v>
      </c>
      <c r="C146" s="577" t="s">
        <v>601</v>
      </c>
      <c r="D146" s="606"/>
      <c r="E146" s="606"/>
      <c r="F146" s="606"/>
      <c r="G146" s="607"/>
    </row>
    <row r="147" spans="2:7" ht="12.75">
      <c r="B147" s="576">
        <v>6459</v>
      </c>
      <c r="C147" s="577" t="s">
        <v>602</v>
      </c>
      <c r="D147" s="606"/>
      <c r="E147" s="606"/>
      <c r="F147" s="606"/>
      <c r="G147" s="607"/>
    </row>
    <row r="148" spans="2:7" ht="12.75">
      <c r="B148" s="576">
        <v>6460</v>
      </c>
      <c r="C148" s="577" t="s">
        <v>603</v>
      </c>
      <c r="D148" s="606"/>
      <c r="E148" s="606"/>
      <c r="F148" s="606"/>
      <c r="G148" s="607"/>
    </row>
    <row r="149" spans="2:7" ht="12.75">
      <c r="B149" s="576">
        <v>6901</v>
      </c>
      <c r="C149" s="577" t="s">
        <v>604</v>
      </c>
      <c r="D149" s="606"/>
      <c r="E149" s="606"/>
      <c r="F149" s="606"/>
      <c r="G149" s="607"/>
    </row>
    <row r="150" spans="2:7" ht="13.5" thickBot="1">
      <c r="B150" s="583">
        <v>6909</v>
      </c>
      <c r="C150" s="584" t="s">
        <v>605</v>
      </c>
      <c r="D150" s="617"/>
      <c r="E150" s="617"/>
      <c r="F150" s="617"/>
      <c r="G150" s="618"/>
    </row>
    <row r="151" spans="2:7" ht="13.5" thickBot="1">
      <c r="B151" s="619"/>
      <c r="C151" s="620" t="s">
        <v>606</v>
      </c>
      <c r="D151" s="621"/>
      <c r="E151" s="621"/>
      <c r="F151" s="621"/>
      <c r="G151" s="622"/>
    </row>
    <row r="153" spans="2:7" ht="12.75">
      <c r="B153" s="591" t="s">
        <v>174</v>
      </c>
      <c r="C153" s="592" t="s">
        <v>475</v>
      </c>
      <c r="D153" s="623"/>
      <c r="E153" s="623"/>
      <c r="F153" s="623"/>
      <c r="G153" s="624"/>
    </row>
    <row r="154" spans="2:7" ht="12.75">
      <c r="B154" s="591" t="s">
        <v>476</v>
      </c>
      <c r="C154" s="592" t="s">
        <v>184</v>
      </c>
      <c r="D154" s="623"/>
      <c r="E154" s="623"/>
      <c r="F154" s="623"/>
      <c r="G154" s="624"/>
    </row>
    <row r="155" spans="2:7" ht="12.75">
      <c r="B155" s="595"/>
      <c r="C155" s="592" t="s">
        <v>185</v>
      </c>
      <c r="D155" s="625"/>
      <c r="E155" s="625"/>
      <c r="F155" s="625"/>
      <c r="G155" s="625"/>
    </row>
    <row r="156" spans="2:3" ht="12.75">
      <c r="B156" s="565"/>
      <c r="C156" s="592" t="s">
        <v>477</v>
      </c>
    </row>
    <row r="157" spans="2:7" ht="12.75">
      <c r="B157" s="565"/>
      <c r="C157" s="592" t="s">
        <v>607</v>
      </c>
      <c r="G157" s="425"/>
    </row>
  </sheetData>
  <mergeCells count="4">
    <mergeCell ref="B1:G1"/>
    <mergeCell ref="B4:G4"/>
    <mergeCell ref="B104:G104"/>
    <mergeCell ref="B107:G107"/>
  </mergeCells>
  <printOptions horizontalCentered="1"/>
  <pageMargins left="0.393700787401575" right="0.393700787401575" top="0.984251968503937" bottom="0.984251968503937" header="0.511811023622047" footer="0.511811023622047"/>
  <pageSetup firstPageNumber="2" useFirstPageNumber="1" orientation="portrait" paperSize="9" scale="51" r:id="rId1"/>
  <rowBreaks count="1" manualBreakCount="1">
    <brk id="103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2025-03-21T12:48:12Z</dcterms:created>
  <cp:category/>
  <cp:contentType/>
  <cp:contentStatus/>
</cp:coreProperties>
</file>