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7" rupBuild="14420"/>
  <workbookPr filterPrivacy="1" defaultThemeVersion="124226"/>
  <bookViews>
    <workbookView xWindow="-120" yWindow="-120" windowWidth="29040" windowHeight="15720" tabRatio="601" firstSheet="36" activeTab="0"/>
  </bookViews>
  <sheets>
    <sheet name="301 KPR" sheetId="7" r:id="rId2"/>
    <sheet name="302 PSP" sheetId="8" r:id="rId3"/>
    <sheet name="303 Senát" sheetId="9" r:id="rId4"/>
    <sheet name="304 ÚV" sheetId="10" r:id="rId5"/>
    <sheet name="305 BIS" sheetId="11" r:id="rId6"/>
    <sheet name="306 MZV " sheetId="12" r:id="rId7"/>
    <sheet name="307 MO" sheetId="13" r:id="rId8"/>
    <sheet name="308 NBÚ" sheetId="14" r:id="rId9"/>
    <sheet name="309 KVOP" sheetId="15" r:id="rId10"/>
    <sheet name="312 MF" sheetId="16" r:id="rId11"/>
    <sheet name="313 MPSV" sheetId="17" r:id="rId12"/>
    <sheet name="314 MV" sheetId="18" r:id="rId13"/>
    <sheet name="315 MŽP" sheetId="19" r:id="rId14"/>
    <sheet name="317 MMR" sheetId="20" r:id="rId15"/>
    <sheet name="321 GA ČR" sheetId="21" r:id="rId16"/>
    <sheet name="322 MPO" sheetId="22" r:id="rId17"/>
    <sheet name="327 MD" sheetId="23" r:id="rId18"/>
    <sheet name="328 ČTÚ" sheetId="24" r:id="rId19"/>
    <sheet name="329 MZe" sheetId="25" r:id="rId20"/>
    <sheet name="333 MŠMT" sheetId="26" r:id="rId21"/>
    <sheet name="334 MK_1" sheetId="27" r:id="rId22"/>
    <sheet name="334 MK_2" sheetId="46" r:id="rId23"/>
    <sheet name="335 MZd" sheetId="28" r:id="rId24"/>
    <sheet name="336 MSP" sheetId="4" r:id="rId25"/>
    <sheet name="343 ÚOOÚ" sheetId="29" r:id="rId26"/>
    <sheet name="344 ÚPV" sheetId="30" r:id="rId27"/>
    <sheet name="345 ČSÚ" sheetId="31" r:id="rId28"/>
    <sheet name="346 ČÚZK" sheetId="32" r:id="rId29"/>
    <sheet name="348 ČBÚ" sheetId="33" r:id="rId30"/>
    <sheet name="349 ERÚ" sheetId="34" r:id="rId31"/>
    <sheet name="353 ÚOHS" sheetId="35" r:id="rId32"/>
    <sheet name="355 ÚSTR" sheetId="36" r:id="rId33"/>
    <sheet name="358 ÚS" sheetId="37" r:id="rId34"/>
    <sheet name="359 ÚNRR" sheetId="51" r:id="rId35"/>
    <sheet name="361 AV ČR" sheetId="38" r:id="rId36"/>
    <sheet name="362 NSA" sheetId="53" r:id="rId37"/>
    <sheet name="364 DIA" sheetId="55" r:id="rId38"/>
    <sheet name="371 ÚDHPSPH" sheetId="50" r:id="rId39"/>
    <sheet name="372 RRTV" sheetId="39" r:id="rId40"/>
    <sheet name="374 SSHR" sheetId="40" r:id="rId41"/>
    <sheet name="375 SÚJB" sheetId="41" r:id="rId42"/>
    <sheet name="376 GIBS" sheetId="48" r:id="rId43"/>
    <sheet name="377 TA" sheetId="47" r:id="rId44"/>
    <sheet name="378 NÚKIB" sheetId="52" r:id="rId45"/>
    <sheet name="381 NKÚ" sheetId="42" r:id="rId46"/>
    <sheet name="396 SD" sheetId="43" r:id="rId47"/>
    <sheet name="397 OSFA" sheetId="44" r:id="rId48"/>
    <sheet name="398 VPS" sheetId="45" r:id="rId49"/>
  </sheets>
  <definedNames>
    <definedName name="_xlnm.Print_Titles" localSheetId="20">'334 MK_1'!$3:$8</definedName>
    <definedName name="_xlnm.Print_Area" localSheetId="21">'334 MK_2'!$A$1:$F$23</definedName>
  </definedNames>
  <calcPr calcMode="manual"/>
  <extLst/>
</workbook>
</file>

<file path=xl/sharedStrings.xml><?xml version="1.0" encoding="utf-8"?>
<sst xmlns="http://schemas.openxmlformats.org/spreadsheetml/2006/main" count="535" uniqueCount="264">
  <si>
    <t>Výdaje vlastního úřadu Kanceláře prezidenta republiky</t>
  </si>
  <si>
    <t>Celkové výdaje na areál Pražského hradu a zámku Lány</t>
  </si>
  <si>
    <t>Celkové výdaje na lesní hospodářství</t>
  </si>
  <si>
    <t>Výdaje na zabezpečení úkolů Úřadu vlády ČR</t>
  </si>
  <si>
    <t>Výdaje na zabezpečení plnění úkolů Bezpečnostní informační služby</t>
  </si>
  <si>
    <t>Civilní připravenost na krizové stavy</t>
  </si>
  <si>
    <t>Zabezpečení potřeb ozbrojených sil</t>
  </si>
  <si>
    <t>Specifické ukazatele - výdaje</t>
  </si>
  <si>
    <t>Výdaje na zabezpečení plnění úkolů ústředního orgánu</t>
  </si>
  <si>
    <t>Správa majetku státu a právní zastupování státu ve věcech majetkových</t>
  </si>
  <si>
    <t>Dávky důchodového pojištění</t>
  </si>
  <si>
    <t>Dávky nemocenského pojištění</t>
  </si>
  <si>
    <t>Ostatní sociální dávky</t>
  </si>
  <si>
    <t>Podpory v nezaměstnanosti</t>
  </si>
  <si>
    <t>Aktivní politika zaměstnanosti celkem</t>
  </si>
  <si>
    <t>Výdaje spojené s realizací zákona č. 118/2000 Sb.</t>
  </si>
  <si>
    <t>Výdaje spojené s realizací odškodňovacích zákonů</t>
  </si>
  <si>
    <t>Příspěvek na podporu zaměstnávání osob se zdravotním postižením</t>
  </si>
  <si>
    <t>Neinvestiční nedávkové transfery</t>
  </si>
  <si>
    <t>Transfery na podporu reprodukce majetku nestátním subjektům v sociální oblasti</t>
  </si>
  <si>
    <t>Výdaje na sportovní reprezentaci</t>
  </si>
  <si>
    <t>Výdaje Kanceláře Grantové agentury ČR</t>
  </si>
  <si>
    <t>Dotace jiným subjektům</t>
  </si>
  <si>
    <t>Podpora podnikání</t>
  </si>
  <si>
    <t>Dotace pro Státní fond dopravní infrastruktury</t>
  </si>
  <si>
    <t>Ostatní výdaje spojené s dopravní politikou státu</t>
  </si>
  <si>
    <t>Dotace na činnost Státního zemědělského intervenčního fondu</t>
  </si>
  <si>
    <t>Podpora lesního hospodářství</t>
  </si>
  <si>
    <t>Podpora vodního hospodářství</t>
  </si>
  <si>
    <t>Ostatní výdaje na státní politiku resortu, inspekční, kontrolní a výzkumnou činnost</t>
  </si>
  <si>
    <t>Věda a vysoké školy</t>
  </si>
  <si>
    <t>Podpora činnosti v oblasti mládeže</t>
  </si>
  <si>
    <t>Výdaje na zabezpečení plnění úkolů Ministerstva kultury</t>
  </si>
  <si>
    <t>Příspěvkové organizace zřízené Ministerstvem kultury</t>
  </si>
  <si>
    <t>Kulturní služby, podpora živého umění</t>
  </si>
  <si>
    <t>Podpora kultury národnostních menšin</t>
  </si>
  <si>
    <t>Výzkum a vývoj ve zdravotnictví</t>
  </si>
  <si>
    <t>Zvláštní zdravotnická zařízení a služby pro zdravotnictví</t>
  </si>
  <si>
    <t>Výdaje na zabezpečení plnění úkolů Úřadu pro ochranu osobních údajů</t>
  </si>
  <si>
    <t>Výdaje na zabezpečení plnění úkolů Českého statistického úřadu</t>
  </si>
  <si>
    <t>Výdaje na zabezpečení plnění úkolů Českého úřadu zeměměřického a katastrálního</t>
  </si>
  <si>
    <t>Výdaje na zabezpečení plnění úkolů Českého báňského úřadu</t>
  </si>
  <si>
    <t>Výdaje na zabezpečení plnění úkolů Energetického regulačního úřadu</t>
  </si>
  <si>
    <t>Výdaje na zabezpečení plnění úkolů Úřadu pro ochranu hospodářské soutěže</t>
  </si>
  <si>
    <t>Výdaje na zabezpečení plnění úkolů Ústavního soudu</t>
  </si>
  <si>
    <t>Programy výzkumu</t>
  </si>
  <si>
    <t>Infrastruktura výzkumu</t>
  </si>
  <si>
    <t>Výdaje na zabezpečení plnění úkolů Státního úřadu pro jadernou bezpečnost</t>
  </si>
  <si>
    <t>Transfery do jiných kapitol</t>
  </si>
  <si>
    <t>Stavební spoření</t>
  </si>
  <si>
    <t>Podpora exportu; majetková újma; státní záruky; investiční pobídky</t>
  </si>
  <si>
    <t>Sociální výdaje; náhrady; neziskové a podobné organizace</t>
  </si>
  <si>
    <t>Další prostředky pro územní samosprávné celky</t>
  </si>
  <si>
    <t>Transfery veřejným rozpočtům ústřední úrovně</t>
  </si>
  <si>
    <t>Ostatní výdaje</t>
  </si>
  <si>
    <t>pokračování na další straně</t>
  </si>
  <si>
    <t>Výdaje na zabezpečení plnění úkolů Českého telekomunikačního úřadu</t>
  </si>
  <si>
    <t>Výdaje regionálního školství a přímo řízených organizací</t>
  </si>
  <si>
    <t>Kapitola:  301 Kancelář prezidenta republiky</t>
  </si>
  <si>
    <t>Kapitola:  302 Poslanecká sněmovna Parlamentu</t>
  </si>
  <si>
    <t>Kapitola:  303 Senát Parlamentu</t>
  </si>
  <si>
    <t>Kapitola:  305 Bezpečnostní informační služba</t>
  </si>
  <si>
    <t>Kapitola:  306 Ministerstvo zahraničních věcí</t>
  </si>
  <si>
    <t>Kapitola:  307 Ministerstvo obrany</t>
  </si>
  <si>
    <t>Kapitola:  308 Národní bezpečnostní úřad</t>
  </si>
  <si>
    <t>Kapitola:  312 Ministerstvo financí</t>
  </si>
  <si>
    <t>Kapitola:  313 Ministerstvo práce a sociálních věcí</t>
  </si>
  <si>
    <t>Kapitola:  314 Ministerstvo vnitra</t>
  </si>
  <si>
    <t>Kapitola:  315 Ministerstvo životního prostředí</t>
  </si>
  <si>
    <t>Kapitola:  317 Ministerstvo pro místní rozvoj</t>
  </si>
  <si>
    <t>Kapitola:  322 Ministerstvo průmyslu a obchodu</t>
  </si>
  <si>
    <t>Kapitola: 327  Ministerstvo dopravy</t>
  </si>
  <si>
    <t>Kapitola:  328 Český telekomunikační úřad</t>
  </si>
  <si>
    <t>Kapitola:  329 Ministerstvo zemědělství</t>
  </si>
  <si>
    <t>Kapitola:  333 Ministerstvo školství, mládeže a tělovýchovy</t>
  </si>
  <si>
    <t>Kapitola:  334 Ministerstvo  kultury</t>
  </si>
  <si>
    <t>- pokračování z předchozí strany</t>
  </si>
  <si>
    <t>Kapitola:  335 Ministerstvo  zdravotnictví</t>
  </si>
  <si>
    <t>Kapitola:  336 Ministerstvo spravedlnosti</t>
  </si>
  <si>
    <t>Kapitola:  343 Úřad pro ochranu osobních údajů</t>
  </si>
  <si>
    <t>Kapitola:  344 Úřad průmyslového vlastnictví</t>
  </si>
  <si>
    <t>Kapitola:  345 Český statistický úřad</t>
  </si>
  <si>
    <t>Kapitola:  346 Český úřad zeměměřický a katastrální</t>
  </si>
  <si>
    <t xml:space="preserve">Kapitola:  348 Český báňský úřad </t>
  </si>
  <si>
    <t xml:space="preserve">Kapitola:  349 Energetický regulační úřad </t>
  </si>
  <si>
    <t>Kapitola:  353 Úřad pro ochranu hospodářské soutěže</t>
  </si>
  <si>
    <t>Kapitola:  355 Ústav pro studium totalitních režimů</t>
  </si>
  <si>
    <t>Kapitola:  358 Ústavní soud</t>
  </si>
  <si>
    <t>Kapitola:  372 Rada pro rozhlasové a televizní vysílání</t>
  </si>
  <si>
    <t>Kapitola:  374 Správa státních hmotných rezerv</t>
  </si>
  <si>
    <t>Kapitola:  375 Státní úřad pro jadernou bezpečnost</t>
  </si>
  <si>
    <t>Kapitola:  381 Nejvyšší kontrolní úřad</t>
  </si>
  <si>
    <t>Kapitola:  396 Státní dluh</t>
  </si>
  <si>
    <t>Kapitola:  397 Operace státních finančních aktiv</t>
  </si>
  <si>
    <t>Kapitola:  398 Všeobecná pokladní správa</t>
  </si>
  <si>
    <t>výdaje spojené s činností poradních orgánů vlády</t>
  </si>
  <si>
    <t>humanitární pomoc</t>
  </si>
  <si>
    <t>zahraniční vysílání rozhlasu</t>
  </si>
  <si>
    <t>ostatní výdaje</t>
  </si>
  <si>
    <t>platy státních zástupců</t>
  </si>
  <si>
    <t>ostatní výdaje justiční části</t>
  </si>
  <si>
    <t>ostatní sociální dávky</t>
  </si>
  <si>
    <t>ostatní výdaje vězeňské části</t>
  </si>
  <si>
    <t>ostatní výdaje na zajištění činnosti Ústavního soudu</t>
  </si>
  <si>
    <t>ostatní transfery do jiných kapitol</t>
  </si>
  <si>
    <t>Výdaje Policie ČR</t>
  </si>
  <si>
    <t>Výdaje Hasičského záchranného sboru ČR</t>
  </si>
  <si>
    <t>Ochrana přírody a krajiny</t>
  </si>
  <si>
    <t>Technická ochrana životního prostředí</t>
  </si>
  <si>
    <t>Ochrana klimatu a ovzduší</t>
  </si>
  <si>
    <t>Ostatní činnosti v životním prostředí</t>
  </si>
  <si>
    <t>Podpora regionálního rozvoje a cestovního ruchu</t>
  </si>
  <si>
    <t>Podpora bydlení</t>
  </si>
  <si>
    <t>Územní plánování a stavební řád</t>
  </si>
  <si>
    <t>Ostatní činnosti resortu</t>
  </si>
  <si>
    <t>Drážní a kombinovaná doprava</t>
  </si>
  <si>
    <t>ostatní výdaje na zabezpečení plnění úkolů Českého telekomunikačního úřadu</t>
  </si>
  <si>
    <t>Výdaje na výzkum, vývoj a inovace celkem</t>
  </si>
  <si>
    <t>Výdaje na zabezpečení plnění úkolů Archivu bezpečnostních složek</t>
  </si>
  <si>
    <t>Obsluha státního dluhu</t>
  </si>
  <si>
    <t>příspěvky mezinárodním organizacím a peněžní dary vybraným institucím do zahraničí</t>
  </si>
  <si>
    <t>Pozemní komunikace</t>
  </si>
  <si>
    <t>ostatní dotace pro Státní fond dopravní infrastruktury</t>
  </si>
  <si>
    <t>Podpora činnosti v oblasti sportu</t>
  </si>
  <si>
    <t>Výdajový blok - Výdaje justiční část</t>
  </si>
  <si>
    <t>Výdajový blok - Výdaje vězeňská část</t>
  </si>
  <si>
    <t>ostatní výdaje na zabezpečení plnění úkolů Českého statistického úřadu</t>
  </si>
  <si>
    <t>Vládní rozpočtová rezerva</t>
  </si>
  <si>
    <t>Finanční vztah státního rozpočtu k rozpočtu hlavního města Prahy - viz příloha č. 7</t>
  </si>
  <si>
    <t>Odvody do rozpočtu Evropské unie</t>
  </si>
  <si>
    <t>bezpečnostní a biometrické prvky v cestovních pasech a cestovních dokladech</t>
  </si>
  <si>
    <t>Kapitola:  377 Technologická agentura České republiky</t>
  </si>
  <si>
    <t>Výdaje Kanceláře Technologické agentury ČR</t>
  </si>
  <si>
    <t>Kapitola:  361 Akademie věd České republiky</t>
  </si>
  <si>
    <t>Kapitola:  321 Grantová agentura České republiky</t>
  </si>
  <si>
    <t>Kapitola:  304 Úřad vlády České republiky</t>
  </si>
  <si>
    <t>Výdaje vzniklé v průběhu roku, které nelze věcně zařadit do ostatních specifických ukazatelů</t>
  </si>
  <si>
    <t>vrcholné návštěvy</t>
  </si>
  <si>
    <t>Výdaje na zabezpečení činnosti Kanceláře finančního arbitra</t>
  </si>
  <si>
    <t>výdaje na úhradu ztráty z poskytování univerzální služby - čisté náklady</t>
  </si>
  <si>
    <t>Ostatní výdaje na zabezpečení úkolů resortu</t>
  </si>
  <si>
    <t>Výdaje na zabezpečení plnění úkolů Rady pro rozhlasové a televizní vysílání celkem</t>
  </si>
  <si>
    <t>Výdaje vedené v informačním systému programového financování EDS/SMVS celkem</t>
  </si>
  <si>
    <t>Zajištění podpory prezidenta republiky ve funkci vrchního velitele ozbrojených sil</t>
  </si>
  <si>
    <t>Zajištění státní sportovní reprezentace</t>
  </si>
  <si>
    <t>Dávky pomoci v hmotné nouzi</t>
  </si>
  <si>
    <t>Dávky osobám se zdravotním postižením</t>
  </si>
  <si>
    <t>Příspěvek na péči podle zákona o sociálních službách</t>
  </si>
  <si>
    <t>Dotace na obnovitelné zdroje energie</t>
  </si>
  <si>
    <t>Zajištění strategického zpravodajství</t>
  </si>
  <si>
    <t>Výdaje Poslanecké sněmovny Parlamentu ČR</t>
  </si>
  <si>
    <t>výdaje vlastního Úřadu vlády ČR</t>
  </si>
  <si>
    <t>transformační spolupráce</t>
  </si>
  <si>
    <t xml:space="preserve">v tom: </t>
  </si>
  <si>
    <t>Výdaje na plnění úkolů Ministerstva zahraničních věcí</t>
  </si>
  <si>
    <t>sociální dávky</t>
  </si>
  <si>
    <t>výdaje na činnost celní správy</t>
  </si>
  <si>
    <t>Ostatní výdaje organizačních složek státu</t>
  </si>
  <si>
    <t>dotace pro společné programy (projekty) EU a ČR</t>
  </si>
  <si>
    <t>výdaje na úhradu ztráty z poskytování univerzální služby - zvláštní ceny</t>
  </si>
  <si>
    <t>dotace Státnímu zemědělskému intervenčnímu fondu</t>
  </si>
  <si>
    <t>dotace Státnímu zemědělskému intervenčnímu fondu na činnost</t>
  </si>
  <si>
    <t>Podpora neziskovým organizacím</t>
  </si>
  <si>
    <t>vysoké školy</t>
  </si>
  <si>
    <t>Výdaje na programy spolufinancované z rozpočtu Evropské unie a z prostředků finančních mechanismů mimo výzkum, vývoj a inovace</t>
  </si>
  <si>
    <t>sportovní reprezentace</t>
  </si>
  <si>
    <t>Výdaje dle zákona o majetkovém vyrovnání s církvemi a náboženskými společnostmi</t>
  </si>
  <si>
    <t>finanční náhrada</t>
  </si>
  <si>
    <t>příspěvek na podporu činnosti dotčených církví a náboženských společností</t>
  </si>
  <si>
    <t>příspěvek na provoz příspěvkovým organizacím</t>
  </si>
  <si>
    <t>platy soudců</t>
  </si>
  <si>
    <t>dávky důchodového pojištění</t>
  </si>
  <si>
    <t>výdaje na volby a referenda</t>
  </si>
  <si>
    <t>transfery pro výdaje státu na sociální politiku</t>
  </si>
  <si>
    <t>ostatní výdaje na plnění úkolů Ministerstva zahraničních věcí</t>
  </si>
  <si>
    <t>Kapitola:  376 Generální inspekce bezpečnostních sborů</t>
  </si>
  <si>
    <t>Výdaje na zabezpečení plnění úkolů Generální inspekce bezpečnostních sborů</t>
  </si>
  <si>
    <t>Sociální dávky</t>
  </si>
  <si>
    <t>v Kč</t>
  </si>
  <si>
    <t>Dávky státní sociální podpory a pěstounské péče</t>
  </si>
  <si>
    <t>Výdaje na zabezpečení plnění úkolů Ministerstva vnitra a ostatních organizačních složek státu</t>
  </si>
  <si>
    <t>výdaje na činnost úřadu</t>
  </si>
  <si>
    <t>platby mezinárodním společnostem a dalším organizacím</t>
  </si>
  <si>
    <t>rozvoj a obnova materiálně technické základny státních kulturních zařízení</t>
  </si>
  <si>
    <t>společné projekty spolufinancované z prostředků finančních mechanismů</t>
  </si>
  <si>
    <t>program státní podpory profesionálních divadel a stálých profesionálních symfonických orchestrů a pěveckých sborů</t>
  </si>
  <si>
    <t>kulturní aktivity</t>
  </si>
  <si>
    <t>veřejné informační služby knihoven</t>
  </si>
  <si>
    <t>programy na záchranu a obnovu kulturních památek</t>
  </si>
  <si>
    <t>dotace na filmové pobídky</t>
  </si>
  <si>
    <t>výzkum, experimentální vývoj a inovace</t>
  </si>
  <si>
    <t>Zajištění obrany ČR silami Armády ČR</t>
  </si>
  <si>
    <t>ostatní dotace</t>
  </si>
  <si>
    <t>kulturní dědictví ve vlastnictví státu, podporované evropskými fondy</t>
  </si>
  <si>
    <t>Záchrana a obnova kulturních památek, veřejné služby muzeí</t>
  </si>
  <si>
    <t>výdaje na Sčítání lidu, domů a bytů</t>
  </si>
  <si>
    <t>Výdaje na zabezpečení plnění úkolů OSS Ústavu pro studium totalitních režimů</t>
  </si>
  <si>
    <t>Výdaje Senátu Parlamentu ČR</t>
  </si>
  <si>
    <t>Vytváření a rozvoj systému obrany státu</t>
  </si>
  <si>
    <t>Horská služba</t>
  </si>
  <si>
    <t>ostatní výdaje na regionální rozvoj a cestovní ruch</t>
  </si>
  <si>
    <t>Výdaje na státní správu</t>
  </si>
  <si>
    <t>Výdaje na zabezpečení plnění úkolů Úřadu průmyslového vlastnictví</t>
  </si>
  <si>
    <t>Výdaje na zabezpečení plnění úkolů Nejvyššího kontrolního úřadu</t>
  </si>
  <si>
    <t>čisté náklady představující nespravedlivou finanční zátěž držiteli poštovní licence</t>
  </si>
  <si>
    <t>programy ochrany a péče o kulturní statky</t>
  </si>
  <si>
    <t>výdaje kryté převodem z jaderného účtu</t>
  </si>
  <si>
    <t>Výdaje na zabezpečení plnění úkolů Úřadu pro dohled nad hospodařením politických stran a politických hnutí</t>
  </si>
  <si>
    <t>Kapitola:  371 Úřad pro dohled nad hospodařením politických stran a politických hnutí</t>
  </si>
  <si>
    <t>Financování Správy úložišť radioaktivních odpadů</t>
  </si>
  <si>
    <t>Kapitola:  359 Úřad Národní rozpočtové rady</t>
  </si>
  <si>
    <t>Kapitola:  378 Národní úřad pro kybernetickou a informační bezpečnost</t>
  </si>
  <si>
    <t>Výdaje na zabezpečení plnění úkolů Národního úřadu pro kybernetickou a informační bezpečnost</t>
  </si>
  <si>
    <t>Výdaje na zabezpečení úkolů finanční správy</t>
  </si>
  <si>
    <t>Výdaje na zabezpečení úkolů celní správy</t>
  </si>
  <si>
    <t>Výdaje na zabezpečení činnosti Finančního analytického úřadu</t>
  </si>
  <si>
    <t>výdaje kryté převodem z privatizačního účtu</t>
  </si>
  <si>
    <t>Zahlazování následků hornické činnosti, mandatorní výdaje a zajištění dalších potřeb státu</t>
  </si>
  <si>
    <t>Lůžková péče</t>
  </si>
  <si>
    <t>program péče o národní kulturní poklad a dědictví</t>
  </si>
  <si>
    <t>Výdaje na zabezpečení plnění úkolů Národní sportovní agentury</t>
  </si>
  <si>
    <t>Dotace do oblasti sportu</t>
  </si>
  <si>
    <t>podpora významných sportovních akcí</t>
  </si>
  <si>
    <t xml:space="preserve">Výdaje celkem </t>
  </si>
  <si>
    <t>Zajištění dávek důchodového pojištění</t>
  </si>
  <si>
    <t>Zajištění dávek výsluhových náležitostí</t>
  </si>
  <si>
    <t>školní a vysokoškolský sport</t>
  </si>
  <si>
    <t>Náhradní výživné pro nezaopatřené dítě</t>
  </si>
  <si>
    <t>Dotace Státnímu fondu životního prostředí ČR</t>
  </si>
  <si>
    <t>Podpora agrárního sektoru</t>
  </si>
  <si>
    <t>Státní fond kultury České republiky</t>
  </si>
  <si>
    <t>rekonstrukční program ČR v regionu Blízkého východu</t>
  </si>
  <si>
    <t>rozvoj kulturního a kreativního sektoru</t>
  </si>
  <si>
    <t>Zdravotnické programy</t>
  </si>
  <si>
    <t>Ostatní činnosti ve zdravotnictví</t>
  </si>
  <si>
    <t>rozvoj a obnova materiálně technické základny</t>
  </si>
  <si>
    <t>Prostředky na odstraňování důsledků povodní a na následnou obnovu</t>
  </si>
  <si>
    <t>prostředky na financování zapojení občanů ČR do civilních struktur Evropské unie a dalších mezinárodních vládních organizací a do volebních pozorovatelských misí</t>
  </si>
  <si>
    <t>program humanitární, stabilizační, rozvojové a hospodářské asistence Ukrajině</t>
  </si>
  <si>
    <t>Podpora rozvoje a obnovy materiálně technické základny regionálních kulturních zařízení</t>
  </si>
  <si>
    <t>Výdaje na zabezpečení plnění úkolů Úřadu Národní rozpočtové rady</t>
  </si>
  <si>
    <t>rozvoj a podpora sportu</t>
  </si>
  <si>
    <t>Finanční vztahy státního rozpočtu k rozpočtům krajů (s výjimkou hlavního města Prahy) - viz příloha č. 5</t>
  </si>
  <si>
    <t>Finanční vztahy státního rozpočtu k rozpočtům obcí v úhrnech po jednotlivých krajích (s výjimkou hlavního města Prahy) - viz příloha č. 6</t>
  </si>
  <si>
    <t>program na naplňování cílů České republiky v Africe</t>
  </si>
  <si>
    <t>Výdaje na plnění úkolů Národního bezpečnostního úřadu</t>
  </si>
  <si>
    <t>dotace SFPI na regionální rozvoj a cestovní ruch</t>
  </si>
  <si>
    <t>dotace SFPI na podporu bydlení</t>
  </si>
  <si>
    <t>ostatní výdaje na podporu bydlení</t>
  </si>
  <si>
    <t>Výdaje spojené s další činností resortu</t>
  </si>
  <si>
    <t>Kapitola:  364 Digitální a informační agentura</t>
  </si>
  <si>
    <t>Výdaje na zabezpečení plnění úkolů Digitální a informační agentury</t>
  </si>
  <si>
    <t>Rezerva na řešení krizových situací, jejich předcházení a odstraňování jejich následků (zákon č. 240/2000 Sb., ve znění pozdějších předpisů)</t>
  </si>
  <si>
    <t>Rezerva na mimořádné výdaje podle zákona č. 239/2000 Sb., o integrovaném záchranném systému</t>
  </si>
  <si>
    <t>Kapitola:  362 Národní sportovní agentura</t>
  </si>
  <si>
    <t>Dávka státní sociální pomoci</t>
  </si>
  <si>
    <t>výdaje na nové jaderné zdroje</t>
  </si>
  <si>
    <t>Podpora v oblasti energetiky a průmyslu</t>
  </si>
  <si>
    <t>program podpory Čechů a češtiny v zahraničí</t>
  </si>
  <si>
    <t>Výdaje na zabezpečení plnění úkolů Kanceláře veřejného ochránce práv a ochránce práv dětí</t>
  </si>
  <si>
    <t>Státní fond audiovize</t>
  </si>
  <si>
    <t>Specifické ukazatele rozpočtových kapitol v letech 2026 až 2028</t>
  </si>
  <si>
    <t>Kapitola:  309 Kancelář veřejného ochránce práv a ochránce práv dětí</t>
  </si>
  <si>
    <t>Tabulka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</si>
</sst>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4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thick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ck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ck">
        <color auto="1"/>
      </left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/>
      <bottom style="thick">
        <color auto="1"/>
      </bottom>
    </border>
    <border>
      <left style="thick">
        <color auto="1"/>
      </left>
      <right/>
      <top style="thin">
        <color auto="1"/>
      </top>
      <bottom/>
    </border>
    <border>
      <left style="thick">
        <color auto="1"/>
      </left>
      <right/>
      <top/>
      <bottom/>
    </border>
    <border>
      <left style="thick">
        <color auto="1"/>
      </left>
      <right/>
      <top/>
      <bottom style="thin">
        <color auto="1"/>
      </bottom>
    </border>
    <border>
      <left style="thick">
        <color auto="1"/>
      </left>
      <right style="medium">
        <color auto="1"/>
      </right>
      <top style="thin">
        <color auto="1"/>
      </top>
      <bottom/>
    </border>
    <border>
      <left style="thick">
        <color auto="1"/>
      </left>
      <right style="medium">
        <color auto="1"/>
      </right>
      <top/>
      <bottom/>
    </border>
    <border>
      <left/>
      <right style="medium">
        <color auto="1"/>
      </right>
      <top/>
      <bottom/>
    </border>
    <border>
      <left style="thick">
        <color auto="1"/>
      </left>
      <right style="medium">
        <color auto="1"/>
      </right>
      <top/>
      <bottom style="thick">
        <color auto="1"/>
      </bottom>
    </border>
    <border>
      <left style="medium">
        <color auto="1"/>
      </left>
      <right style="medium">
        <color auto="1"/>
      </right>
      <top/>
      <bottom style="thick">
        <color auto="1"/>
      </bottom>
    </border>
    <border>
      <left style="medium">
        <color auto="1"/>
      </left>
      <right style="thick">
        <color auto="1"/>
      </right>
      <top/>
      <bottom style="thick">
        <color auto="1"/>
      </bottom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</border>
    <border>
      <left style="thick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 style="thick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</border>
    <border>
      <left style="thick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ck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ck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ck">
        <color auto="1"/>
      </right>
      <top style="medium">
        <color auto="1"/>
      </top>
      <bottom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</border>
    <border>
      <left style="thick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thick">
        <color auto="1"/>
      </left>
      <right/>
      <top style="thick">
        <color auto="1"/>
      </top>
      <bottom style="medium">
        <color auto="1"/>
      </bottom>
    </border>
    <border>
      <left/>
      <right/>
      <top style="thick">
        <color auto="1"/>
      </top>
      <bottom style="medium">
        <color auto="1"/>
      </bottom>
    </border>
    <border>
      <left/>
      <right style="medium">
        <color auto="1"/>
      </right>
      <top style="thick">
        <color auto="1"/>
      </top>
      <bottom style="medium">
        <color auto="1"/>
      </bottom>
    </border>
    <border>
      <left style="thick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64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0" borderId="0">
      <alignment/>
      <protection/>
    </xf>
    <xf numFmtId="0" fontId="3" fillId="0" borderId="0">
      <alignment/>
      <protection/>
    </xf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0">
      <alignment vertical="top" wrapText="1"/>
      <protection/>
    </xf>
    <xf numFmtId="0" fontId="1" fillId="32" borderId="9" applyNumberFormat="0" applyFont="0" applyAlignment="0" applyProtection="0"/>
  </cellStyleXfs>
  <cellXfs count="185">
    <xf numFmtId="0" fontId="0" fillId="0" borderId="0" xfId="0"/>
    <xf numFmtId="0" fontId="4" fillId="0" borderId="0" xfId="20" applyFont="1" applyFill="1">
      <alignment/>
      <protection/>
    </xf>
    <xf numFmtId="0" fontId="5" fillId="0" borderId="0" xfId="20" applyFont="1" applyFill="1">
      <alignment/>
      <protection/>
    </xf>
    <xf numFmtId="0" fontId="6" fillId="0" borderId="0" xfId="20" applyFont="1" applyFill="1">
      <alignment/>
      <protection/>
    </xf>
    <xf numFmtId="3" fontId="4" fillId="0" borderId="0" xfId="20" applyNumberFormat="1" applyFont="1" applyFill="1">
      <alignment/>
      <protection/>
    </xf>
    <xf numFmtId="4" fontId="4" fillId="0" borderId="0" xfId="20" applyNumberFormat="1" applyFont="1" applyFill="1">
      <alignment/>
      <protection/>
    </xf>
    <xf numFmtId="0" fontId="5" fillId="0" borderId="0" xfId="20" applyFont="1" applyFill="1" applyAlignment="1">
      <alignment vertical="center"/>
      <protection/>
    </xf>
    <xf numFmtId="0" fontId="4" fillId="0" borderId="0" xfId="20" applyFont="1" applyFill="1" applyAlignment="1">
      <alignment horizontal="right" vertical="center"/>
      <protection/>
    </xf>
    <xf numFmtId="0" fontId="8" fillId="0" borderId="0" xfId="20" applyFont="1" applyFill="1" applyAlignment="1">
      <alignment vertical="center"/>
      <protection/>
    </xf>
    <xf numFmtId="3" fontId="4" fillId="0" borderId="0" xfId="20" applyNumberFormat="1" applyFont="1" applyBorder="1">
      <alignment/>
      <protection/>
    </xf>
    <xf numFmtId="0" fontId="4" fillId="0" borderId="0" xfId="20" applyFont="1" applyFill="1" applyAlignment="1">
      <alignment vertical="center"/>
      <protection/>
    </xf>
    <xf numFmtId="0" fontId="6" fillId="0" borderId="0" xfId="20" applyFont="1" applyFill="1" applyAlignment="1">
      <alignment vertical="center"/>
      <protection/>
    </xf>
    <xf numFmtId="49" fontId="4" fillId="0" borderId="0" xfId="21" applyNumberFormat="1" applyFont="1" applyFill="1" applyBorder="1" applyAlignment="1">
      <alignment horizontal="left" vertical="center"/>
      <protection/>
    </xf>
    <xf numFmtId="0" fontId="10" fillId="0" borderId="0" xfId="20" applyFont="1" applyFill="1">
      <alignment/>
      <protection/>
    </xf>
    <xf numFmtId="0" fontId="10" fillId="0" borderId="0" xfId="20" applyFont="1" applyFill="1" applyAlignment="1">
      <alignment vertical="center"/>
      <protection/>
    </xf>
    <xf numFmtId="0" fontId="5" fillId="0" borderId="10" xfId="20" applyFont="1" applyBorder="1" applyAlignment="1">
      <alignment horizontal="center" vertical="center"/>
      <protection/>
    </xf>
    <xf numFmtId="0" fontId="5" fillId="0" borderId="11" xfId="20" applyFont="1" applyBorder="1" applyAlignment="1">
      <alignment horizontal="center" vertical="center"/>
      <protection/>
    </xf>
    <xf numFmtId="3" fontId="4" fillId="0" borderId="12" xfId="20" applyNumberFormat="1" applyFont="1" applyBorder="1" applyAlignment="1">
      <alignment horizontal="right" vertical="center" indent="1"/>
      <protection/>
    </xf>
    <xf numFmtId="3" fontId="4" fillId="0" borderId="13" xfId="0" applyNumberFormat="1" applyFont="1" applyFill="1" applyBorder="1" applyAlignment="1">
      <alignment horizontal="right" vertical="center" indent="1"/>
    </xf>
    <xf numFmtId="3" fontId="4" fillId="0" borderId="14" xfId="0" applyNumberFormat="1" applyFont="1" applyFill="1" applyBorder="1" applyAlignment="1">
      <alignment horizontal="right" vertical="center" indent="1"/>
    </xf>
    <xf numFmtId="3" fontId="4" fillId="0" borderId="15" xfId="20" applyNumberFormat="1" applyFont="1" applyBorder="1" applyAlignment="1">
      <alignment horizontal="right" vertical="center" indent="1"/>
      <protection/>
    </xf>
    <xf numFmtId="3" fontId="4" fillId="0" borderId="15" xfId="20" applyNumberFormat="1" applyFont="1" applyFill="1" applyBorder="1" applyAlignment="1">
      <alignment horizontal="right" vertical="center" indent="1"/>
      <protection/>
    </xf>
    <xf numFmtId="3" fontId="4" fillId="0" borderId="16" xfId="20" applyNumberFormat="1" applyFont="1" applyBorder="1" applyAlignment="1">
      <alignment horizontal="right" vertical="center" indent="1"/>
      <protection/>
    </xf>
    <xf numFmtId="3" fontId="4" fillId="0" borderId="17" xfId="20" applyNumberFormat="1" applyFont="1" applyBorder="1" applyAlignment="1">
      <alignment horizontal="right" vertical="center" indent="1"/>
      <protection/>
    </xf>
    <xf numFmtId="3" fontId="4" fillId="0" borderId="17" xfId="20" applyNumberFormat="1" applyFont="1" applyFill="1" applyBorder="1" applyAlignment="1">
      <alignment horizontal="right" vertical="center" indent="1"/>
      <protection/>
    </xf>
    <xf numFmtId="3" fontId="4" fillId="0" borderId="18" xfId="20" applyNumberFormat="1" applyFont="1" applyFill="1" applyBorder="1" applyAlignment="1">
      <alignment horizontal="right" vertical="center" indent="1"/>
      <protection/>
    </xf>
    <xf numFmtId="3" fontId="4" fillId="0" borderId="19" xfId="20" applyNumberFormat="1" applyFont="1" applyFill="1" applyBorder="1" applyAlignment="1">
      <alignment horizontal="right" vertical="center" indent="1"/>
      <protection/>
    </xf>
    <xf numFmtId="3" fontId="4" fillId="0" borderId="13" xfId="20" applyNumberFormat="1" applyFont="1" applyBorder="1" applyAlignment="1">
      <alignment horizontal="right" vertical="center" indent="1"/>
      <protection/>
    </xf>
    <xf numFmtId="3" fontId="4" fillId="0" borderId="14" xfId="20" applyNumberFormat="1" applyFont="1" applyBorder="1" applyAlignment="1">
      <alignment horizontal="right" vertical="center" indent="1"/>
      <protection/>
    </xf>
    <xf numFmtId="3" fontId="4" fillId="0" borderId="20" xfId="20" applyNumberFormat="1" applyFont="1" applyBorder="1" applyAlignment="1">
      <alignment horizontal="right" vertical="center" indent="1"/>
      <protection/>
    </xf>
    <xf numFmtId="3" fontId="4" fillId="0" borderId="13" xfId="0" applyNumberFormat="1" applyFont="1" applyBorder="1" applyAlignment="1">
      <alignment horizontal="right" vertical="center" indent="1"/>
    </xf>
    <xf numFmtId="3" fontId="4" fillId="0" borderId="16" xfId="0" applyNumberFormat="1" applyFont="1" applyBorder="1" applyAlignment="1">
      <alignment horizontal="right" vertical="center" indent="1"/>
    </xf>
    <xf numFmtId="3" fontId="4" fillId="0" borderId="12" xfId="20" applyNumberFormat="1" applyFont="1" applyFill="1" applyBorder="1" applyAlignment="1">
      <alignment horizontal="right" vertical="center" indent="1"/>
      <protection/>
    </xf>
    <xf numFmtId="3" fontId="4" fillId="0" borderId="16" xfId="20" applyNumberFormat="1" applyFont="1" applyFill="1" applyBorder="1" applyAlignment="1">
      <alignment horizontal="right" vertical="center" indent="1"/>
      <protection/>
    </xf>
    <xf numFmtId="49" fontId="4" fillId="33" borderId="21" xfId="21" applyNumberFormat="1" applyFont="1" applyFill="1" applyBorder="1" applyAlignment="1">
      <alignment horizontal="left" vertical="center" indent="1"/>
      <protection/>
    </xf>
    <xf numFmtId="49" fontId="4" fillId="33" borderId="22" xfId="21" applyNumberFormat="1" applyFont="1" applyFill="1" applyBorder="1" applyAlignment="1">
      <alignment horizontal="left" vertical="center" indent="1"/>
      <protection/>
    </xf>
    <xf numFmtId="49" fontId="4" fillId="0" borderId="21" xfId="21" applyNumberFormat="1" applyFont="1" applyFill="1" applyBorder="1" applyAlignment="1">
      <alignment horizontal="left" vertical="center" indent="1"/>
      <protection/>
    </xf>
    <xf numFmtId="49" fontId="4" fillId="0" borderId="22" xfId="21" applyNumberFormat="1" applyFont="1" applyFill="1" applyBorder="1" applyAlignment="1">
      <alignment horizontal="left" vertical="center" indent="1"/>
      <protection/>
    </xf>
    <xf numFmtId="49" fontId="4" fillId="33" borderId="23" xfId="21" applyNumberFormat="1" applyFont="1" applyFill="1" applyBorder="1" applyAlignment="1">
      <alignment horizontal="left" vertical="center" indent="1"/>
      <protection/>
    </xf>
    <xf numFmtId="49" fontId="4" fillId="0" borderId="23" xfId="21" applyNumberFormat="1" applyFont="1" applyFill="1" applyBorder="1" applyAlignment="1">
      <alignment horizontal="left" vertical="center" indent="1"/>
      <protection/>
    </xf>
    <xf numFmtId="0" fontId="4" fillId="0" borderId="23" xfId="0" applyFont="1" applyBorder="1" applyAlignment="1">
      <alignment horizontal="left" vertical="center" indent="1"/>
    </xf>
    <xf numFmtId="49" fontId="4" fillId="33" borderId="24" xfId="21" applyNumberFormat="1" applyFont="1" applyFill="1" applyBorder="1" applyAlignment="1">
      <alignment horizontal="left" vertical="center" indent="1"/>
      <protection/>
    </xf>
    <xf numFmtId="49" fontId="4" fillId="33" borderId="25" xfId="21" applyNumberFormat="1" applyFont="1" applyFill="1" applyBorder="1" applyAlignment="1">
      <alignment horizontal="left" vertical="center" indent="1"/>
      <protection/>
    </xf>
    <xf numFmtId="49" fontId="4" fillId="33" borderId="26" xfId="21" applyNumberFormat="1" applyFont="1" applyFill="1" applyBorder="1" applyAlignment="1">
      <alignment horizontal="left" vertical="center" wrapText="1" indent="1"/>
      <protection/>
    </xf>
    <xf numFmtId="49" fontId="4" fillId="33" borderId="25" xfId="21" applyNumberFormat="1" applyFont="1" applyFill="1" applyBorder="1" applyAlignment="1">
      <alignment horizontal="left" vertical="center" wrapText="1" indent="1"/>
      <protection/>
    </xf>
    <xf numFmtId="49" fontId="4" fillId="33" borderId="27" xfId="21" applyNumberFormat="1" applyFont="1" applyFill="1" applyBorder="1" applyAlignment="1">
      <alignment horizontal="left" vertical="center" indent="1"/>
      <protection/>
    </xf>
    <xf numFmtId="49" fontId="4" fillId="33" borderId="28" xfId="21" applyNumberFormat="1" applyFont="1" applyFill="1" applyBorder="1" applyAlignment="1">
      <alignment horizontal="left" vertical="center" indent="1"/>
      <protection/>
    </xf>
    <xf numFmtId="0" fontId="4" fillId="0" borderId="27" xfId="0" applyFont="1" applyBorder="1" applyAlignment="1">
      <alignment horizontal="left" vertical="center" indent="1"/>
    </xf>
    <xf numFmtId="49" fontId="4" fillId="0" borderId="24" xfId="21" applyNumberFormat="1" applyFont="1" applyFill="1" applyBorder="1" applyAlignment="1">
      <alignment horizontal="left" vertical="center" indent="1"/>
      <protection/>
    </xf>
    <xf numFmtId="49" fontId="4" fillId="0" borderId="25" xfId="21" applyNumberFormat="1" applyFont="1" applyFill="1" applyBorder="1" applyAlignment="1">
      <alignment horizontal="left" vertical="center" indent="1"/>
      <protection/>
    </xf>
    <xf numFmtId="49" fontId="4" fillId="33" borderId="27" xfId="21" applyNumberFormat="1" applyFont="1" applyFill="1" applyBorder="1" applyAlignment="1">
      <alignment horizontal="left" vertical="center" wrapText="1" indent="1"/>
      <protection/>
    </xf>
    <xf numFmtId="49" fontId="4" fillId="33" borderId="27" xfId="21" applyNumberFormat="1" applyFont="1" applyFill="1" applyBorder="1" applyAlignment="1">
      <alignment horizontal="left" vertical="center" indent="4"/>
      <protection/>
    </xf>
    <xf numFmtId="49" fontId="4" fillId="0" borderId="27" xfId="21" applyNumberFormat="1" applyFont="1" applyFill="1" applyBorder="1" applyAlignment="1">
      <alignment horizontal="left" vertical="center" indent="1"/>
      <protection/>
    </xf>
    <xf numFmtId="0" fontId="4" fillId="0" borderId="27" xfId="0" applyFont="1" applyBorder="1" applyAlignment="1">
      <alignment horizontal="left" vertical="center" wrapText="1" indent="4"/>
    </xf>
    <xf numFmtId="49" fontId="4" fillId="33" borderId="26" xfId="21" applyNumberFormat="1" applyFont="1" applyFill="1" applyBorder="1" applyAlignment="1">
      <alignment horizontal="left" vertical="center" indent="1"/>
      <protection/>
    </xf>
    <xf numFmtId="49" fontId="4" fillId="33" borderId="25" xfId="21" applyNumberFormat="1" applyFont="1" applyFill="1" applyBorder="1" applyAlignment="1">
      <alignment vertical="center"/>
      <protection/>
    </xf>
    <xf numFmtId="49" fontId="4" fillId="0" borderId="25" xfId="21" applyNumberFormat="1" applyFont="1" applyFill="1" applyBorder="1" applyAlignment="1">
      <alignment vertical="center"/>
      <protection/>
    </xf>
    <xf numFmtId="49" fontId="4" fillId="33" borderId="26" xfId="21" applyNumberFormat="1" applyFont="1" applyFill="1" applyBorder="1" applyAlignment="1">
      <alignment vertical="center"/>
      <protection/>
    </xf>
    <xf numFmtId="49" fontId="4" fillId="33" borderId="25" xfId="21" applyNumberFormat="1" applyFont="1" applyFill="1" applyBorder="1" applyAlignment="1">
      <alignment vertical="center" wrapText="1"/>
      <protection/>
    </xf>
    <xf numFmtId="49" fontId="4" fillId="33" borderId="29" xfId="21" applyNumberFormat="1" applyFont="1" applyFill="1" applyBorder="1" applyAlignment="1">
      <alignment horizontal="left" vertical="center" wrapText="1" indent="1"/>
      <protection/>
    </xf>
    <xf numFmtId="49" fontId="4" fillId="33" borderId="26" xfId="21" applyNumberFormat="1" applyFont="1" applyFill="1" applyBorder="1" applyAlignment="1">
      <alignment vertical="center" wrapText="1"/>
      <protection/>
    </xf>
    <xf numFmtId="49" fontId="4" fillId="33" borderId="27" xfId="21" applyNumberFormat="1" applyFont="1" applyFill="1" applyBorder="1" applyAlignment="1">
      <alignment vertical="center"/>
      <protection/>
    </xf>
    <xf numFmtId="49" fontId="4" fillId="33" borderId="30" xfId="21" applyNumberFormat="1" applyFont="1" applyFill="1" applyBorder="1" applyAlignment="1">
      <alignment horizontal="left" vertical="center" wrapText="1" indent="4"/>
      <protection/>
    </xf>
    <xf numFmtId="49" fontId="4" fillId="0" borderId="29" xfId="21" applyNumberFormat="1" applyFont="1" applyFill="1" applyBorder="1" applyAlignment="1">
      <alignment horizontal="left" vertical="center" indent="1"/>
      <protection/>
    </xf>
    <xf numFmtId="49" fontId="4" fillId="33" borderId="31" xfId="21" applyNumberFormat="1" applyFont="1" applyFill="1" applyBorder="1" applyAlignment="1">
      <alignment horizontal="left" vertical="center" wrapText="1" indent="4"/>
      <protection/>
    </xf>
    <xf numFmtId="49" fontId="4" fillId="0" borderId="27" xfId="21" applyNumberFormat="1" applyFont="1" applyFill="1" applyBorder="1" applyAlignment="1">
      <alignment vertical="center"/>
      <protection/>
    </xf>
    <xf numFmtId="49" fontId="4" fillId="0" borderId="27" xfId="21" applyNumberFormat="1" applyFont="1" applyFill="1" applyBorder="1" applyAlignment="1">
      <alignment vertical="center" wrapText="1"/>
      <protection/>
    </xf>
    <xf numFmtId="49" fontId="4" fillId="0" borderId="29" xfId="21" applyNumberFormat="1" applyFont="1" applyFill="1" applyBorder="1" applyAlignment="1">
      <alignment horizontal="left" vertical="top" indent="1"/>
      <protection/>
    </xf>
    <xf numFmtId="49" fontId="4" fillId="33" borderId="31" xfId="21" applyNumberFormat="1" applyFont="1" applyFill="1" applyBorder="1" applyAlignment="1">
      <alignment horizontal="left" vertical="center" indent="4"/>
      <protection/>
    </xf>
    <xf numFmtId="49" fontId="4" fillId="33" borderId="27" xfId="21" applyNumberFormat="1" applyFont="1" applyFill="1" applyBorder="1" applyAlignment="1">
      <alignment vertical="center" wrapText="1"/>
      <protection/>
    </xf>
    <xf numFmtId="49" fontId="4" fillId="33" borderId="29" xfId="21" applyNumberFormat="1" applyFont="1" applyFill="1" applyBorder="1" applyAlignment="1">
      <alignment horizontal="left" vertical="center" indent="1"/>
      <protection/>
    </xf>
    <xf numFmtId="49" fontId="4" fillId="33" borderId="30" xfId="21" applyNumberFormat="1" applyFont="1" applyFill="1" applyBorder="1" applyAlignment="1">
      <alignment horizontal="left" vertical="center" indent="4"/>
      <protection/>
    </xf>
    <xf numFmtId="49" fontId="4" fillId="0" borderId="30" xfId="21" applyNumberFormat="1" applyFont="1" applyFill="1" applyBorder="1" applyAlignment="1">
      <alignment horizontal="left" vertical="center" indent="4"/>
      <protection/>
    </xf>
    <xf numFmtId="0" fontId="4" fillId="0" borderId="0" xfId="20" applyFont="1" applyFill="1" applyAlignment="1">
      <alignment horizontal="right"/>
      <protection/>
    </xf>
    <xf numFmtId="49" fontId="4" fillId="0" borderId="30" xfId="21" applyNumberFormat="1" applyFont="1" applyFill="1" applyBorder="1" applyAlignment="1">
      <alignment horizontal="left" vertical="center" indent="1"/>
      <protection/>
    </xf>
    <xf numFmtId="49" fontId="4" fillId="0" borderId="26" xfId="21" applyNumberFormat="1" applyFont="1" applyFill="1" applyBorder="1" applyAlignment="1">
      <alignment vertical="center"/>
      <protection/>
    </xf>
    <xf numFmtId="3" fontId="4" fillId="0" borderId="18" xfId="20" applyNumberFormat="1" applyFont="1" applyBorder="1" applyAlignment="1">
      <alignment horizontal="right" vertical="center" indent="1"/>
      <protection/>
    </xf>
    <xf numFmtId="3" fontId="4" fillId="0" borderId="19" xfId="20" applyNumberFormat="1" applyFont="1" applyBorder="1" applyAlignment="1">
      <alignment horizontal="right" vertical="center" indent="1"/>
      <protection/>
    </xf>
    <xf numFmtId="49" fontId="4" fillId="33" borderId="32" xfId="21" applyNumberFormat="1" applyFont="1" applyFill="1" applyBorder="1" applyAlignment="1">
      <alignment horizontal="left" vertical="center" indent="1"/>
      <protection/>
    </xf>
    <xf numFmtId="49" fontId="4" fillId="33" borderId="33" xfId="21" applyNumberFormat="1" applyFont="1" applyFill="1" applyBorder="1" applyAlignment="1">
      <alignment horizontal="left" vertical="center" indent="1"/>
      <protection/>
    </xf>
    <xf numFmtId="49" fontId="4" fillId="33" borderId="34" xfId="21" applyNumberFormat="1" applyFont="1" applyFill="1" applyBorder="1" applyAlignment="1">
      <alignment horizontal="left" vertical="center" indent="1"/>
      <protection/>
    </xf>
    <xf numFmtId="49" fontId="6" fillId="33" borderId="35" xfId="21" applyNumberFormat="1" applyFont="1" applyFill="1" applyBorder="1" applyAlignment="1">
      <alignment horizontal="left" vertical="center" indent="1"/>
      <protection/>
    </xf>
    <xf numFmtId="3" fontId="5" fillId="0" borderId="36" xfId="20" applyNumberFormat="1" applyFont="1" applyFill="1" applyBorder="1" applyAlignment="1">
      <alignment horizontal="right" vertical="center" indent="1"/>
      <protection/>
    </xf>
    <xf numFmtId="3" fontId="5" fillId="0" borderId="36" xfId="0" applyNumberFormat="1" applyFont="1" applyFill="1" applyBorder="1" applyAlignment="1">
      <alignment horizontal="right" vertical="center" indent="1"/>
    </xf>
    <xf numFmtId="3" fontId="5" fillId="0" borderId="37" xfId="0" applyNumberFormat="1" applyFont="1" applyFill="1" applyBorder="1" applyAlignment="1">
      <alignment horizontal="right" vertical="center" indent="1"/>
    </xf>
    <xf numFmtId="49" fontId="4" fillId="33" borderId="38" xfId="21" applyNumberFormat="1" applyFont="1" applyFill="1" applyBorder="1" applyAlignment="1">
      <alignment horizontal="left" vertical="center" indent="1"/>
      <protection/>
    </xf>
    <xf numFmtId="49" fontId="4" fillId="33" borderId="39" xfId="21" applyNumberFormat="1" applyFont="1" applyFill="1" applyBorder="1" applyAlignment="1">
      <alignment horizontal="left" vertical="center" indent="1"/>
      <protection/>
    </xf>
    <xf numFmtId="49" fontId="4" fillId="33" borderId="40" xfId="21" applyNumberFormat="1" applyFont="1" applyFill="1" applyBorder="1" applyAlignment="1">
      <alignment horizontal="left" vertical="center" indent="1"/>
      <protection/>
    </xf>
    <xf numFmtId="49" fontId="4" fillId="33" borderId="41" xfId="21" applyNumberFormat="1" applyFont="1" applyFill="1" applyBorder="1" applyAlignment="1">
      <alignment horizontal="left" vertical="center" indent="1"/>
      <protection/>
    </xf>
    <xf numFmtId="3" fontId="4" fillId="0" borderId="42" xfId="20" applyNumberFormat="1" applyFont="1" applyFill="1" applyBorder="1" applyAlignment="1">
      <alignment horizontal="right" vertical="center" indent="1"/>
      <protection/>
    </xf>
    <xf numFmtId="3" fontId="4" fillId="0" borderId="43" xfId="20" applyNumberFormat="1" applyFont="1" applyBorder="1" applyAlignment="1">
      <alignment horizontal="right" vertical="center" indent="1"/>
      <protection/>
    </xf>
    <xf numFmtId="3" fontId="4" fillId="0" borderId="44" xfId="20" applyNumberFormat="1" applyFont="1" applyBorder="1" applyAlignment="1">
      <alignment horizontal="right" vertical="center" indent="1"/>
      <protection/>
    </xf>
    <xf numFmtId="49" fontId="4" fillId="33" borderId="41" xfId="21" applyNumberFormat="1" applyFont="1" applyFill="1" applyBorder="1" applyAlignment="1">
      <alignment vertical="center"/>
      <protection/>
    </xf>
    <xf numFmtId="3" fontId="4" fillId="0" borderId="45" xfId="20" applyNumberFormat="1" applyFont="1" applyFill="1" applyBorder="1" applyAlignment="1">
      <alignment horizontal="right" vertical="center" indent="1"/>
      <protection/>
    </xf>
    <xf numFmtId="49" fontId="4" fillId="33" borderId="46" xfId="21" applyNumberFormat="1" applyFont="1" applyFill="1" applyBorder="1" applyAlignment="1">
      <alignment horizontal="left" vertical="center" indent="4"/>
      <protection/>
    </xf>
    <xf numFmtId="3" fontId="4" fillId="0" borderId="42" xfId="20" applyNumberFormat="1" applyFont="1" applyBorder="1" applyAlignment="1">
      <alignment horizontal="right" vertical="center" indent="1"/>
      <protection/>
    </xf>
    <xf numFmtId="3" fontId="4" fillId="0" borderId="45" xfId="20" applyNumberFormat="1" applyFont="1" applyBorder="1" applyAlignment="1">
      <alignment horizontal="right" vertical="center" indent="1"/>
      <protection/>
    </xf>
    <xf numFmtId="49" fontId="4" fillId="33" borderId="41" xfId="21" applyNumberFormat="1" applyFont="1" applyFill="1" applyBorder="1" applyAlignment="1">
      <alignment horizontal="left" vertical="center" indent="4"/>
      <protection/>
    </xf>
    <xf numFmtId="49" fontId="4" fillId="0" borderId="40" xfId="21" applyNumberFormat="1" applyFont="1" applyFill="1" applyBorder="1" applyAlignment="1">
      <alignment horizontal="left" vertical="center" indent="1"/>
      <protection/>
    </xf>
    <xf numFmtId="49" fontId="4" fillId="0" borderId="41" xfId="21" applyNumberFormat="1" applyFont="1" applyFill="1" applyBorder="1" applyAlignment="1">
      <alignment horizontal="left" vertical="center" indent="1"/>
      <protection/>
    </xf>
    <xf numFmtId="49" fontId="4" fillId="0" borderId="46" xfId="21" applyNumberFormat="1" applyFont="1" applyFill="1" applyBorder="1" applyAlignment="1">
      <alignment horizontal="left" vertical="center" indent="4"/>
      <protection/>
    </xf>
    <xf numFmtId="49" fontId="4" fillId="0" borderId="41" xfId="21" applyNumberFormat="1" applyFont="1" applyFill="1" applyBorder="1" applyAlignment="1">
      <alignment vertical="center"/>
      <protection/>
    </xf>
    <xf numFmtId="49" fontId="4" fillId="33" borderId="46" xfId="21" applyNumberFormat="1" applyFont="1" applyFill="1" applyBorder="1" applyAlignment="1">
      <alignment horizontal="left" vertical="center" wrapText="1" indent="4"/>
      <protection/>
    </xf>
    <xf numFmtId="49" fontId="4" fillId="33" borderId="41" xfId="21" applyNumberFormat="1" applyFont="1" applyFill="1" applyBorder="1" applyAlignment="1">
      <alignment vertical="center" wrapText="1"/>
      <protection/>
    </xf>
    <xf numFmtId="49" fontId="4" fillId="33" borderId="47" xfId="21" applyNumberFormat="1" applyFont="1" applyFill="1" applyBorder="1" applyAlignment="1">
      <alignment vertical="center"/>
      <protection/>
    </xf>
    <xf numFmtId="3" fontId="4" fillId="0" borderId="42" xfId="0" applyNumberFormat="1" applyFont="1" applyBorder="1" applyAlignment="1">
      <alignment horizontal="right" vertical="center" indent="1"/>
    </xf>
    <xf numFmtId="3" fontId="4" fillId="0" borderId="45" xfId="0" applyNumberFormat="1" applyFont="1" applyBorder="1" applyAlignment="1">
      <alignment horizontal="right" vertical="center" indent="1"/>
    </xf>
    <xf numFmtId="49" fontId="4" fillId="33" borderId="30" xfId="21" applyNumberFormat="1" applyFont="1" applyFill="1" applyBorder="1" applyAlignment="1">
      <alignment horizontal="left" vertical="center" indent="1"/>
      <protection/>
    </xf>
    <xf numFmtId="0" fontId="4" fillId="0" borderId="48" xfId="20" applyFont="1" applyFill="1" applyBorder="1">
      <alignment/>
      <protection/>
    </xf>
    <xf numFmtId="49" fontId="4" fillId="0" borderId="31" xfId="21" applyNumberFormat="1" applyFont="1" applyFill="1" applyBorder="1" applyAlignment="1">
      <alignment horizontal="left" vertical="center" indent="1"/>
      <protection/>
    </xf>
    <xf numFmtId="3" fontId="5" fillId="0" borderId="37" xfId="20" applyNumberFormat="1" applyFont="1" applyFill="1" applyBorder="1" applyAlignment="1">
      <alignment horizontal="right" vertical="center" indent="1"/>
      <protection/>
    </xf>
    <xf numFmtId="49" fontId="4" fillId="33" borderId="41" xfId="21" applyNumberFormat="1" applyFont="1" applyFill="1" applyBorder="1" applyAlignment="1">
      <alignment horizontal="left" vertical="center" wrapText="1" indent="1"/>
      <protection/>
    </xf>
    <xf numFmtId="49" fontId="4" fillId="33" borderId="31" xfId="21" applyNumberFormat="1" applyFont="1" applyFill="1" applyBorder="1" applyAlignment="1">
      <alignment horizontal="left" vertical="center" indent="1"/>
      <protection/>
    </xf>
    <xf numFmtId="49" fontId="4" fillId="33" borderId="0" xfId="21" applyNumberFormat="1" applyFont="1" applyFill="1" applyBorder="1" applyAlignment="1">
      <alignment horizontal="left" vertical="center" indent="1"/>
      <protection/>
    </xf>
    <xf numFmtId="49" fontId="6" fillId="33" borderId="28" xfId="21" applyNumberFormat="1" applyFont="1" applyFill="1" applyBorder="1" applyAlignment="1">
      <alignment horizontal="left" vertical="center" indent="1"/>
      <protection/>
    </xf>
    <xf numFmtId="49" fontId="4" fillId="33" borderId="49" xfId="21" applyNumberFormat="1" applyFont="1" applyFill="1" applyBorder="1" applyAlignment="1">
      <alignment horizontal="left" vertical="center" indent="1"/>
      <protection/>
    </xf>
    <xf numFmtId="49" fontId="4" fillId="33" borderId="50" xfId="21" applyNumberFormat="1" applyFont="1" applyFill="1" applyBorder="1" applyAlignment="1">
      <alignment horizontal="left" vertical="center" indent="1"/>
      <protection/>
    </xf>
    <xf numFmtId="49" fontId="4" fillId="0" borderId="26" xfId="21" applyNumberFormat="1" applyFont="1" applyFill="1" applyBorder="1" applyAlignment="1">
      <alignment horizontal="left" vertical="center" indent="1"/>
      <protection/>
    </xf>
    <xf numFmtId="49" fontId="4" fillId="33" borderId="49" xfId="21" applyNumberFormat="1" applyFont="1" applyFill="1" applyBorder="1" applyAlignment="1">
      <alignment horizontal="left" vertical="center"/>
      <protection/>
    </xf>
    <xf numFmtId="49" fontId="4" fillId="33" borderId="50" xfId="21" applyNumberFormat="1" applyFont="1" applyFill="1" applyBorder="1" applyAlignment="1">
      <alignment horizontal="left" vertical="center"/>
      <protection/>
    </xf>
    <xf numFmtId="49" fontId="4" fillId="33" borderId="50" xfId="21" applyNumberFormat="1" applyFont="1" applyFill="1" applyBorder="1" applyAlignment="1">
      <alignment vertical="center"/>
      <protection/>
    </xf>
    <xf numFmtId="49" fontId="4" fillId="33" borderId="49" xfId="21" applyNumberFormat="1" applyFont="1" applyFill="1" applyBorder="1" applyAlignment="1">
      <alignment vertical="center"/>
      <protection/>
    </xf>
    <xf numFmtId="49" fontId="6" fillId="33" borderId="51" xfId="21" applyNumberFormat="1" applyFont="1" applyFill="1" applyBorder="1" applyAlignment="1">
      <alignment horizontal="left" vertical="center" indent="1"/>
      <protection/>
    </xf>
    <xf numFmtId="49" fontId="4" fillId="33" borderId="31" xfId="21" applyNumberFormat="1" applyFont="1" applyFill="1" applyBorder="1" applyAlignment="1">
      <alignment horizontal="left" vertical="center" wrapText="1" indent="1"/>
      <protection/>
    </xf>
    <xf numFmtId="49" fontId="4" fillId="33" borderId="52" xfId="21" applyNumberFormat="1" applyFont="1" applyFill="1" applyBorder="1" applyAlignment="1">
      <alignment horizontal="left" vertical="center" indent="1"/>
      <protection/>
    </xf>
    <xf numFmtId="49" fontId="4" fillId="33" borderId="53" xfId="21" applyNumberFormat="1" applyFont="1" applyFill="1" applyBorder="1" applyAlignment="1">
      <alignment vertical="center"/>
      <protection/>
    </xf>
    <xf numFmtId="49" fontId="4" fillId="33" borderId="54" xfId="21" applyNumberFormat="1" applyFont="1" applyFill="1" applyBorder="1" applyAlignment="1">
      <alignment vertical="center"/>
      <protection/>
    </xf>
    <xf numFmtId="0" fontId="4" fillId="0" borderId="0" xfId="20" applyFont="1" applyFill="1" applyBorder="1">
      <alignment/>
      <protection/>
    </xf>
    <xf numFmtId="49" fontId="4" fillId="0" borderId="54" xfId="21" applyNumberFormat="1" applyFont="1" applyFill="1" applyBorder="1" applyAlignment="1">
      <alignment vertical="center"/>
      <protection/>
    </xf>
    <xf numFmtId="49" fontId="4" fillId="0" borderId="50" xfId="21" applyNumberFormat="1" applyFont="1" applyFill="1" applyBorder="1" applyAlignment="1">
      <alignment vertical="center"/>
      <protection/>
    </xf>
    <xf numFmtId="49" fontId="4" fillId="33" borderId="50" xfId="21" applyNumberFormat="1" applyFont="1" applyFill="1" applyBorder="1" applyAlignment="1">
      <alignment vertical="center" wrapText="1"/>
      <protection/>
    </xf>
    <xf numFmtId="49" fontId="4" fillId="33" borderId="55" xfId="21" applyNumberFormat="1" applyFont="1" applyFill="1" applyBorder="1" applyAlignment="1">
      <alignment horizontal="left" vertical="center" indent="1"/>
      <protection/>
    </xf>
    <xf numFmtId="49" fontId="6" fillId="33" borderId="55" xfId="21" applyNumberFormat="1" applyFont="1" applyFill="1" applyBorder="1" applyAlignment="1">
      <alignment horizontal="left" vertical="center" indent="1"/>
      <protection/>
    </xf>
    <xf numFmtId="49" fontId="4" fillId="33" borderId="56" xfId="21" applyNumberFormat="1" applyFont="1" applyFill="1" applyBorder="1" applyAlignment="1">
      <alignment horizontal="left" vertical="center" indent="1"/>
      <protection/>
    </xf>
    <xf numFmtId="49" fontId="4" fillId="33" borderId="57" xfId="21" applyNumberFormat="1" applyFont="1" applyFill="1" applyBorder="1" applyAlignment="1">
      <alignment horizontal="left" vertical="center" indent="1"/>
      <protection/>
    </xf>
    <xf numFmtId="49" fontId="4" fillId="0" borderId="49" xfId="21" applyNumberFormat="1" applyFont="1" applyFill="1" applyBorder="1" applyAlignment="1">
      <alignment vertical="center"/>
      <protection/>
    </xf>
    <xf numFmtId="49" fontId="4" fillId="33" borderId="58" xfId="21" applyNumberFormat="1" applyFont="1" applyFill="1" applyBorder="1" applyAlignment="1">
      <alignment horizontal="left" vertical="center" indent="1"/>
      <protection/>
    </xf>
    <xf numFmtId="49" fontId="4" fillId="33" borderId="59" xfId="21" applyNumberFormat="1" applyFont="1" applyFill="1" applyBorder="1" applyAlignment="1">
      <alignment horizontal="left" vertical="center" indent="1"/>
      <protection/>
    </xf>
    <xf numFmtId="0" fontId="4" fillId="0" borderId="60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left" vertical="center" indent="1"/>
    </xf>
    <xf numFmtId="0" fontId="0" fillId="0" borderId="41" xfId="0" applyBorder="1" applyAlignment="1">
      <alignment horizontal="left" vertical="center" indent="1"/>
    </xf>
    <xf numFmtId="49" fontId="4" fillId="33" borderId="61" xfId="21" applyNumberFormat="1" applyFont="1" applyFill="1" applyBorder="1" applyAlignment="1">
      <alignment horizontal="left" vertical="center" indent="1"/>
      <protection/>
    </xf>
    <xf numFmtId="3" fontId="4" fillId="0" borderId="62" xfId="20" applyNumberFormat="1" applyFont="1" applyBorder="1" applyAlignment="1">
      <alignment horizontal="right" vertical="center" indent="1"/>
      <protection/>
    </xf>
    <xf numFmtId="49" fontId="4" fillId="33" borderId="36" xfId="21" applyNumberFormat="1" applyFont="1" applyFill="1" applyBorder="1" applyAlignment="1">
      <alignment horizontal="left" vertical="center" indent="1"/>
      <protection/>
    </xf>
    <xf numFmtId="49" fontId="4" fillId="33" borderId="43" xfId="21" applyNumberFormat="1" applyFont="1" applyFill="1" applyBorder="1" applyAlignment="1">
      <alignment horizontal="left" vertical="center" indent="1"/>
      <protection/>
    </xf>
    <xf numFmtId="3" fontId="5" fillId="0" borderId="55" xfId="20" applyNumberFormat="1" applyFont="1" applyFill="1" applyBorder="1" applyAlignment="1">
      <alignment horizontal="right" vertical="center" indent="1"/>
      <protection/>
    </xf>
    <xf numFmtId="3" fontId="5" fillId="0" borderId="55" xfId="0" applyNumberFormat="1" applyFont="1" applyFill="1" applyBorder="1" applyAlignment="1">
      <alignment horizontal="right" vertical="center" indent="1"/>
    </xf>
    <xf numFmtId="3" fontId="4" fillId="0" borderId="63" xfId="20" applyNumberFormat="1" applyFont="1" applyBorder="1" applyAlignment="1">
      <alignment horizontal="right" vertical="center" indent="1"/>
      <protection/>
    </xf>
    <xf numFmtId="3" fontId="5" fillId="0" borderId="64" xfId="0" applyNumberFormat="1" applyFont="1" applyFill="1" applyBorder="1" applyAlignment="1">
      <alignment horizontal="right" vertical="center" indent="1"/>
    </xf>
    <xf numFmtId="49" fontId="4" fillId="33" borderId="60" xfId="21" applyNumberFormat="1" applyFont="1" applyFill="1" applyBorder="1" applyAlignment="1">
      <alignment horizontal="left" vertical="center" indent="1"/>
      <protection/>
    </xf>
    <xf numFmtId="49" fontId="4" fillId="33" borderId="53" xfId="21" applyNumberFormat="1" applyFont="1" applyFill="1" applyBorder="1" applyAlignment="1">
      <alignment horizontal="left" vertical="center" indent="1"/>
      <protection/>
    </xf>
    <xf numFmtId="3" fontId="4" fillId="0" borderId="18" xfId="0" applyNumberFormat="1" applyFont="1" applyFill="1" applyBorder="1" applyAlignment="1">
      <alignment horizontal="right" vertical="center" indent="1"/>
    </xf>
    <xf numFmtId="3" fontId="4" fillId="0" borderId="19" xfId="0" applyNumberFormat="1" applyFont="1" applyFill="1" applyBorder="1" applyAlignment="1">
      <alignment horizontal="right" vertical="center" indent="1"/>
    </xf>
    <xf numFmtId="49" fontId="4" fillId="33" borderId="46" xfId="21" applyNumberFormat="1" applyFont="1" applyFill="1" applyBorder="1" applyAlignment="1">
      <alignment horizontal="left" vertical="center" indent="1"/>
      <protection/>
    </xf>
    <xf numFmtId="49" fontId="4" fillId="33" borderId="42" xfId="21" applyNumberFormat="1" applyFont="1" applyFill="1" applyBorder="1" applyAlignment="1">
      <alignment horizontal="left" vertical="center" indent="1"/>
      <protection/>
    </xf>
    <xf numFmtId="49" fontId="4" fillId="33" borderId="30" xfId="21" applyNumberFormat="1" applyFont="1" applyFill="1" applyBorder="1" applyAlignment="1">
      <alignment horizontal="left" vertical="center" wrapText="1" indent="1"/>
      <protection/>
    </xf>
    <xf numFmtId="49" fontId="4" fillId="33" borderId="0" xfId="21" applyNumberFormat="1" applyFont="1" applyFill="1" applyBorder="1" applyAlignment="1">
      <alignment vertical="center"/>
      <protection/>
    </xf>
    <xf numFmtId="49" fontId="6" fillId="33" borderId="43" xfId="21" applyNumberFormat="1" applyFont="1" applyFill="1" applyBorder="1" applyAlignment="1">
      <alignment horizontal="left" vertical="center" indent="1"/>
      <protection/>
    </xf>
    <xf numFmtId="3" fontId="5" fillId="0" borderId="43" xfId="20" applyNumberFormat="1" applyFont="1" applyFill="1" applyBorder="1" applyAlignment="1">
      <alignment horizontal="right" vertical="center" indent="1"/>
      <protection/>
    </xf>
    <xf numFmtId="3" fontId="5" fillId="0" borderId="43" xfId="0" applyNumberFormat="1" applyFont="1" applyFill="1" applyBorder="1" applyAlignment="1">
      <alignment horizontal="right" vertical="center" indent="1"/>
    </xf>
    <xf numFmtId="49" fontId="4" fillId="33" borderId="59" xfId="21" applyNumberFormat="1" applyFont="1" applyFill="1" applyBorder="1" applyAlignment="1">
      <alignment horizontal="left" vertical="center" indent="4"/>
      <protection/>
    </xf>
    <xf numFmtId="49" fontId="4" fillId="33" borderId="34" xfId="21" applyNumberFormat="1" applyFont="1" applyFill="1" applyBorder="1" applyAlignment="1">
      <alignment vertical="center" wrapText="1"/>
      <protection/>
    </xf>
    <xf numFmtId="49" fontId="6" fillId="33" borderId="39" xfId="21" applyNumberFormat="1" applyFont="1" applyFill="1" applyBorder="1" applyAlignment="1">
      <alignment horizontal="left" vertical="center" indent="1"/>
      <protection/>
    </xf>
    <xf numFmtId="49" fontId="4" fillId="33" borderId="65" xfId="21" applyNumberFormat="1" applyFont="1" applyFill="1" applyBorder="1" applyAlignment="1">
      <alignment horizontal="left" vertical="center" indent="1"/>
      <protection/>
    </xf>
    <xf numFmtId="49" fontId="4" fillId="33" borderId="66" xfId="21" applyNumberFormat="1" applyFont="1" applyFill="1" applyBorder="1" applyAlignment="1">
      <alignment horizontal="left" vertical="center" indent="1"/>
      <protection/>
    </xf>
    <xf numFmtId="0" fontId="11" fillId="0" borderId="0" xfId="20" applyFont="1" applyFill="1" applyAlignment="1">
      <alignment horizontal="center"/>
      <protection/>
    </xf>
    <xf numFmtId="0" fontId="7" fillId="0" borderId="0" xfId="20" applyFont="1" applyFill="1" applyAlignment="1">
      <alignment horizontal="center"/>
      <protection/>
    </xf>
    <xf numFmtId="0" fontId="5" fillId="0" borderId="67" xfId="20" applyFont="1" applyBorder="1" applyAlignment="1">
      <alignment horizontal="center" vertical="center"/>
      <protection/>
    </xf>
    <xf numFmtId="0" fontId="5" fillId="0" borderId="68" xfId="20" applyFont="1" applyBorder="1" applyAlignment="1">
      <alignment horizontal="center" vertical="center"/>
      <protection/>
    </xf>
    <xf numFmtId="0" fontId="5" fillId="0" borderId="69" xfId="20" applyFont="1" applyBorder="1" applyAlignment="1">
      <alignment horizontal="center" vertical="center"/>
      <protection/>
    </xf>
    <xf numFmtId="49" fontId="4" fillId="0" borderId="50" xfId="21" applyNumberFormat="1" applyFont="1" applyFill="1" applyBorder="1" applyAlignment="1">
      <alignment horizontal="left" vertical="center" wrapText="1"/>
      <protection/>
    </xf>
    <xf numFmtId="49" fontId="4" fillId="0" borderId="25" xfId="21" applyNumberFormat="1" applyFont="1" applyFill="1" applyBorder="1" applyAlignment="1">
      <alignment horizontal="left" vertical="center" wrapText="1"/>
      <protection/>
    </xf>
    <xf numFmtId="49" fontId="4" fillId="33" borderId="56" xfId="21" applyNumberFormat="1" applyFont="1" applyFill="1" applyBorder="1" applyAlignment="1">
      <alignment horizontal="left" vertical="center" indent="1"/>
      <protection/>
    </xf>
    <xf numFmtId="49" fontId="4" fillId="33" borderId="57" xfId="21" applyNumberFormat="1" applyFont="1" applyFill="1" applyBorder="1" applyAlignment="1">
      <alignment horizontal="left" vertical="center" indent="1"/>
      <protection/>
    </xf>
    <xf numFmtId="49" fontId="4" fillId="33" borderId="24" xfId="21" applyNumberFormat="1" applyFont="1" applyFill="1" applyBorder="1" applyAlignment="1">
      <alignment horizontal="left" vertical="center" indent="1"/>
      <protection/>
    </xf>
    <xf numFmtId="49" fontId="4" fillId="33" borderId="58" xfId="21" applyNumberFormat="1" applyFont="1" applyFill="1" applyBorder="1" applyAlignment="1">
      <alignment horizontal="left" vertical="center" wrapText="1" indent="1"/>
      <protection/>
    </xf>
    <xf numFmtId="49" fontId="4" fillId="33" borderId="50" xfId="21" applyNumberFormat="1" applyFont="1" applyFill="1" applyBorder="1" applyAlignment="1">
      <alignment horizontal="left" vertical="center" wrapText="1" indent="1"/>
      <protection/>
    </xf>
    <xf numFmtId="49" fontId="4" fillId="33" borderId="25" xfId="21" applyNumberFormat="1" applyFont="1" applyFill="1" applyBorder="1" applyAlignment="1">
      <alignment horizontal="left" vertical="center" wrapText="1" indent="1"/>
      <protection/>
    </xf>
    <xf numFmtId="49" fontId="4" fillId="0" borderId="0" xfId="20" applyNumberFormat="1" applyFont="1" applyFill="1" applyAlignment="1">
      <alignment horizontal="center"/>
      <protection/>
    </xf>
    <xf numFmtId="49" fontId="4" fillId="0" borderId="50" xfId="21" applyNumberFormat="1" applyFont="1" applyFill="1" applyBorder="1" applyAlignment="1">
      <alignment horizontal="left" vertical="top" wrapText="1"/>
      <protection/>
    </xf>
    <xf numFmtId="49" fontId="4" fillId="0" borderId="25" xfId="21" applyNumberFormat="1" applyFont="1" applyFill="1" applyBorder="1" applyAlignment="1">
      <alignment horizontal="left" vertical="top" wrapText="1"/>
      <protection/>
    </xf>
    <xf numFmtId="49" fontId="4" fillId="33" borderId="70" xfId="21" applyNumberFormat="1" applyFont="1" applyFill="1" applyBorder="1" applyAlignment="1">
      <alignment horizontal="left" vertical="center" wrapText="1" indent="1"/>
      <protection/>
    </xf>
    <xf numFmtId="49" fontId="4" fillId="33" borderId="71" xfId="21" applyNumberFormat="1" applyFont="1" applyFill="1" applyBorder="1" applyAlignment="1">
      <alignment horizontal="left" vertical="center" wrapText="1" indent="1"/>
      <protection/>
    </xf>
    <xf numFmtId="0" fontId="0" fillId="0" borderId="39" xfId="0" applyBorder="1" applyAlignment="1">
      <alignment horizontal="left" vertical="center" wrapText="1" indent="1"/>
    </xf>
    <xf numFmtId="0" fontId="7" fillId="0" borderId="0" xfId="20" applyFont="1" applyFill="1" applyAlignment="1">
      <alignment horizontal="center" vertical="center"/>
      <protection/>
    </xf>
  </cellXfs>
  <cellStyles count="5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336_MSp_přílohač 5_2008" xfId="20"/>
    <cellStyle name="normální_List1" xfId="21"/>
    <cellStyle name="Název" xfId="22"/>
    <cellStyle name="Nadpis 1" xfId="23"/>
    <cellStyle name="Nadpis 2" xfId="24"/>
    <cellStyle name="Nadpis 3" xfId="25"/>
    <cellStyle name="Nadpis 4" xfId="26"/>
    <cellStyle name="Správně" xfId="27"/>
    <cellStyle name="Špatně" xfId="28"/>
    <cellStyle name="Neutrální" xfId="29"/>
    <cellStyle name="Vstup" xfId="30"/>
    <cellStyle name="Výstup" xfId="31"/>
    <cellStyle name="Výpočet" xfId="32"/>
    <cellStyle name="Propojená buňka" xfId="33"/>
    <cellStyle name="Kontrolní buňka" xfId="34"/>
    <cellStyle name="Text upozornění" xfId="35"/>
    <cellStyle name="Vysvětlující text" xfId="36"/>
    <cellStyle name="Celkem" xfId="37"/>
    <cellStyle name="Zvýraznění 1" xfId="38"/>
    <cellStyle name="20 % – Zvýraznění1" xfId="39"/>
    <cellStyle name="40 % – Zvýraznění1" xfId="40"/>
    <cellStyle name="60 % – Zvýraznění1" xfId="41"/>
    <cellStyle name="Zvýraznění 2" xfId="42"/>
    <cellStyle name="20 % – Zvýraznění2" xfId="43"/>
    <cellStyle name="40 % – Zvýraznění2" xfId="44"/>
    <cellStyle name="60 % – Zvýraznění2" xfId="45"/>
    <cellStyle name="Zvýraznění 3" xfId="46"/>
    <cellStyle name="20 % – Zvýraznění3" xfId="47"/>
    <cellStyle name="40 % – Zvýraznění3" xfId="48"/>
    <cellStyle name="60 % – Zvýraznění3" xfId="49"/>
    <cellStyle name="Zvýraznění 4" xfId="50"/>
    <cellStyle name="20 % – Zvýraznění4" xfId="51"/>
    <cellStyle name="40 % – Zvýraznění4" xfId="52"/>
    <cellStyle name="60 % – Zvýraznění4" xfId="53"/>
    <cellStyle name="Zvýraznění 5" xfId="54"/>
    <cellStyle name="20 % – Zvýraznění5" xfId="55"/>
    <cellStyle name="40 % – Zvýraznění5" xfId="56"/>
    <cellStyle name="60 % – Zvýraznění5" xfId="57"/>
    <cellStyle name="Zvýraznění 6" xfId="58"/>
    <cellStyle name="20 % – Zvýraznění6" xfId="59"/>
    <cellStyle name="40 % – Zvýraznění6" xfId="60"/>
    <cellStyle name="60 % – Zvýraznění6" xfId="61"/>
    <cellStyle name="Normální 2" xfId="62"/>
    <cellStyle name="Poznámka 2" xfId="6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9" Type="http://schemas.openxmlformats.org/officeDocument/2006/relationships/worksheet" Target="worksheets/sheet8.xml" /><Relationship Id="rId8" Type="http://schemas.openxmlformats.org/officeDocument/2006/relationships/worksheet" Target="worksheets/sheet7.xml" /><Relationship Id="rId36" Type="http://schemas.openxmlformats.org/officeDocument/2006/relationships/worksheet" Target="worksheets/sheet35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6" Type="http://schemas.openxmlformats.org/officeDocument/2006/relationships/worksheet" Target="worksheets/sheet5.xml" /><Relationship Id="rId37" Type="http://schemas.openxmlformats.org/officeDocument/2006/relationships/worksheet" Target="worksheets/sheet36.xml" /><Relationship Id="rId5" Type="http://schemas.openxmlformats.org/officeDocument/2006/relationships/worksheet" Target="worksheets/sheet4.xml" /><Relationship Id="rId31" Type="http://schemas.openxmlformats.org/officeDocument/2006/relationships/worksheet" Target="worksheets/sheet30.xml" /><Relationship Id="rId4" Type="http://schemas.openxmlformats.org/officeDocument/2006/relationships/worksheet" Target="worksheets/sheet3.xml" /><Relationship Id="rId33" Type="http://schemas.openxmlformats.org/officeDocument/2006/relationships/worksheet" Target="worksheets/sheet32.xml" /><Relationship Id="rId50" Type="http://schemas.openxmlformats.org/officeDocument/2006/relationships/styles" Target="styles.xml" /><Relationship Id="rId27" Type="http://schemas.openxmlformats.org/officeDocument/2006/relationships/worksheet" Target="worksheets/sheet26.xml" /><Relationship Id="rId2" Type="http://schemas.openxmlformats.org/officeDocument/2006/relationships/worksheet" Target="worksheets/sheet1.xml" /><Relationship Id="rId43" Type="http://schemas.openxmlformats.org/officeDocument/2006/relationships/worksheet" Target="worksheets/sheet42.xml" /><Relationship Id="rId1" Type="http://schemas.openxmlformats.org/officeDocument/2006/relationships/theme" Target="theme/theme1.xml" /><Relationship Id="rId7" Type="http://schemas.openxmlformats.org/officeDocument/2006/relationships/worksheet" Target="worksheets/sheet6.xml" /><Relationship Id="rId47" Type="http://schemas.openxmlformats.org/officeDocument/2006/relationships/worksheet" Target="worksheets/sheet46.xml" /><Relationship Id="rId51" Type="http://schemas.openxmlformats.org/officeDocument/2006/relationships/sharedStrings" Target="sharedStrings.xml" /><Relationship Id="rId42" Type="http://schemas.openxmlformats.org/officeDocument/2006/relationships/worksheet" Target="worksheets/sheet41.xml" /><Relationship Id="rId3" Type="http://schemas.openxmlformats.org/officeDocument/2006/relationships/worksheet" Target="worksheets/sheet2.xml" /><Relationship Id="rId48" Type="http://schemas.openxmlformats.org/officeDocument/2006/relationships/worksheet" Target="worksheets/sheet47.xml" /><Relationship Id="rId30" Type="http://schemas.openxmlformats.org/officeDocument/2006/relationships/worksheet" Target="worksheets/sheet29.xml" /><Relationship Id="rId21" Type="http://schemas.openxmlformats.org/officeDocument/2006/relationships/worksheet" Target="worksheets/sheet20.xml" /><Relationship Id="rId44" Type="http://schemas.openxmlformats.org/officeDocument/2006/relationships/worksheet" Target="worksheets/sheet43.xml" /><Relationship Id="rId32" Type="http://schemas.openxmlformats.org/officeDocument/2006/relationships/worksheet" Target="worksheets/sheet31.xml" /><Relationship Id="rId16" Type="http://schemas.openxmlformats.org/officeDocument/2006/relationships/worksheet" Target="worksheets/sheet15.xml" /><Relationship Id="rId22" Type="http://schemas.openxmlformats.org/officeDocument/2006/relationships/worksheet" Target="worksheets/sheet21.xml" /><Relationship Id="rId49" Type="http://schemas.openxmlformats.org/officeDocument/2006/relationships/worksheet" Target="worksheets/sheet48.xml" /><Relationship Id="rId24" Type="http://schemas.openxmlformats.org/officeDocument/2006/relationships/worksheet" Target="worksheets/sheet2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14" Type="http://schemas.openxmlformats.org/officeDocument/2006/relationships/worksheet" Target="worksheets/sheet13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23" Type="http://schemas.openxmlformats.org/officeDocument/2006/relationships/worksheet" Target="worksheets/sheet22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15" Type="http://schemas.openxmlformats.org/officeDocument/2006/relationships/worksheet" Target="worksheets/sheet14.xml" /><Relationship Id="rId20" Type="http://schemas.openxmlformats.org/officeDocument/2006/relationships/worksheet" Target="worksheets/sheet19.xml" /><Relationship Id="rId17" Type="http://schemas.openxmlformats.org/officeDocument/2006/relationships/worksheet" Target="worksheets/sheet16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4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5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2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3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4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5.bin" /></Relationships>
</file>

<file path=xl/worksheets/_rels/sheet4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6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7.bin" /></Relationships>
</file>

<file path=xl/worksheets/_rels/sheet4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8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58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0</v>
      </c>
      <c r="B9" s="41"/>
      <c r="C9" s="41"/>
      <c r="D9" s="17">
        <v>204532678</v>
      </c>
      <c r="E9" s="18">
        <v>204532678</v>
      </c>
      <c r="F9" s="19">
        <v>204532678</v>
      </c>
    </row>
    <row r="10" spans="1:6" ht="27" customHeight="1">
      <c r="A10" s="35" t="s">
        <v>1</v>
      </c>
      <c r="B10" s="42"/>
      <c r="C10" s="44"/>
      <c r="D10" s="21">
        <v>206645753</v>
      </c>
      <c r="E10" s="18">
        <v>206645753</v>
      </c>
      <c r="F10" s="19">
        <v>206645753</v>
      </c>
    </row>
    <row r="11" spans="1:6" ht="27" customHeight="1" thickBot="1">
      <c r="A11" s="149" t="s">
        <v>2</v>
      </c>
      <c r="B11" s="150"/>
      <c r="C11" s="43"/>
      <c r="D11" s="25">
        <v>35275000</v>
      </c>
      <c r="E11" s="151">
        <v>35275000</v>
      </c>
      <c r="F11" s="152">
        <v>35275000</v>
      </c>
    </row>
    <row r="12" spans="1:6" ht="36.75" customHeight="1" thickBot="1">
      <c r="A12" s="81" t="s">
        <v>223</v>
      </c>
      <c r="B12" s="132"/>
      <c r="C12" s="131"/>
      <c r="D12" s="145">
        <f>SUM(D9:D11)</f>
        <v>446453431</v>
      </c>
      <c r="E12" s="146">
        <f>SUM(E9:E11)</f>
        <v>446453431</v>
      </c>
      <c r="F12" s="148">
        <f>SUM(F9:F11)</f>
        <v>446453431</v>
      </c>
    </row>
    <row r="13" ht="12.75" customHeight="1" thickTop="1">
      <c r="D13" s="9"/>
    </row>
    <row r="14" spans="4:6" ht="12.75">
      <c r="D14" s="5"/>
      <c r="E14" s="5"/>
      <c r="F14" s="5"/>
    </row>
    <row r="27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65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213</v>
      </c>
      <c r="B9" s="41"/>
      <c r="C9" s="41"/>
      <c r="D9" s="17">
        <v>16704693817</v>
      </c>
      <c r="E9" s="17">
        <v>13780993817</v>
      </c>
      <c r="F9" s="22">
        <v>13595993817</v>
      </c>
    </row>
    <row r="10" spans="1:6" ht="27" customHeight="1">
      <c r="A10" s="35" t="s">
        <v>8</v>
      </c>
      <c r="B10" s="42"/>
      <c r="C10" s="42"/>
      <c r="D10" s="20">
        <v>2855493826</v>
      </c>
      <c r="E10" s="20">
        <v>3284936780</v>
      </c>
      <c r="F10" s="23">
        <v>3246649500</v>
      </c>
    </row>
    <row r="11" spans="1:6" ht="27" customHeight="1">
      <c r="A11" s="35" t="s">
        <v>214</v>
      </c>
      <c r="B11" s="42"/>
      <c r="C11" s="42"/>
      <c r="D11" s="20">
        <v>6176782397</v>
      </c>
      <c r="E11" s="20">
        <v>6011173967</v>
      </c>
      <c r="F11" s="23">
        <v>6011173967</v>
      </c>
    </row>
    <row r="12" spans="1:6" ht="24.75" customHeight="1">
      <c r="A12" s="59" t="s">
        <v>153</v>
      </c>
      <c r="B12" s="119" t="s">
        <v>155</v>
      </c>
      <c r="C12" s="60"/>
      <c r="D12" s="21">
        <v>99516745</v>
      </c>
      <c r="E12" s="21">
        <v>99516745</v>
      </c>
      <c r="F12" s="24">
        <v>99516745</v>
      </c>
    </row>
    <row r="13" spans="1:6" ht="24.75" customHeight="1">
      <c r="A13" s="68"/>
      <c r="B13" s="118" t="s">
        <v>156</v>
      </c>
      <c r="C13" s="55"/>
      <c r="D13" s="21">
        <v>6077265652</v>
      </c>
      <c r="E13" s="21">
        <v>5911657222</v>
      </c>
      <c r="F13" s="24">
        <v>5911657222</v>
      </c>
    </row>
    <row r="14" spans="1:6" ht="27" customHeight="1">
      <c r="A14" s="35" t="s">
        <v>9</v>
      </c>
      <c r="B14" s="54"/>
      <c r="C14" s="54"/>
      <c r="D14" s="25">
        <v>1931426951</v>
      </c>
      <c r="E14" s="25">
        <v>2520426951</v>
      </c>
      <c r="F14" s="26">
        <v>1920426951</v>
      </c>
    </row>
    <row r="15" spans="1:6" ht="27" customHeight="1">
      <c r="A15" s="78" t="s">
        <v>138</v>
      </c>
      <c r="B15" s="54"/>
      <c r="C15" s="54"/>
      <c r="D15" s="25">
        <v>74051098</v>
      </c>
      <c r="E15" s="25">
        <v>74051098</v>
      </c>
      <c r="F15" s="26">
        <v>74051098</v>
      </c>
    </row>
    <row r="16" spans="1:6" ht="27" customHeight="1" thickBot="1">
      <c r="A16" s="87" t="s">
        <v>215</v>
      </c>
      <c r="B16" s="88"/>
      <c r="C16" s="88"/>
      <c r="D16" s="89">
        <v>105689095</v>
      </c>
      <c r="E16" s="89">
        <v>105689095</v>
      </c>
      <c r="F16" s="93">
        <v>105689095</v>
      </c>
    </row>
    <row r="17" spans="1:6" ht="36.75" customHeight="1" thickBot="1">
      <c r="A17" s="81" t="s">
        <v>223</v>
      </c>
      <c r="B17" s="114"/>
      <c r="C17" s="46"/>
      <c r="D17" s="82">
        <f>D9+D10+D11+D14+D15+D16</f>
        <v>27848137184</v>
      </c>
      <c r="E17" s="83">
        <f>E9+E10+E11+E14+E15+E16</f>
        <v>25777271708</v>
      </c>
      <c r="F17" s="84">
        <f>F9+F10+F11+F14+F15+F16</f>
        <v>24953984428</v>
      </c>
    </row>
    <row r="18" ht="13.5" thickTop="1">
      <c r="D18" s="9"/>
    </row>
    <row r="19" spans="4:6" ht="12.75">
      <c r="D19" s="5"/>
      <c r="E19" s="5"/>
      <c r="F19" s="5"/>
    </row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0"/>
  <sheetViews>
    <sheetView tabSelected="1" zoomScaleSheetLayoutView="100" workbookViewId="0" topLeftCell="A3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66</v>
      </c>
      <c r="B5" s="13"/>
      <c r="C5" s="13"/>
      <c r="D5" s="2"/>
      <c r="E5" s="2"/>
    </row>
    <row r="6" ht="9" customHeight="1"/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0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2.5" customHeight="1">
      <c r="A9" s="36" t="s">
        <v>10</v>
      </c>
      <c r="B9" s="48"/>
      <c r="C9" s="48"/>
      <c r="D9" s="17">
        <v>722240600000</v>
      </c>
      <c r="E9" s="17">
        <v>744540600000</v>
      </c>
      <c r="F9" s="22">
        <v>764640600000</v>
      </c>
    </row>
    <row r="10" spans="1:6" ht="19.5" customHeight="1">
      <c r="A10" s="37" t="s">
        <v>179</v>
      </c>
      <c r="B10" s="49"/>
      <c r="C10" s="49"/>
      <c r="D10" s="20">
        <v>43588000000</v>
      </c>
      <c r="E10" s="20">
        <v>38288000000</v>
      </c>
      <c r="F10" s="23">
        <v>38288000000</v>
      </c>
    </row>
    <row r="11" spans="1:6" ht="19.5" customHeight="1">
      <c r="A11" s="37" t="s">
        <v>255</v>
      </c>
      <c r="B11" s="49"/>
      <c r="C11" s="49"/>
      <c r="D11" s="20">
        <v>18381396710</v>
      </c>
      <c r="E11" s="20">
        <v>29181396710</v>
      </c>
      <c r="F11" s="23">
        <v>29481396710</v>
      </c>
    </row>
    <row r="12" spans="1:6" ht="19.5" customHeight="1">
      <c r="A12" s="37" t="s">
        <v>11</v>
      </c>
      <c r="B12" s="49"/>
      <c r="C12" s="49"/>
      <c r="D12" s="20">
        <v>47000000000</v>
      </c>
      <c r="E12" s="20">
        <v>51500000000</v>
      </c>
      <c r="F12" s="23">
        <v>54010000000</v>
      </c>
    </row>
    <row r="13" spans="1:6" ht="19.5" customHeight="1">
      <c r="A13" s="37" t="s">
        <v>145</v>
      </c>
      <c r="B13" s="117"/>
      <c r="C13" s="43"/>
      <c r="D13" s="21">
        <v>7000000000</v>
      </c>
      <c r="E13" s="21">
        <v>8700000000</v>
      </c>
      <c r="F13" s="24">
        <v>8700000000</v>
      </c>
    </row>
    <row r="14" spans="1:6" ht="19.5" customHeight="1">
      <c r="A14" s="35" t="s">
        <v>146</v>
      </c>
      <c r="B14" s="42"/>
      <c r="C14" s="42"/>
      <c r="D14" s="21">
        <v>4170000000</v>
      </c>
      <c r="E14" s="21">
        <v>4170000000</v>
      </c>
      <c r="F14" s="24">
        <v>4170000000</v>
      </c>
    </row>
    <row r="15" spans="1:6" ht="19.5" customHeight="1">
      <c r="A15" s="38" t="s">
        <v>227</v>
      </c>
      <c r="B15" s="45"/>
      <c r="C15" s="45"/>
      <c r="D15" s="21">
        <v>370000000</v>
      </c>
      <c r="E15" s="21">
        <v>370000000</v>
      </c>
      <c r="F15" s="24">
        <v>370000000</v>
      </c>
    </row>
    <row r="16" spans="1:6" ht="19.5" customHeight="1">
      <c r="A16" s="39" t="s">
        <v>12</v>
      </c>
      <c r="B16" s="52"/>
      <c r="C16" s="52"/>
      <c r="D16" s="21">
        <v>1000000</v>
      </c>
      <c r="E16" s="21">
        <v>1000000</v>
      </c>
      <c r="F16" s="24">
        <v>1000000</v>
      </c>
    </row>
    <row r="17" spans="1:6" ht="19.5" customHeight="1">
      <c r="A17" s="37" t="s">
        <v>13</v>
      </c>
      <c r="B17" s="49"/>
      <c r="C17" s="49"/>
      <c r="D17" s="21">
        <v>15110900000</v>
      </c>
      <c r="E17" s="21">
        <v>16405900000</v>
      </c>
      <c r="F17" s="24">
        <v>17000000000</v>
      </c>
    </row>
    <row r="18" spans="1:6" ht="19.5" customHeight="1">
      <c r="A18" s="37" t="s">
        <v>147</v>
      </c>
      <c r="B18" s="49"/>
      <c r="C18" s="49"/>
      <c r="D18" s="21">
        <v>45165482820</v>
      </c>
      <c r="E18" s="21">
        <v>47465482820</v>
      </c>
      <c r="F18" s="24">
        <v>48265482820</v>
      </c>
    </row>
    <row r="19" spans="1:6" ht="19.5" customHeight="1">
      <c r="A19" s="37" t="s">
        <v>14</v>
      </c>
      <c r="B19" s="49"/>
      <c r="C19" s="49"/>
      <c r="D19" s="21">
        <v>2633630011</v>
      </c>
      <c r="E19" s="21">
        <v>500000000</v>
      </c>
      <c r="F19" s="24">
        <v>500000000</v>
      </c>
    </row>
    <row r="20" spans="1:6" ht="19.5" customHeight="1">
      <c r="A20" s="37" t="s">
        <v>15</v>
      </c>
      <c r="B20" s="49"/>
      <c r="C20" s="49"/>
      <c r="D20" s="21">
        <v>350000000</v>
      </c>
      <c r="E20" s="21">
        <v>350000000</v>
      </c>
      <c r="F20" s="24">
        <v>350000000</v>
      </c>
    </row>
    <row r="21" spans="1:6" ht="19.5" customHeight="1">
      <c r="A21" s="35" t="s">
        <v>16</v>
      </c>
      <c r="B21" s="42"/>
      <c r="C21" s="42"/>
      <c r="D21" s="21">
        <v>390000000</v>
      </c>
      <c r="E21" s="21">
        <v>390000000</v>
      </c>
      <c r="F21" s="24">
        <v>390000000</v>
      </c>
    </row>
    <row r="22" spans="1:6" ht="19.5" customHeight="1">
      <c r="A22" s="37" t="s">
        <v>17</v>
      </c>
      <c r="B22" s="49"/>
      <c r="C22" s="49"/>
      <c r="D22" s="21">
        <v>12400000000</v>
      </c>
      <c r="E22" s="21">
        <v>14600000000</v>
      </c>
      <c r="F22" s="24">
        <v>14600000000</v>
      </c>
    </row>
    <row r="23" spans="1:6" ht="19.5" customHeight="1">
      <c r="A23" s="35" t="s">
        <v>157</v>
      </c>
      <c r="B23" s="42"/>
      <c r="C23" s="42"/>
      <c r="D23" s="21">
        <v>23247055791</v>
      </c>
      <c r="E23" s="21">
        <v>18875935031</v>
      </c>
      <c r="F23" s="24">
        <v>18875935031</v>
      </c>
    </row>
    <row r="24" spans="1:6" ht="19.5" customHeight="1">
      <c r="A24" s="35" t="s">
        <v>18</v>
      </c>
      <c r="B24" s="42"/>
      <c r="C24" s="42"/>
      <c r="D24" s="20">
        <v>42088514632</v>
      </c>
      <c r="E24" s="20">
        <v>34060065410</v>
      </c>
      <c r="F24" s="23">
        <v>32230065410</v>
      </c>
    </row>
    <row r="25" spans="1:6" ht="19.5" customHeight="1">
      <c r="A25" s="78" t="s">
        <v>19</v>
      </c>
      <c r="B25" s="54"/>
      <c r="C25" s="54"/>
      <c r="D25" s="76">
        <v>6427920661</v>
      </c>
      <c r="E25" s="76">
        <v>0</v>
      </c>
      <c r="F25" s="77">
        <v>0</v>
      </c>
    </row>
    <row r="26" spans="1:6" ht="21.75" customHeight="1" thickBot="1">
      <c r="A26" s="87" t="s">
        <v>20</v>
      </c>
      <c r="B26" s="88"/>
      <c r="C26" s="88"/>
      <c r="D26" s="95">
        <v>72855190</v>
      </c>
      <c r="E26" s="95">
        <v>52855190</v>
      </c>
      <c r="F26" s="96">
        <v>52855190</v>
      </c>
    </row>
    <row r="27" spans="1:6" ht="24.75" customHeight="1" thickBot="1">
      <c r="A27" s="81" t="s">
        <v>223</v>
      </c>
      <c r="B27" s="114"/>
      <c r="C27" s="46"/>
      <c r="D27" s="82">
        <f>SUM(D9:D26)</f>
        <v>990637355815</v>
      </c>
      <c r="E27" s="83">
        <f>SUM(E9:E26)</f>
        <v>1009451235161</v>
      </c>
      <c r="F27" s="84">
        <f>SUM(F9:F26)</f>
        <v>1031925335161</v>
      </c>
    </row>
    <row r="28" ht="13.5" thickTop="1"/>
    <row r="29" spans="5:6" ht="12.75">
      <c r="E29" s="4"/>
      <c r="F29" s="4"/>
    </row>
    <row r="30" spans="4:6" ht="12.75">
      <c r="D30" s="4"/>
      <c r="E30" s="4"/>
      <c r="F30" s="4"/>
    </row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67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133" t="s">
        <v>105</v>
      </c>
      <c r="B9" s="134"/>
      <c r="C9" s="41"/>
      <c r="D9" s="17">
        <v>58847125486</v>
      </c>
      <c r="E9" s="17">
        <v>58033824740</v>
      </c>
      <c r="F9" s="22">
        <v>57203200740</v>
      </c>
    </row>
    <row r="10" spans="1:6" ht="27" customHeight="1">
      <c r="A10" s="35" t="s">
        <v>106</v>
      </c>
      <c r="B10" s="42"/>
      <c r="C10" s="42"/>
      <c r="D10" s="20">
        <v>16522574029</v>
      </c>
      <c r="E10" s="20">
        <v>14873433085</v>
      </c>
      <c r="F10" s="23">
        <v>14873433085</v>
      </c>
    </row>
    <row r="11" spans="1:6" ht="27" customHeight="1">
      <c r="A11" s="35" t="s">
        <v>180</v>
      </c>
      <c r="B11" s="42"/>
      <c r="C11" s="42"/>
      <c r="D11" s="20">
        <v>20792130399</v>
      </c>
      <c r="E11" s="20">
        <v>16087334174</v>
      </c>
      <c r="F11" s="23">
        <v>15720464962</v>
      </c>
    </row>
    <row r="12" spans="1:6" ht="27" customHeight="1">
      <c r="A12" s="38" t="s">
        <v>20</v>
      </c>
      <c r="B12" s="45"/>
      <c r="C12" s="45"/>
      <c r="D12" s="20">
        <v>305062590</v>
      </c>
      <c r="E12" s="20">
        <v>305062590</v>
      </c>
      <c r="F12" s="23">
        <v>305062590</v>
      </c>
    </row>
    <row r="13" spans="1:6" ht="27" customHeight="1">
      <c r="A13" s="35" t="s">
        <v>10</v>
      </c>
      <c r="B13" s="42"/>
      <c r="C13" s="42"/>
      <c r="D13" s="20">
        <v>11377785671</v>
      </c>
      <c r="E13" s="20">
        <v>11694886534</v>
      </c>
      <c r="F13" s="23">
        <v>11994886534</v>
      </c>
    </row>
    <row r="14" spans="1:6" ht="27" customHeight="1" thickBot="1">
      <c r="A14" s="87" t="s">
        <v>12</v>
      </c>
      <c r="B14" s="88"/>
      <c r="C14" s="88"/>
      <c r="D14" s="95">
        <v>11841211294</v>
      </c>
      <c r="E14" s="95">
        <v>12156211294</v>
      </c>
      <c r="F14" s="96">
        <v>12656211294</v>
      </c>
    </row>
    <row r="15" spans="1:6" ht="36.75" customHeight="1" thickBot="1">
      <c r="A15" s="81" t="s">
        <v>223</v>
      </c>
      <c r="B15" s="114"/>
      <c r="C15" s="46"/>
      <c r="D15" s="82">
        <f>SUM(D9:D14)</f>
        <v>119685889469</v>
      </c>
      <c r="E15" s="83">
        <f>SUM(E9:E14)</f>
        <v>113150752417</v>
      </c>
      <c r="F15" s="84">
        <f>SUM(F9:F14)</f>
        <v>112753259205</v>
      </c>
    </row>
    <row r="16" ht="13.5" thickTop="1">
      <c r="D16" s="9"/>
    </row>
    <row r="17" spans="4:6" ht="12.75">
      <c r="D17" s="5"/>
      <c r="E17" s="5"/>
      <c r="F17" s="5"/>
    </row>
    <row r="24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68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107</v>
      </c>
      <c r="B9" s="41"/>
      <c r="C9" s="41"/>
      <c r="D9" s="17">
        <v>2558451423</v>
      </c>
      <c r="E9" s="17">
        <v>31440000</v>
      </c>
      <c r="F9" s="22">
        <v>31440000</v>
      </c>
    </row>
    <row r="10" spans="1:6" ht="24.95" customHeight="1">
      <c r="A10" s="35" t="s">
        <v>108</v>
      </c>
      <c r="B10" s="42"/>
      <c r="C10" s="42"/>
      <c r="D10" s="20">
        <v>3083532000</v>
      </c>
      <c r="E10" s="20">
        <v>7500000</v>
      </c>
      <c r="F10" s="23">
        <v>7500000</v>
      </c>
    </row>
    <row r="11" spans="1:6" ht="24.95" customHeight="1">
      <c r="A11" s="35" t="s">
        <v>109</v>
      </c>
      <c r="B11" s="42"/>
      <c r="C11" s="42"/>
      <c r="D11" s="20">
        <v>8025851795</v>
      </c>
      <c r="E11" s="20">
        <v>0</v>
      </c>
      <c r="F11" s="23">
        <v>0</v>
      </c>
    </row>
    <row r="12" spans="1:6" ht="24.95" customHeight="1">
      <c r="A12" s="78" t="s">
        <v>228</v>
      </c>
      <c r="B12" s="54"/>
      <c r="C12" s="54"/>
      <c r="D12" s="76">
        <v>1148787488</v>
      </c>
      <c r="E12" s="76">
        <v>0</v>
      </c>
      <c r="F12" s="77">
        <v>0</v>
      </c>
    </row>
    <row r="13" spans="1:6" ht="24.95" customHeight="1" thickBot="1">
      <c r="A13" s="87" t="s">
        <v>110</v>
      </c>
      <c r="B13" s="154"/>
      <c r="C13" s="154"/>
      <c r="D13" s="95">
        <v>6032841607</v>
      </c>
      <c r="E13" s="95">
        <v>3864162418</v>
      </c>
      <c r="F13" s="96">
        <v>3864162418</v>
      </c>
    </row>
    <row r="14" spans="1:6" ht="36.75" customHeight="1" thickBot="1">
      <c r="A14" s="81" t="s">
        <v>223</v>
      </c>
      <c r="B14" s="114"/>
      <c r="C14" s="46"/>
      <c r="D14" s="82">
        <f>SUM(D9:D13)</f>
        <v>20849464313</v>
      </c>
      <c r="E14" s="83">
        <f>SUM(E9:E13)</f>
        <v>3903102418</v>
      </c>
      <c r="F14" s="84">
        <f>SUM(F9:F13)</f>
        <v>3903102418</v>
      </c>
    </row>
    <row r="15" ht="13.5" thickTop="1">
      <c r="D15" s="9"/>
    </row>
    <row r="16" spans="4:6" ht="12.75">
      <c r="D16" s="5"/>
      <c r="E16" s="5"/>
      <c r="F16" s="5"/>
    </row>
    <row r="26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69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111</v>
      </c>
      <c r="B9" s="41"/>
      <c r="C9" s="41"/>
      <c r="D9" s="17">
        <v>19415336058</v>
      </c>
      <c r="E9" s="17">
        <v>2620613530</v>
      </c>
      <c r="F9" s="22">
        <v>2620483530</v>
      </c>
    </row>
    <row r="10" spans="1:6" ht="24.75" customHeight="1">
      <c r="A10" s="59" t="s">
        <v>153</v>
      </c>
      <c r="B10" s="120" t="s">
        <v>199</v>
      </c>
      <c r="C10" s="60"/>
      <c r="D10" s="27">
        <v>277250000</v>
      </c>
      <c r="E10" s="27">
        <v>328150000</v>
      </c>
      <c r="F10" s="28">
        <v>328150000</v>
      </c>
    </row>
    <row r="11" spans="1:6" ht="24.75" customHeight="1">
      <c r="A11" s="155"/>
      <c r="B11" s="121" t="s">
        <v>246</v>
      </c>
      <c r="C11" s="60"/>
      <c r="D11" s="27">
        <v>0</v>
      </c>
      <c r="E11" s="27">
        <v>0</v>
      </c>
      <c r="F11" s="28">
        <v>0</v>
      </c>
    </row>
    <row r="12" spans="1:6" ht="24.75" customHeight="1">
      <c r="A12" s="68"/>
      <c r="B12" s="121" t="s">
        <v>200</v>
      </c>
      <c r="C12" s="55"/>
      <c r="D12" s="27">
        <v>19138086058</v>
      </c>
      <c r="E12" s="27">
        <v>2292463530</v>
      </c>
      <c r="F12" s="28">
        <v>2292333530</v>
      </c>
    </row>
    <row r="13" spans="1:6" ht="27" customHeight="1">
      <c r="A13" s="35" t="s">
        <v>112</v>
      </c>
      <c r="B13" s="115"/>
      <c r="C13" s="42"/>
      <c r="D13" s="27">
        <v>2227086768</v>
      </c>
      <c r="E13" s="27">
        <v>300568000</v>
      </c>
      <c r="F13" s="28">
        <v>297800000</v>
      </c>
    </row>
    <row r="14" spans="1:6" ht="27" customHeight="1">
      <c r="A14" s="59" t="s">
        <v>153</v>
      </c>
      <c r="B14" s="120" t="s">
        <v>247</v>
      </c>
      <c r="C14" s="60"/>
      <c r="D14" s="27">
        <v>1949000000</v>
      </c>
      <c r="E14" s="27">
        <v>15000000</v>
      </c>
      <c r="F14" s="28">
        <v>15000000</v>
      </c>
    </row>
    <row r="15" spans="1:6" ht="27" customHeight="1">
      <c r="A15" s="59"/>
      <c r="B15" s="120" t="s">
        <v>248</v>
      </c>
      <c r="C15" s="60"/>
      <c r="D15" s="27">
        <v>278086768</v>
      </c>
      <c r="E15" s="27">
        <v>285568000</v>
      </c>
      <c r="F15" s="28">
        <v>282800000</v>
      </c>
    </row>
    <row r="16" spans="1:6" ht="27" customHeight="1">
      <c r="A16" s="35" t="s">
        <v>113</v>
      </c>
      <c r="B16" s="42"/>
      <c r="C16" s="42"/>
      <c r="D16" s="20">
        <v>46327496</v>
      </c>
      <c r="E16" s="20">
        <v>113486176</v>
      </c>
      <c r="F16" s="23">
        <v>111031176</v>
      </c>
    </row>
    <row r="17" spans="1:6" ht="27" customHeight="1" thickBot="1">
      <c r="A17" s="78" t="s">
        <v>114</v>
      </c>
      <c r="B17" s="54"/>
      <c r="C17" s="54"/>
      <c r="D17" s="95">
        <v>1441734477</v>
      </c>
      <c r="E17" s="95">
        <v>1551752504</v>
      </c>
      <c r="F17" s="96">
        <v>1557105504</v>
      </c>
    </row>
    <row r="18" spans="1:6" ht="36.75" customHeight="1" thickBot="1">
      <c r="A18" s="122" t="s">
        <v>223</v>
      </c>
      <c r="B18" s="132"/>
      <c r="C18" s="131"/>
      <c r="D18" s="82">
        <f>D9+D13+D16+D17</f>
        <v>23130484799</v>
      </c>
      <c r="E18" s="83">
        <f>E9+E13+E16+E17</f>
        <v>4586420210</v>
      </c>
      <c r="F18" s="84">
        <f>F9+F13+F16+F17</f>
        <v>4586420210</v>
      </c>
    </row>
    <row r="19" ht="13.5" thickTop="1">
      <c r="D19" s="9"/>
    </row>
    <row r="20" spans="4:6" ht="12.75">
      <c r="D20" s="5"/>
      <c r="E20" s="5"/>
      <c r="F20" s="5"/>
    </row>
    <row r="3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134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21</v>
      </c>
      <c r="B9" s="41"/>
      <c r="C9" s="41"/>
      <c r="D9" s="17">
        <v>164841581</v>
      </c>
      <c r="E9" s="17">
        <v>169841581</v>
      </c>
      <c r="F9" s="22">
        <v>174841581</v>
      </c>
    </row>
    <row r="10" spans="1:6" ht="27" customHeight="1" thickBot="1">
      <c r="A10" s="87" t="s">
        <v>22</v>
      </c>
      <c r="B10" s="88"/>
      <c r="C10" s="88"/>
      <c r="D10" s="95">
        <v>4735158419</v>
      </c>
      <c r="E10" s="95">
        <v>4430158419</v>
      </c>
      <c r="F10" s="96">
        <v>4425158419</v>
      </c>
    </row>
    <row r="11" spans="1:6" ht="36.75" customHeight="1" thickBot="1">
      <c r="A11" s="81" t="s">
        <v>223</v>
      </c>
      <c r="B11" s="114"/>
      <c r="C11" s="46"/>
      <c r="D11" s="82">
        <f>SUM(D9:D10)</f>
        <v>4900000000</v>
      </c>
      <c r="E11" s="83">
        <f>SUM(E9:E10)</f>
        <v>4600000000</v>
      </c>
      <c r="F11" s="84">
        <f>SUM(F9:F10)</f>
        <v>4600000000</v>
      </c>
    </row>
    <row r="12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70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133" t="s">
        <v>23</v>
      </c>
      <c r="B9" s="134"/>
      <c r="C9" s="41"/>
      <c r="D9" s="17">
        <v>14645084981</v>
      </c>
      <c r="E9" s="17">
        <v>2395951566</v>
      </c>
      <c r="F9" s="22">
        <v>2397963566</v>
      </c>
    </row>
    <row r="10" spans="1:6" ht="27" customHeight="1">
      <c r="A10" s="35" t="s">
        <v>217</v>
      </c>
      <c r="B10" s="45"/>
      <c r="C10" s="45"/>
      <c r="D10" s="27">
        <v>4703333333</v>
      </c>
      <c r="E10" s="27">
        <v>4703333333</v>
      </c>
      <c r="F10" s="28">
        <v>3203333333</v>
      </c>
    </row>
    <row r="11" spans="1:6" ht="24.75" customHeight="1">
      <c r="A11" s="59" t="s">
        <v>153</v>
      </c>
      <c r="B11" s="119" t="s">
        <v>216</v>
      </c>
      <c r="C11" s="69"/>
      <c r="D11" s="20">
        <v>1300000000</v>
      </c>
      <c r="E11" s="20">
        <v>1300000000</v>
      </c>
      <c r="F11" s="23">
        <v>1300000000</v>
      </c>
    </row>
    <row r="12" spans="1:6" ht="24.75" customHeight="1">
      <c r="A12" s="68"/>
      <c r="B12" s="118" t="s">
        <v>98</v>
      </c>
      <c r="C12" s="61"/>
      <c r="D12" s="27">
        <v>3403333333</v>
      </c>
      <c r="E12" s="27">
        <v>3403333333</v>
      </c>
      <c r="F12" s="28">
        <v>1903333333</v>
      </c>
    </row>
    <row r="13" spans="1:6" ht="27" customHeight="1">
      <c r="A13" s="35" t="s">
        <v>249</v>
      </c>
      <c r="B13" s="45"/>
      <c r="C13" s="45"/>
      <c r="D13" s="27">
        <v>3172196527</v>
      </c>
      <c r="E13" s="27">
        <v>2605785862</v>
      </c>
      <c r="F13" s="28">
        <v>2605785862</v>
      </c>
    </row>
    <row r="14" spans="1:6" ht="27" customHeight="1">
      <c r="A14" s="35" t="s">
        <v>148</v>
      </c>
      <c r="B14" s="45"/>
      <c r="C14" s="45"/>
      <c r="D14" s="27">
        <v>24600000000</v>
      </c>
      <c r="E14" s="27">
        <v>24600000000</v>
      </c>
      <c r="F14" s="28">
        <v>24600000000</v>
      </c>
    </row>
    <row r="15" spans="1:6" ht="27" customHeight="1">
      <c r="A15" s="112" t="s">
        <v>209</v>
      </c>
      <c r="B15" s="116"/>
      <c r="C15" s="42"/>
      <c r="D15" s="27">
        <v>1000000000</v>
      </c>
      <c r="E15" s="27">
        <v>1000000000</v>
      </c>
      <c r="F15" s="28">
        <v>1000000000</v>
      </c>
    </row>
    <row r="16" spans="1:6" ht="27" customHeight="1">
      <c r="A16" s="107" t="s">
        <v>153</v>
      </c>
      <c r="B16" s="55" t="s">
        <v>206</v>
      </c>
      <c r="C16" s="50"/>
      <c r="D16" s="27">
        <v>995500000</v>
      </c>
      <c r="E16" s="27">
        <v>995500000</v>
      </c>
      <c r="F16" s="28">
        <v>995500000</v>
      </c>
    </row>
    <row r="17" spans="1:6" ht="27" customHeight="1">
      <c r="A17" s="123"/>
      <c r="B17" s="120" t="s">
        <v>98</v>
      </c>
      <c r="C17" s="69"/>
      <c r="D17" s="27">
        <v>4500000</v>
      </c>
      <c r="E17" s="27">
        <v>4500000</v>
      </c>
      <c r="F17" s="28">
        <v>4500000</v>
      </c>
    </row>
    <row r="18" spans="1:6" ht="27" customHeight="1">
      <c r="A18" s="35" t="s">
        <v>257</v>
      </c>
      <c r="B18" s="160"/>
      <c r="C18" s="58"/>
      <c r="D18" s="27">
        <v>18315000000</v>
      </c>
      <c r="E18" s="27">
        <v>22075000000</v>
      </c>
      <c r="F18" s="28">
        <v>38572000000</v>
      </c>
    </row>
    <row r="19" spans="1:6" ht="24.75" customHeight="1">
      <c r="A19" s="107" t="s">
        <v>153</v>
      </c>
      <c r="B19" s="55" t="s">
        <v>256</v>
      </c>
      <c r="C19" s="50"/>
      <c r="D19" s="20">
        <v>18315000000</v>
      </c>
      <c r="E19" s="20">
        <v>22075000000</v>
      </c>
      <c r="F19" s="23">
        <v>38572000000</v>
      </c>
    </row>
    <row r="20" spans="1:6" ht="27" customHeight="1" thickBot="1">
      <c r="A20" s="155"/>
      <c r="B20" s="125" t="s">
        <v>98</v>
      </c>
      <c r="C20" s="161"/>
      <c r="D20" s="95">
        <v>0</v>
      </c>
      <c r="E20" s="95">
        <v>0</v>
      </c>
      <c r="F20" s="96">
        <v>0</v>
      </c>
    </row>
    <row r="21" spans="1:6" ht="36.75" customHeight="1" thickBot="1">
      <c r="A21" s="157" t="s">
        <v>223</v>
      </c>
      <c r="B21" s="162"/>
      <c r="C21" s="86"/>
      <c r="D21" s="82">
        <f>D9+D10+D13+D14+D15+D18</f>
        <v>66435614841</v>
      </c>
      <c r="E21" s="82">
        <f t="shared" si="0" ref="E21:F21">E9+E10+E13+E14+E15+E18</f>
        <v>57380070761</v>
      </c>
      <c r="F21" s="82">
        <f t="shared" si="0"/>
        <v>72379082761</v>
      </c>
    </row>
    <row r="22" ht="12.75" thickTop="1">
      <c r="D22" s="9"/>
    </row>
    <row r="23" spans="4:6" ht="12.75">
      <c r="D23" s="5"/>
      <c r="E23" s="5"/>
      <c r="F23" s="5"/>
    </row>
    <row r="36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71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115</v>
      </c>
      <c r="B9" s="41"/>
      <c r="C9" s="41"/>
      <c r="D9" s="17">
        <v>10839294384</v>
      </c>
      <c r="E9" s="17">
        <v>8839752351</v>
      </c>
      <c r="F9" s="22">
        <v>7314599967</v>
      </c>
    </row>
    <row r="10" spans="1:6" ht="27" customHeight="1">
      <c r="A10" s="38" t="s">
        <v>121</v>
      </c>
      <c r="B10" s="45"/>
      <c r="C10" s="45"/>
      <c r="D10" s="27">
        <v>0</v>
      </c>
      <c r="E10" s="27">
        <v>0</v>
      </c>
      <c r="F10" s="28">
        <v>0</v>
      </c>
    </row>
    <row r="11" spans="1:6" ht="27" customHeight="1">
      <c r="A11" s="38" t="s">
        <v>24</v>
      </c>
      <c r="B11" s="45"/>
      <c r="C11" s="45"/>
      <c r="D11" s="27">
        <v>87644873328</v>
      </c>
      <c r="E11" s="27">
        <v>26512538328</v>
      </c>
      <c r="F11" s="28">
        <v>32012538328</v>
      </c>
    </row>
    <row r="12" spans="1:6" ht="24.75" customHeight="1">
      <c r="A12" s="70" t="s">
        <v>153</v>
      </c>
      <c r="B12" s="120" t="s">
        <v>158</v>
      </c>
      <c r="C12" s="61"/>
      <c r="D12" s="27">
        <v>14932335000</v>
      </c>
      <c r="E12" s="27">
        <v>0</v>
      </c>
      <c r="F12" s="28">
        <v>0</v>
      </c>
    </row>
    <row r="13" spans="1:6" ht="24.75" customHeight="1">
      <c r="A13" s="68"/>
      <c r="B13" s="121" t="s">
        <v>122</v>
      </c>
      <c r="C13" s="61"/>
      <c r="D13" s="20">
        <v>72712538328</v>
      </c>
      <c r="E13" s="20">
        <v>26512538328</v>
      </c>
      <c r="F13" s="23">
        <v>32012538328</v>
      </c>
    </row>
    <row r="14" spans="1:6" ht="27" customHeight="1" thickBot="1">
      <c r="A14" s="87" t="s">
        <v>25</v>
      </c>
      <c r="B14" s="88"/>
      <c r="C14" s="88"/>
      <c r="D14" s="95">
        <v>8178912882</v>
      </c>
      <c r="E14" s="95">
        <v>3478958149</v>
      </c>
      <c r="F14" s="96">
        <v>3463003422</v>
      </c>
    </row>
    <row r="15" spans="1:6" ht="36.75" customHeight="1" thickBot="1">
      <c r="A15" s="81" t="s">
        <v>223</v>
      </c>
      <c r="B15" s="114"/>
      <c r="C15" s="46"/>
      <c r="D15" s="82">
        <f>D9+D10+D11+D14</f>
        <v>106663080594</v>
      </c>
      <c r="E15" s="83">
        <f>E9+E10+E11+E14</f>
        <v>38831248828</v>
      </c>
      <c r="F15" s="84">
        <f>F9+F10+F11+F14</f>
        <v>42790141717</v>
      </c>
    </row>
    <row r="16" ht="13.5" thickTop="1">
      <c r="D16" s="9"/>
    </row>
    <row r="17" spans="4:6" ht="12.75">
      <c r="D17" s="5"/>
      <c r="E17" s="5"/>
      <c r="F17" s="5"/>
    </row>
    <row r="22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72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5" t="s">
        <v>56</v>
      </c>
      <c r="B9" s="45"/>
      <c r="C9" s="45"/>
      <c r="D9" s="27">
        <v>3412811178</v>
      </c>
      <c r="E9" s="27">
        <v>2675950938</v>
      </c>
      <c r="F9" s="22">
        <v>2650950938</v>
      </c>
    </row>
    <row r="10" spans="1:6" ht="24.75" customHeight="1">
      <c r="A10" s="70" t="s">
        <v>153</v>
      </c>
      <c r="B10" s="120" t="s">
        <v>159</v>
      </c>
      <c r="C10" s="61"/>
      <c r="D10" s="27">
        <v>80000000</v>
      </c>
      <c r="E10" s="27">
        <v>80000000</v>
      </c>
      <c r="F10" s="28">
        <v>80000000</v>
      </c>
    </row>
    <row r="11" spans="1:6" ht="24.75" customHeight="1">
      <c r="A11" s="155"/>
      <c r="B11" s="120" t="s">
        <v>139</v>
      </c>
      <c r="C11" s="58"/>
      <c r="D11" s="20">
        <v>6000000</v>
      </c>
      <c r="E11" s="20">
        <v>6000000</v>
      </c>
      <c r="F11" s="23">
        <v>6000000</v>
      </c>
    </row>
    <row r="12" spans="1:6" ht="24.75" customHeight="1">
      <c r="A12" s="155"/>
      <c r="B12" s="120" t="s">
        <v>204</v>
      </c>
      <c r="C12" s="58"/>
      <c r="D12" s="20">
        <v>2750000000</v>
      </c>
      <c r="E12" s="20">
        <v>2000000000</v>
      </c>
      <c r="F12" s="23">
        <v>2000000000</v>
      </c>
    </row>
    <row r="13" spans="1:6" ht="27" customHeight="1" thickBot="1">
      <c r="A13" s="71"/>
      <c r="B13" s="156" t="s">
        <v>116</v>
      </c>
      <c r="C13" s="92"/>
      <c r="D13" s="95">
        <v>576811178</v>
      </c>
      <c r="E13" s="95">
        <v>589950938</v>
      </c>
      <c r="F13" s="96">
        <v>564950938</v>
      </c>
    </row>
    <row r="14" spans="1:6" ht="36.75" customHeight="1" thickBot="1">
      <c r="A14" s="122" t="s">
        <v>223</v>
      </c>
      <c r="B14" s="132"/>
      <c r="C14" s="46"/>
      <c r="D14" s="82">
        <f>D9</f>
        <v>3412811178</v>
      </c>
      <c r="E14" s="83">
        <f>E9</f>
        <v>2675950938</v>
      </c>
      <c r="F14" s="84">
        <f>F9</f>
        <v>2650950938</v>
      </c>
    </row>
    <row r="15" ht="13.5" thickTop="1"/>
    <row r="17" ht="12.75">
      <c r="C17" s="127"/>
    </row>
    <row r="18" ht="12.75">
      <c r="C18" s="127"/>
    </row>
    <row r="21" ht="12.75">
      <c r="C21" s="127"/>
    </row>
    <row r="26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2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73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4" customHeight="1">
      <c r="A9" s="34" t="s">
        <v>229</v>
      </c>
      <c r="B9" s="41"/>
      <c r="C9" s="41"/>
      <c r="D9" s="17">
        <v>38991990288</v>
      </c>
      <c r="E9" s="17">
        <v>9280639000</v>
      </c>
      <c r="F9" s="22">
        <v>9280639000</v>
      </c>
    </row>
    <row r="10" spans="1:6" ht="22.5" customHeight="1">
      <c r="A10" s="70" t="s">
        <v>153</v>
      </c>
      <c r="B10" s="120" t="s">
        <v>160</v>
      </c>
      <c r="C10" s="55"/>
      <c r="D10" s="20">
        <v>34889990288</v>
      </c>
      <c r="E10" s="20">
        <v>9172639000</v>
      </c>
      <c r="F10" s="23">
        <v>9172639000</v>
      </c>
    </row>
    <row r="11" spans="1:6" ht="22.5" customHeight="1">
      <c r="A11" s="68"/>
      <c r="B11" s="121" t="s">
        <v>98</v>
      </c>
      <c r="C11" s="55"/>
      <c r="D11" s="20">
        <v>4102000000</v>
      </c>
      <c r="E11" s="20">
        <v>108000000</v>
      </c>
      <c r="F11" s="23">
        <v>108000000</v>
      </c>
    </row>
    <row r="12" spans="1:6" ht="24" customHeight="1">
      <c r="A12" s="35" t="s">
        <v>26</v>
      </c>
      <c r="B12" s="42"/>
      <c r="C12" s="42"/>
      <c r="D12" s="21">
        <v>1920000000</v>
      </c>
      <c r="E12" s="21">
        <v>1600000000</v>
      </c>
      <c r="F12" s="24">
        <v>1600000000</v>
      </c>
    </row>
    <row r="13" spans="1:6" ht="22.5" customHeight="1">
      <c r="A13" s="70" t="s">
        <v>153</v>
      </c>
      <c r="B13" s="120" t="s">
        <v>161</v>
      </c>
      <c r="C13" s="55"/>
      <c r="D13" s="21">
        <v>1800000000</v>
      </c>
      <c r="E13" s="21">
        <v>1600000000</v>
      </c>
      <c r="F13" s="24">
        <v>1600000000</v>
      </c>
    </row>
    <row r="14" spans="1:6" ht="22.5" customHeight="1">
      <c r="A14" s="68"/>
      <c r="B14" s="121" t="s">
        <v>192</v>
      </c>
      <c r="C14" s="55"/>
      <c r="D14" s="20">
        <v>120000000</v>
      </c>
      <c r="E14" s="20">
        <v>0</v>
      </c>
      <c r="F14" s="23">
        <v>0</v>
      </c>
    </row>
    <row r="15" spans="1:6" ht="24" customHeight="1">
      <c r="A15" s="35" t="s">
        <v>27</v>
      </c>
      <c r="B15" s="42"/>
      <c r="C15" s="42"/>
      <c r="D15" s="20">
        <v>1876850000</v>
      </c>
      <c r="E15" s="20">
        <v>0</v>
      </c>
      <c r="F15" s="23">
        <v>0</v>
      </c>
    </row>
    <row r="16" spans="1:6" ht="24" customHeight="1">
      <c r="A16" s="35" t="s">
        <v>28</v>
      </c>
      <c r="B16" s="42"/>
      <c r="C16" s="42"/>
      <c r="D16" s="20">
        <v>2200000000</v>
      </c>
      <c r="E16" s="20">
        <v>0</v>
      </c>
      <c r="F16" s="23">
        <v>0</v>
      </c>
    </row>
    <row r="17" spans="1:6" ht="24" customHeight="1">
      <c r="A17" s="35" t="s">
        <v>162</v>
      </c>
      <c r="B17" s="42"/>
      <c r="C17" s="42"/>
      <c r="D17" s="20">
        <v>40000000</v>
      </c>
      <c r="E17" s="20">
        <v>0</v>
      </c>
      <c r="F17" s="23">
        <v>0</v>
      </c>
    </row>
    <row r="18" spans="1:6" ht="24" customHeight="1" thickBot="1">
      <c r="A18" s="78" t="s">
        <v>29</v>
      </c>
      <c r="B18" s="54"/>
      <c r="C18" s="54"/>
      <c r="D18" s="95">
        <v>10216928500</v>
      </c>
      <c r="E18" s="95">
        <v>9661628099</v>
      </c>
      <c r="F18" s="96">
        <v>9661628099</v>
      </c>
    </row>
    <row r="19" spans="1:6" ht="33.75" customHeight="1" thickBot="1">
      <c r="A19" s="122" t="s">
        <v>223</v>
      </c>
      <c r="B19" s="132"/>
      <c r="C19" s="131"/>
      <c r="D19" s="82">
        <f>D9+D12+D15+D16+D17+D18</f>
        <v>55245768788</v>
      </c>
      <c r="E19" s="83">
        <f>E9+E12+E15+E16+E17+E18</f>
        <v>20542267099</v>
      </c>
      <c r="F19" s="84">
        <f>F9+F12+F15+F16+F17+F18</f>
        <v>20542267099</v>
      </c>
    </row>
    <row r="20" ht="13.5" thickTop="1">
      <c r="D20" s="9"/>
    </row>
    <row r="21" spans="4:6" ht="12.75">
      <c r="D21" s="5"/>
      <c r="E21" s="5"/>
      <c r="F21" s="5"/>
    </row>
    <row r="22" spans="4:6" ht="12.75">
      <c r="D22" s="5"/>
      <c r="E22" s="5"/>
      <c r="F22" s="5"/>
    </row>
    <row r="27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59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 thickBot="1">
      <c r="A9" s="85" t="s">
        <v>150</v>
      </c>
      <c r="B9" s="144"/>
      <c r="C9" s="86"/>
      <c r="D9" s="142">
        <v>1756556800</v>
      </c>
      <c r="E9" s="142">
        <v>1656556800</v>
      </c>
      <c r="F9" s="147">
        <v>1656556800</v>
      </c>
    </row>
    <row r="10" spans="1:6" ht="36.75" customHeight="1" thickBot="1">
      <c r="A10" s="81" t="s">
        <v>223</v>
      </c>
      <c r="B10" s="114"/>
      <c r="C10" s="143"/>
      <c r="D10" s="145">
        <f>D9</f>
        <v>1756556800</v>
      </c>
      <c r="E10" s="146">
        <f>E9</f>
        <v>1656556800</v>
      </c>
      <c r="F10" s="148">
        <f>F9</f>
        <v>1656556800</v>
      </c>
    </row>
    <row r="11" ht="13.5" thickTop="1"/>
    <row r="22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74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30</v>
      </c>
      <c r="B9" s="41"/>
      <c r="C9" s="41"/>
      <c r="D9" s="17">
        <v>59650862300</v>
      </c>
      <c r="E9" s="17">
        <v>47570195248</v>
      </c>
      <c r="F9" s="22">
        <v>48198695248</v>
      </c>
    </row>
    <row r="10" spans="1:6" ht="24.75" customHeight="1">
      <c r="A10" s="70" t="s">
        <v>153</v>
      </c>
      <c r="B10" s="120" t="s">
        <v>163</v>
      </c>
      <c r="C10" s="55"/>
      <c r="D10" s="20">
        <v>35024724689</v>
      </c>
      <c r="E10" s="20">
        <v>30096713879</v>
      </c>
      <c r="F10" s="23">
        <v>30725213879</v>
      </c>
    </row>
    <row r="11" spans="1:6" ht="24.75" customHeight="1">
      <c r="A11" s="68"/>
      <c r="B11" s="121" t="s">
        <v>190</v>
      </c>
      <c r="C11" s="55"/>
      <c r="D11" s="20">
        <v>24626137611</v>
      </c>
      <c r="E11" s="20">
        <v>17473481369</v>
      </c>
      <c r="F11" s="23">
        <v>17473481369</v>
      </c>
    </row>
    <row r="12" spans="1:6" ht="27" customHeight="1">
      <c r="A12" s="35" t="s">
        <v>57</v>
      </c>
      <c r="B12" s="42"/>
      <c r="C12" s="42"/>
      <c r="D12" s="21">
        <v>202298166566</v>
      </c>
      <c r="E12" s="21">
        <v>202827410841</v>
      </c>
      <c r="F12" s="24">
        <v>202198910841</v>
      </c>
    </row>
    <row r="13" spans="1:6" ht="27" customHeight="1">
      <c r="A13" s="35" t="s">
        <v>31</v>
      </c>
      <c r="B13" s="42"/>
      <c r="C13" s="42"/>
      <c r="D13" s="21">
        <v>269589252</v>
      </c>
      <c r="E13" s="21">
        <v>269589252</v>
      </c>
      <c r="F13" s="24">
        <v>269589252</v>
      </c>
    </row>
    <row r="14" spans="1:6" ht="27" customHeight="1">
      <c r="A14" s="35" t="s">
        <v>123</v>
      </c>
      <c r="B14" s="42"/>
      <c r="C14" s="42"/>
      <c r="D14" s="21">
        <v>347890648</v>
      </c>
      <c r="E14" s="21">
        <v>336979769</v>
      </c>
      <c r="F14" s="24">
        <v>336979769</v>
      </c>
    </row>
    <row r="15" spans="1:6" ht="24.75" customHeight="1">
      <c r="A15" s="70" t="s">
        <v>153</v>
      </c>
      <c r="B15" s="120" t="s">
        <v>165</v>
      </c>
      <c r="C15" s="55"/>
      <c r="D15" s="21">
        <v>278069306</v>
      </c>
      <c r="E15" s="21">
        <v>267158427</v>
      </c>
      <c r="F15" s="24">
        <v>267158427</v>
      </c>
    </row>
    <row r="16" spans="1:6" ht="24.75" customHeight="1">
      <c r="A16" s="68"/>
      <c r="B16" s="121" t="s">
        <v>226</v>
      </c>
      <c r="C16" s="55"/>
      <c r="D16" s="21">
        <v>69821342</v>
      </c>
      <c r="E16" s="21">
        <v>69821342</v>
      </c>
      <c r="F16" s="24">
        <v>69821342</v>
      </c>
    </row>
    <row r="17" spans="1:6" ht="31.5" customHeight="1">
      <c r="A17" s="175" t="s">
        <v>164</v>
      </c>
      <c r="B17" s="176"/>
      <c r="C17" s="177"/>
      <c r="D17" s="21">
        <v>11479445071</v>
      </c>
      <c r="E17" s="21">
        <v>1576607512</v>
      </c>
      <c r="F17" s="24">
        <v>1576607512</v>
      </c>
    </row>
    <row r="18" spans="1:6" ht="27" customHeight="1" thickBot="1">
      <c r="A18" s="87" t="s">
        <v>140</v>
      </c>
      <c r="B18" s="88"/>
      <c r="C18" s="97"/>
      <c r="D18" s="95">
        <v>2416219623</v>
      </c>
      <c r="E18" s="95">
        <v>2430891826</v>
      </c>
      <c r="F18" s="96">
        <v>2430891826</v>
      </c>
    </row>
    <row r="19" spans="1:6" ht="36.75" customHeight="1" thickBot="1">
      <c r="A19" s="81" t="s">
        <v>223</v>
      </c>
      <c r="B19" s="114"/>
      <c r="C19" s="46"/>
      <c r="D19" s="82">
        <f>D9+D12+D13+D14+D17+D18</f>
        <v>276462173460</v>
      </c>
      <c r="E19" s="83">
        <f>E9+E12+E13+E14+E17+E18</f>
        <v>255011674448</v>
      </c>
      <c r="F19" s="84">
        <f>F9+F12+F13+F14+F17+F18</f>
        <v>255011674448</v>
      </c>
    </row>
    <row r="20" ht="13.5" thickTop="1">
      <c r="D20" s="9"/>
    </row>
    <row r="21" spans="4:6" ht="9.75" customHeight="1">
      <c r="D21" s="5"/>
      <c r="E21" s="5"/>
      <c r="F21" s="5"/>
    </row>
  </sheetData>
  <mergeCells count="4">
    <mergeCell ref="A3:F3"/>
    <mergeCell ref="A4:F4"/>
    <mergeCell ref="A8:C8"/>
    <mergeCell ref="A17:C17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75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2.5" customHeight="1">
      <c r="A9" s="34" t="s">
        <v>117</v>
      </c>
      <c r="B9" s="41"/>
      <c r="C9" s="41"/>
      <c r="D9" s="17">
        <v>496712881</v>
      </c>
      <c r="E9" s="17">
        <v>496712881</v>
      </c>
      <c r="F9" s="22">
        <v>496712881</v>
      </c>
    </row>
    <row r="10" spans="1:6" ht="21" customHeight="1">
      <c r="A10" s="39" t="s">
        <v>166</v>
      </c>
      <c r="B10" s="52"/>
      <c r="C10" s="52"/>
      <c r="D10" s="27">
        <v>3779064917</v>
      </c>
      <c r="E10" s="27">
        <v>3778792567</v>
      </c>
      <c r="F10" s="28">
        <v>3770572744</v>
      </c>
    </row>
    <row r="11" spans="1:6" ht="21" customHeight="1">
      <c r="A11" s="63" t="s">
        <v>153</v>
      </c>
      <c r="B11" s="129" t="s">
        <v>167</v>
      </c>
      <c r="C11" s="65"/>
      <c r="D11" s="27">
        <v>3128926067</v>
      </c>
      <c r="E11" s="27">
        <v>3200891367</v>
      </c>
      <c r="F11" s="28">
        <v>3264909194</v>
      </c>
    </row>
    <row r="12" spans="1:6" ht="21" customHeight="1">
      <c r="A12" s="64"/>
      <c r="B12" s="121" t="s">
        <v>168</v>
      </c>
      <c r="C12" s="65"/>
      <c r="D12" s="27">
        <v>650138850</v>
      </c>
      <c r="E12" s="27">
        <v>577901200</v>
      </c>
      <c r="F12" s="28">
        <v>505663550</v>
      </c>
    </row>
    <row r="13" spans="1:6" ht="21" customHeight="1">
      <c r="A13" s="39" t="s">
        <v>32</v>
      </c>
      <c r="B13" s="52"/>
      <c r="C13" s="51"/>
      <c r="D13" s="27">
        <v>662054360</v>
      </c>
      <c r="E13" s="27">
        <v>460372059</v>
      </c>
      <c r="F13" s="28">
        <v>459627059</v>
      </c>
    </row>
    <row r="14" spans="1:6" ht="21" customHeight="1">
      <c r="A14" s="63" t="s">
        <v>153</v>
      </c>
      <c r="B14" s="129" t="s">
        <v>235</v>
      </c>
      <c r="C14" s="65"/>
      <c r="D14" s="27">
        <v>165380000</v>
      </c>
      <c r="E14" s="27">
        <v>25380000</v>
      </c>
      <c r="F14" s="28">
        <v>25380000</v>
      </c>
    </row>
    <row r="15" spans="1:6" ht="21" customHeight="1">
      <c r="A15" s="62"/>
      <c r="B15" s="120" t="s">
        <v>181</v>
      </c>
      <c r="C15" s="66"/>
      <c r="D15" s="27">
        <v>424799360</v>
      </c>
      <c r="E15" s="27">
        <v>372217059</v>
      </c>
      <c r="F15" s="28">
        <v>371472059</v>
      </c>
    </row>
    <row r="16" spans="1:6" ht="21" customHeight="1">
      <c r="A16" s="68"/>
      <c r="B16" s="121" t="s">
        <v>182</v>
      </c>
      <c r="C16" s="65"/>
      <c r="D16" s="27">
        <v>71875000</v>
      </c>
      <c r="E16" s="27">
        <v>62775000</v>
      </c>
      <c r="F16" s="28">
        <v>62775000</v>
      </c>
    </row>
    <row r="17" spans="1:6" ht="21" customHeight="1">
      <c r="A17" s="39" t="s">
        <v>33</v>
      </c>
      <c r="B17" s="52"/>
      <c r="C17" s="53"/>
      <c r="D17" s="27">
        <v>8602635231</v>
      </c>
      <c r="E17" s="27">
        <v>8344373152</v>
      </c>
      <c r="F17" s="28">
        <v>8294618152</v>
      </c>
    </row>
    <row r="18" spans="1:6" ht="21" customHeight="1">
      <c r="A18" s="63" t="s">
        <v>153</v>
      </c>
      <c r="B18" s="129" t="s">
        <v>169</v>
      </c>
      <c r="C18" s="65"/>
      <c r="D18" s="27">
        <v>6254814722</v>
      </c>
      <c r="E18" s="27">
        <v>6254814722</v>
      </c>
      <c r="F18" s="28">
        <v>6254814722</v>
      </c>
    </row>
    <row r="19" spans="1:6" ht="21" customHeight="1">
      <c r="A19" s="62"/>
      <c r="B19" s="120" t="s">
        <v>219</v>
      </c>
      <c r="C19" s="66"/>
      <c r="D19" s="27">
        <v>922789500</v>
      </c>
      <c r="E19" s="27">
        <v>1050000000</v>
      </c>
      <c r="F19" s="28">
        <v>1050000000</v>
      </c>
    </row>
    <row r="20" spans="1:6" ht="21" customHeight="1">
      <c r="A20" s="62"/>
      <c r="B20" s="120" t="s">
        <v>183</v>
      </c>
      <c r="C20" s="66"/>
      <c r="D20" s="27">
        <v>958803430</v>
      </c>
      <c r="E20" s="27">
        <v>962803430</v>
      </c>
      <c r="F20" s="28">
        <v>962803430</v>
      </c>
    </row>
    <row r="21" spans="1:6" ht="21" customHeight="1">
      <c r="A21" s="62"/>
      <c r="B21" s="120" t="s">
        <v>184</v>
      </c>
      <c r="C21" s="66"/>
      <c r="D21" s="27">
        <v>4021500</v>
      </c>
      <c r="E21" s="27">
        <v>5755000</v>
      </c>
      <c r="F21" s="28">
        <v>12000000</v>
      </c>
    </row>
    <row r="22" spans="1:6" ht="21.75" customHeight="1">
      <c r="A22" s="109"/>
      <c r="B22" s="135" t="s">
        <v>193</v>
      </c>
      <c r="C22" s="66"/>
      <c r="D22" s="27">
        <v>462206079</v>
      </c>
      <c r="E22" s="27">
        <v>71000000</v>
      </c>
      <c r="F22" s="28">
        <v>15000000</v>
      </c>
    </row>
    <row r="23" spans="3:5" ht="26.25" customHeight="1">
      <c r="C23" s="1" t="s">
        <v>55</v>
      </c>
      <c r="E23" s="4"/>
    </row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78" t="s">
        <v>76</v>
      </c>
      <c r="B4" s="178"/>
      <c r="C4" s="178"/>
      <c r="D4" s="178"/>
      <c r="E4" s="178"/>
      <c r="F4" s="178"/>
    </row>
    <row r="5" spans="1:5" ht="18.75">
      <c r="A5" s="13" t="s">
        <v>75</v>
      </c>
      <c r="B5" s="13"/>
      <c r="C5" s="13"/>
      <c r="D5" s="2"/>
      <c r="E5" s="2"/>
    </row>
    <row r="6" ht="12" customHeight="1"/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1" customHeight="1">
      <c r="A9" s="39" t="s">
        <v>34</v>
      </c>
      <c r="B9" s="52"/>
      <c r="C9" s="51"/>
      <c r="D9" s="27">
        <v>1400550000</v>
      </c>
      <c r="E9" s="27">
        <v>1041389500</v>
      </c>
      <c r="F9" s="28">
        <v>1121889500</v>
      </c>
    </row>
    <row r="10" spans="1:6" ht="26.25" customHeight="1">
      <c r="A10" s="67" t="s">
        <v>153</v>
      </c>
      <c r="B10" s="179" t="s">
        <v>185</v>
      </c>
      <c r="C10" s="180"/>
      <c r="D10" s="27">
        <v>350000000</v>
      </c>
      <c r="E10" s="27">
        <v>300000000</v>
      </c>
      <c r="F10" s="28">
        <v>300000000</v>
      </c>
    </row>
    <row r="11" spans="1:6" ht="20.25" customHeight="1">
      <c r="A11" s="72"/>
      <c r="B11" s="129" t="s">
        <v>186</v>
      </c>
      <c r="C11" s="65"/>
      <c r="D11" s="27">
        <v>1000550000</v>
      </c>
      <c r="E11" s="27">
        <v>691389500</v>
      </c>
      <c r="F11" s="28">
        <v>771889500</v>
      </c>
    </row>
    <row r="12" spans="1:6" ht="20.25" customHeight="1">
      <c r="A12" s="72"/>
      <c r="B12" s="129" t="s">
        <v>187</v>
      </c>
      <c r="C12" s="69"/>
      <c r="D12" s="27">
        <v>50000000</v>
      </c>
      <c r="E12" s="27">
        <v>50000000</v>
      </c>
      <c r="F12" s="28">
        <v>50000000</v>
      </c>
    </row>
    <row r="13" spans="1:6" ht="20.25" customHeight="1">
      <c r="A13" s="68"/>
      <c r="B13" s="121" t="s">
        <v>232</v>
      </c>
      <c r="C13" s="69"/>
      <c r="D13" s="27">
        <v>0</v>
      </c>
      <c r="E13" s="27">
        <v>0</v>
      </c>
      <c r="F13" s="28">
        <v>0</v>
      </c>
    </row>
    <row r="14" spans="1:6" ht="20.25" customHeight="1">
      <c r="A14" s="38" t="s">
        <v>194</v>
      </c>
      <c r="B14" s="45"/>
      <c r="C14" s="45"/>
      <c r="D14" s="27">
        <v>1031000000</v>
      </c>
      <c r="E14" s="27">
        <v>930000000</v>
      </c>
      <c r="F14" s="28">
        <v>930000000</v>
      </c>
    </row>
    <row r="15" spans="1:6" ht="20.25" customHeight="1">
      <c r="A15" s="59" t="s">
        <v>153</v>
      </c>
      <c r="B15" s="120" t="s">
        <v>205</v>
      </c>
      <c r="C15" s="69"/>
      <c r="D15" s="27">
        <v>166000000</v>
      </c>
      <c r="E15" s="27">
        <v>160000000</v>
      </c>
      <c r="F15" s="28">
        <v>160000000</v>
      </c>
    </row>
    <row r="16" spans="1:6" ht="20.25" customHeight="1">
      <c r="A16" s="68"/>
      <c r="B16" s="121" t="s">
        <v>188</v>
      </c>
      <c r="C16" s="69"/>
      <c r="D16" s="27">
        <v>865000000</v>
      </c>
      <c r="E16" s="27">
        <v>770000000</v>
      </c>
      <c r="F16" s="28">
        <v>770000000</v>
      </c>
    </row>
    <row r="17" spans="1:6" ht="20.25" customHeight="1">
      <c r="A17" s="38" t="s">
        <v>35</v>
      </c>
      <c r="B17" s="45"/>
      <c r="C17" s="50"/>
      <c r="D17" s="27">
        <v>39950000</v>
      </c>
      <c r="E17" s="27">
        <v>37000000</v>
      </c>
      <c r="F17" s="28">
        <v>37000000</v>
      </c>
    </row>
    <row r="18" spans="1:6" ht="20.25" customHeight="1">
      <c r="A18" s="136" t="s">
        <v>239</v>
      </c>
      <c r="B18" s="130"/>
      <c r="C18" s="58"/>
      <c r="D18" s="27">
        <v>198000000</v>
      </c>
      <c r="E18" s="27">
        <v>206000000</v>
      </c>
      <c r="F18" s="28">
        <v>110000000</v>
      </c>
    </row>
    <row r="19" spans="1:6" ht="20.25" customHeight="1">
      <c r="A19" s="38" t="s">
        <v>260</v>
      </c>
      <c r="B19" s="45"/>
      <c r="C19" s="50"/>
      <c r="D19" s="27">
        <v>1918154704</v>
      </c>
      <c r="E19" s="27">
        <v>1918154704</v>
      </c>
      <c r="F19" s="28">
        <v>1687872957</v>
      </c>
    </row>
    <row r="20" spans="1:6" ht="20.25" customHeight="1">
      <c r="A20" s="59" t="s">
        <v>153</v>
      </c>
      <c r="B20" s="120" t="s">
        <v>189</v>
      </c>
      <c r="C20" s="69"/>
      <c r="D20" s="29">
        <v>1611972229</v>
      </c>
      <c r="E20" s="29">
        <v>1611972229</v>
      </c>
      <c r="F20" s="77">
        <v>1381690482</v>
      </c>
    </row>
    <row r="21" spans="1:6" ht="20.25" customHeight="1">
      <c r="A21" s="68"/>
      <c r="B21" s="121" t="s">
        <v>192</v>
      </c>
      <c r="C21" s="69"/>
      <c r="D21" s="20">
        <v>306182475</v>
      </c>
      <c r="E21" s="20">
        <v>306182475</v>
      </c>
      <c r="F21" s="23">
        <v>306182475</v>
      </c>
    </row>
    <row r="22" spans="1:6" ht="21" customHeight="1" thickBot="1">
      <c r="A22" s="87" t="s">
        <v>230</v>
      </c>
      <c r="B22" s="88"/>
      <c r="C22" s="111"/>
      <c r="D22" s="95">
        <v>2500000</v>
      </c>
      <c r="E22" s="95">
        <v>2500000</v>
      </c>
      <c r="F22" s="96">
        <v>2500000</v>
      </c>
    </row>
    <row r="23" spans="1:6" ht="27" customHeight="1" thickBot="1">
      <c r="A23" s="81" t="s">
        <v>223</v>
      </c>
      <c r="B23" s="114"/>
      <c r="C23" s="46"/>
      <c r="D23" s="82">
        <f>'334 MK_1'!D9+'334 MK_1'!D10+'334 MK_1'!D13+'334 MK_1'!D17+'334 MK_2'!D9+'334 MK_2'!D14+'334 MK_2'!D17+'334 MK_2'!D18+'334 MK_2'!D19+D22</f>
        <v>18130622093</v>
      </c>
      <c r="E23" s="82">
        <f>'334 MK_1'!E9+'334 MK_1'!E10+'334 MK_1'!E13+'334 MK_1'!E17+'334 MK_2'!E9+'334 MK_2'!E14+'334 MK_2'!E17+'334 MK_2'!E18+'334 MK_2'!E19+E22</f>
        <v>17215294863</v>
      </c>
      <c r="F23" s="110">
        <f>'334 MK_1'!F9+'334 MK_1'!F10+'334 MK_1'!F13+'334 MK_1'!F17+'334 MK_2'!F9+'334 MK_2'!F14+'334 MK_2'!F17+'334 MK_2'!F18+'334 MK_2'!F19+F22</f>
        <v>16910793293</v>
      </c>
    </row>
    <row r="24" ht="13.5" thickTop="1"/>
  </sheetData>
  <mergeCells count="4">
    <mergeCell ref="A3:F3"/>
    <mergeCell ref="A4:F4"/>
    <mergeCell ref="A8:C8"/>
    <mergeCell ref="B10:C10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77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201</v>
      </c>
      <c r="B9" s="41"/>
      <c r="C9" s="41"/>
      <c r="D9" s="17">
        <v>2462728664</v>
      </c>
      <c r="E9" s="17">
        <v>2429456506</v>
      </c>
      <c r="F9" s="22">
        <v>2388931506</v>
      </c>
    </row>
    <row r="10" spans="1:6" ht="27" customHeight="1">
      <c r="A10" s="35" t="s">
        <v>36</v>
      </c>
      <c r="B10" s="54"/>
      <c r="C10" s="43"/>
      <c r="D10" s="21">
        <v>1977404972</v>
      </c>
      <c r="E10" s="21">
        <v>1843274915</v>
      </c>
      <c r="F10" s="24">
        <v>1843274915</v>
      </c>
    </row>
    <row r="11" spans="1:6" ht="27" customHeight="1">
      <c r="A11" s="35" t="s">
        <v>218</v>
      </c>
      <c r="B11" s="137"/>
      <c r="C11" s="42"/>
      <c r="D11" s="21">
        <v>2565682941</v>
      </c>
      <c r="E11" s="21">
        <v>2221234998</v>
      </c>
      <c r="F11" s="24">
        <v>2262861873</v>
      </c>
    </row>
    <row r="12" spans="1:6" ht="27" customHeight="1">
      <c r="A12" s="38" t="s">
        <v>37</v>
      </c>
      <c r="B12" s="45"/>
      <c r="C12" s="45"/>
      <c r="D12" s="20">
        <v>2095931268</v>
      </c>
      <c r="E12" s="20">
        <v>1548931768</v>
      </c>
      <c r="F12" s="23">
        <v>1552808215</v>
      </c>
    </row>
    <row r="13" spans="1:6" ht="27" customHeight="1">
      <c r="A13" s="35" t="s">
        <v>233</v>
      </c>
      <c r="B13" s="42"/>
      <c r="C13" s="42"/>
      <c r="D13" s="20">
        <v>3307514596</v>
      </c>
      <c r="E13" s="20">
        <v>178178319</v>
      </c>
      <c r="F13" s="23">
        <v>177699997</v>
      </c>
    </row>
    <row r="14" spans="1:6" ht="27" customHeight="1" thickBot="1">
      <c r="A14" s="98" t="s">
        <v>234</v>
      </c>
      <c r="B14" s="99"/>
      <c r="C14" s="99"/>
      <c r="D14" s="95">
        <v>517144000</v>
      </c>
      <c r="E14" s="95">
        <v>124844000</v>
      </c>
      <c r="F14" s="96">
        <v>124844000</v>
      </c>
    </row>
    <row r="15" spans="1:6" ht="36.75" customHeight="1" thickBot="1">
      <c r="A15" s="81" t="s">
        <v>223</v>
      </c>
      <c r="B15" s="114"/>
      <c r="C15" s="46"/>
      <c r="D15" s="82">
        <f>D9+D10+D11+D12+D13+D14</f>
        <v>12926406441</v>
      </c>
      <c r="E15" s="83">
        <f>E9+E10+E11+E12+E13+E14</f>
        <v>8345920506</v>
      </c>
      <c r="F15" s="84">
        <f>F9+F10+F11+F12+F13+F14</f>
        <v>8350420506</v>
      </c>
    </row>
    <row r="16" ht="13.5" thickTop="1">
      <c r="D16" s="9"/>
    </row>
    <row r="17" spans="4:6" ht="12.75">
      <c r="D17" s="5"/>
      <c r="E17" s="5"/>
      <c r="F17" s="5"/>
    </row>
    <row r="27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78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124</v>
      </c>
      <c r="B9" s="41"/>
      <c r="C9" s="41"/>
      <c r="D9" s="17">
        <v>26225498985</v>
      </c>
      <c r="E9" s="17">
        <v>25594947718</v>
      </c>
      <c r="F9" s="22">
        <v>26204947718</v>
      </c>
    </row>
    <row r="10" spans="1:6" ht="24.75" customHeight="1">
      <c r="A10" s="63" t="s">
        <v>153</v>
      </c>
      <c r="B10" s="129" t="s">
        <v>170</v>
      </c>
      <c r="C10" s="56"/>
      <c r="D10" s="20">
        <v>6835705918</v>
      </c>
      <c r="E10" s="20">
        <v>6835705918</v>
      </c>
      <c r="F10" s="23">
        <v>6835705918</v>
      </c>
    </row>
    <row r="11" spans="1:6" ht="24.75" customHeight="1">
      <c r="A11" s="62"/>
      <c r="B11" s="120" t="s">
        <v>99</v>
      </c>
      <c r="C11" s="60"/>
      <c r="D11" s="21">
        <v>2378614134</v>
      </c>
      <c r="E11" s="21">
        <v>2378614134</v>
      </c>
      <c r="F11" s="24">
        <v>2378614134</v>
      </c>
    </row>
    <row r="12" spans="1:6" ht="24.75" customHeight="1">
      <c r="A12" s="68"/>
      <c r="B12" s="121" t="s">
        <v>100</v>
      </c>
      <c r="C12" s="55"/>
      <c r="D12" s="21">
        <v>17011178933</v>
      </c>
      <c r="E12" s="21">
        <v>16380627666</v>
      </c>
      <c r="F12" s="24">
        <v>16990627666</v>
      </c>
    </row>
    <row r="13" spans="1:6" ht="27" customHeight="1">
      <c r="A13" s="38" t="s">
        <v>125</v>
      </c>
      <c r="B13" s="45"/>
      <c r="C13" s="45"/>
      <c r="D13" s="20">
        <v>12471238074</v>
      </c>
      <c r="E13" s="20">
        <v>12449026439</v>
      </c>
      <c r="F13" s="23">
        <v>12454026439</v>
      </c>
    </row>
    <row r="14" spans="1:6" ht="24.75" customHeight="1">
      <c r="A14" s="63" t="s">
        <v>153</v>
      </c>
      <c r="B14" s="129" t="s">
        <v>171</v>
      </c>
      <c r="C14" s="55"/>
      <c r="D14" s="20">
        <v>0</v>
      </c>
      <c r="E14" s="20">
        <v>0</v>
      </c>
      <c r="F14" s="23">
        <v>0</v>
      </c>
    </row>
    <row r="15" spans="1:6" ht="24.75" customHeight="1">
      <c r="A15" s="62"/>
      <c r="B15" s="120" t="s">
        <v>101</v>
      </c>
      <c r="C15" s="60"/>
      <c r="D15" s="20">
        <v>205000000</v>
      </c>
      <c r="E15" s="20">
        <v>205000000</v>
      </c>
      <c r="F15" s="23">
        <v>210000000</v>
      </c>
    </row>
    <row r="16" spans="1:6" ht="27" customHeight="1" thickBot="1">
      <c r="A16" s="94"/>
      <c r="B16" s="126" t="s">
        <v>102</v>
      </c>
      <c r="C16" s="92"/>
      <c r="D16" s="95">
        <v>12266238074</v>
      </c>
      <c r="E16" s="95">
        <v>12244026439</v>
      </c>
      <c r="F16" s="96">
        <v>12244026439</v>
      </c>
    </row>
    <row r="17" spans="1:6" ht="36.75" customHeight="1" thickBot="1">
      <c r="A17" s="81" t="s">
        <v>223</v>
      </c>
      <c r="B17" s="114"/>
      <c r="C17" s="46"/>
      <c r="D17" s="82">
        <f>D9+D13</f>
        <v>38696737059</v>
      </c>
      <c r="E17" s="83">
        <f>E9+E13</f>
        <v>38043974157</v>
      </c>
      <c r="F17" s="84">
        <f>F9+F13</f>
        <v>38658974157</v>
      </c>
    </row>
    <row r="18" ht="13.5" thickTop="1">
      <c r="D18" s="9"/>
    </row>
    <row r="19" spans="4:6" ht="12.75">
      <c r="D19" s="5"/>
      <c r="E19" s="5"/>
      <c r="F19" s="5"/>
    </row>
    <row r="28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79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 thickBot="1">
      <c r="A9" s="85" t="s">
        <v>38</v>
      </c>
      <c r="B9" s="144"/>
      <c r="C9" s="144"/>
      <c r="D9" s="90">
        <v>205451989</v>
      </c>
      <c r="E9" s="90">
        <v>188851989</v>
      </c>
      <c r="F9" s="147">
        <v>188851989</v>
      </c>
    </row>
    <row r="10" spans="1:6" ht="36.75" customHeight="1" thickBot="1">
      <c r="A10" s="81" t="s">
        <v>223</v>
      </c>
      <c r="B10" s="114"/>
      <c r="C10" s="46"/>
      <c r="D10" s="82">
        <f>D9</f>
        <v>205451989</v>
      </c>
      <c r="E10" s="83">
        <f>E9</f>
        <v>188851989</v>
      </c>
      <c r="F10" s="148">
        <f>F9</f>
        <v>188851989</v>
      </c>
    </row>
    <row r="11" ht="13.5" thickTop="1"/>
    <row r="21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80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 thickBot="1">
      <c r="A9" s="85" t="s">
        <v>202</v>
      </c>
      <c r="B9" s="144"/>
      <c r="C9" s="144"/>
      <c r="D9" s="90">
        <v>243267009</v>
      </c>
      <c r="E9" s="90">
        <v>224407009</v>
      </c>
      <c r="F9" s="147">
        <v>224407009</v>
      </c>
    </row>
    <row r="10" spans="1:6" ht="36.75" customHeight="1" thickBot="1">
      <c r="A10" s="81" t="s">
        <v>223</v>
      </c>
      <c r="B10" s="114"/>
      <c r="C10" s="46"/>
      <c r="D10" s="82">
        <f>D9</f>
        <v>243267009</v>
      </c>
      <c r="E10" s="83">
        <f>E9</f>
        <v>224407009</v>
      </c>
      <c r="F10" s="148">
        <f>F9</f>
        <v>224407009</v>
      </c>
    </row>
    <row r="11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81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6" t="s">
        <v>39</v>
      </c>
      <c r="B9" s="48"/>
      <c r="C9" s="48"/>
      <c r="D9" s="17">
        <v>1105165046</v>
      </c>
      <c r="E9" s="17">
        <v>1087966047</v>
      </c>
      <c r="F9" s="22">
        <v>1118966047</v>
      </c>
    </row>
    <row r="10" spans="1:6" ht="24.75" customHeight="1">
      <c r="A10" s="63" t="s">
        <v>153</v>
      </c>
      <c r="B10" s="129" t="s">
        <v>172</v>
      </c>
      <c r="C10" s="56"/>
      <c r="D10" s="20">
        <v>5000000</v>
      </c>
      <c r="E10" s="20">
        <v>5000000</v>
      </c>
      <c r="F10" s="23">
        <v>5000000</v>
      </c>
    </row>
    <row r="11" spans="1:6" ht="24.75" customHeight="1">
      <c r="A11" s="74"/>
      <c r="B11" s="129" t="s">
        <v>195</v>
      </c>
      <c r="C11" s="75"/>
      <c r="D11" s="76">
        <v>0</v>
      </c>
      <c r="E11" s="76">
        <v>0</v>
      </c>
      <c r="F11" s="77">
        <v>0</v>
      </c>
    </row>
    <row r="12" spans="1:6" ht="27" customHeight="1" thickBot="1">
      <c r="A12" s="100"/>
      <c r="B12" s="128" t="s">
        <v>126</v>
      </c>
      <c r="C12" s="101"/>
      <c r="D12" s="95">
        <v>1100165046</v>
      </c>
      <c r="E12" s="95">
        <v>1082966047</v>
      </c>
      <c r="F12" s="96">
        <v>1113966047</v>
      </c>
    </row>
    <row r="13" spans="1:6" ht="36.75" customHeight="1" thickBot="1">
      <c r="A13" s="81" t="s">
        <v>223</v>
      </c>
      <c r="B13" s="114"/>
      <c r="C13" s="46"/>
      <c r="D13" s="82">
        <f>D9</f>
        <v>1105165046</v>
      </c>
      <c r="E13" s="83">
        <f>E9</f>
        <v>1087966047</v>
      </c>
      <c r="F13" s="84">
        <f>F9</f>
        <v>1118966047</v>
      </c>
    </row>
    <row r="14" ht="13.5" thickTop="1"/>
    <row r="25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82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40</v>
      </c>
      <c r="B9" s="86"/>
      <c r="C9" s="86"/>
      <c r="D9" s="90">
        <v>4349245584</v>
      </c>
      <c r="E9" s="90">
        <v>4264245584</v>
      </c>
      <c r="F9" s="91">
        <v>4244245584</v>
      </c>
    </row>
    <row r="10" spans="1:6" ht="36.75" customHeight="1" thickBot="1">
      <c r="A10" s="81" t="s">
        <v>223</v>
      </c>
      <c r="B10" s="114"/>
      <c r="C10" s="46"/>
      <c r="D10" s="82">
        <f>D9</f>
        <v>4349245584</v>
      </c>
      <c r="E10" s="83">
        <f>E9</f>
        <v>4264245584</v>
      </c>
      <c r="F10" s="84">
        <f>F9</f>
        <v>4244245584</v>
      </c>
    </row>
    <row r="11" ht="13.5" thickTop="1">
      <c r="D11" s="9"/>
    </row>
    <row r="25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4285714285714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83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41</v>
      </c>
      <c r="B9" s="86"/>
      <c r="C9" s="86"/>
      <c r="D9" s="90">
        <v>214721977</v>
      </c>
      <c r="E9" s="90">
        <v>213221977</v>
      </c>
      <c r="F9" s="91">
        <v>213221977</v>
      </c>
    </row>
    <row r="10" spans="1:6" ht="36.75" customHeight="1" thickBot="1">
      <c r="A10" s="81" t="s">
        <v>223</v>
      </c>
      <c r="B10" s="114"/>
      <c r="C10" s="46"/>
      <c r="D10" s="82">
        <f>D9</f>
        <v>214721977</v>
      </c>
      <c r="E10" s="83">
        <f>E9</f>
        <v>213221977</v>
      </c>
      <c r="F10" s="84">
        <f>F9</f>
        <v>213221977</v>
      </c>
    </row>
    <row r="11" ht="13.5" thickTop="1">
      <c r="D11" s="9"/>
    </row>
    <row r="24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60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 thickBot="1">
      <c r="A9" s="85" t="s">
        <v>197</v>
      </c>
      <c r="B9" s="144"/>
      <c r="C9" s="144"/>
      <c r="D9" s="17">
        <v>747422218</v>
      </c>
      <c r="E9" s="17">
        <v>752343218</v>
      </c>
      <c r="F9" s="22">
        <v>748243218</v>
      </c>
    </row>
    <row r="10" spans="1:6" ht="36.75" customHeight="1" thickBot="1">
      <c r="A10" s="81" t="s">
        <v>223</v>
      </c>
      <c r="B10" s="114"/>
      <c r="C10" s="143"/>
      <c r="D10" s="145">
        <f>D9</f>
        <v>747422218</v>
      </c>
      <c r="E10" s="146">
        <f>E9</f>
        <v>752343218</v>
      </c>
      <c r="F10" s="148">
        <f>F9</f>
        <v>748243218</v>
      </c>
    </row>
    <row r="11" ht="13.5" thickTop="1"/>
    <row r="22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84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42</v>
      </c>
      <c r="B9" s="86"/>
      <c r="C9" s="86"/>
      <c r="D9" s="90">
        <v>352418453</v>
      </c>
      <c r="E9" s="90">
        <v>336418453</v>
      </c>
      <c r="F9" s="91">
        <v>336418453</v>
      </c>
    </row>
    <row r="10" spans="1:6" ht="36.75" customHeight="1" thickBot="1">
      <c r="A10" s="81" t="s">
        <v>223</v>
      </c>
      <c r="B10" s="114"/>
      <c r="C10" s="46"/>
      <c r="D10" s="82">
        <f>D9</f>
        <v>352418453</v>
      </c>
      <c r="E10" s="83">
        <f>E9</f>
        <v>336418453</v>
      </c>
      <c r="F10" s="84">
        <f>F9</f>
        <v>336418453</v>
      </c>
    </row>
    <row r="11" ht="13.5" thickTop="1"/>
    <row r="22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85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43</v>
      </c>
      <c r="B9" s="86"/>
      <c r="C9" s="86"/>
      <c r="D9" s="90">
        <v>324377462</v>
      </c>
      <c r="E9" s="90">
        <v>307377462</v>
      </c>
      <c r="F9" s="91">
        <v>307377462</v>
      </c>
    </row>
    <row r="10" spans="1:6" ht="36.75" customHeight="1" thickBot="1">
      <c r="A10" s="81" t="s">
        <v>223</v>
      </c>
      <c r="B10" s="114"/>
      <c r="C10" s="46"/>
      <c r="D10" s="82">
        <f>D9</f>
        <v>324377462</v>
      </c>
      <c r="E10" s="83">
        <f>E9</f>
        <v>307377462</v>
      </c>
      <c r="F10" s="84">
        <f>F9</f>
        <v>307377462</v>
      </c>
    </row>
    <row r="11" ht="13.5" thickTop="1"/>
    <row r="24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86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196</v>
      </c>
      <c r="B9" s="41"/>
      <c r="C9" s="41"/>
      <c r="D9" s="17">
        <v>126431975</v>
      </c>
      <c r="E9" s="17">
        <v>126208475</v>
      </c>
      <c r="F9" s="22">
        <v>126208475</v>
      </c>
    </row>
    <row r="10" spans="1:6" ht="27" customHeight="1" thickBot="1">
      <c r="A10" s="87" t="s">
        <v>118</v>
      </c>
      <c r="B10" s="88"/>
      <c r="C10" s="88"/>
      <c r="D10" s="89">
        <v>101755393</v>
      </c>
      <c r="E10" s="89">
        <v>97255393</v>
      </c>
      <c r="F10" s="93">
        <v>97255393</v>
      </c>
    </row>
    <row r="11" spans="1:6" ht="36.75" customHeight="1" thickBot="1">
      <c r="A11" s="81" t="s">
        <v>223</v>
      </c>
      <c r="B11" s="114"/>
      <c r="C11" s="46"/>
      <c r="D11" s="82">
        <f>SUM(D9:D10)</f>
        <v>228187368</v>
      </c>
      <c r="E11" s="83">
        <f>SUM(E9:E10)</f>
        <v>223463868</v>
      </c>
      <c r="F11" s="84">
        <f>SUM(F9:F10)</f>
        <v>223463868</v>
      </c>
    </row>
    <row r="12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87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44</v>
      </c>
      <c r="B9" s="41"/>
      <c r="C9" s="41"/>
      <c r="D9" s="17">
        <v>238404723</v>
      </c>
      <c r="E9" s="17">
        <v>228304723</v>
      </c>
      <c r="F9" s="22">
        <v>226804723</v>
      </c>
    </row>
    <row r="10" spans="1:6" ht="24.75" customHeight="1">
      <c r="A10" s="70" t="s">
        <v>153</v>
      </c>
      <c r="B10" s="120" t="s">
        <v>170</v>
      </c>
      <c r="C10" s="55"/>
      <c r="D10" s="20">
        <v>50611200</v>
      </c>
      <c r="E10" s="20">
        <v>50611200</v>
      </c>
      <c r="F10" s="23">
        <v>50611200</v>
      </c>
    </row>
    <row r="11" spans="1:6" ht="27" customHeight="1" thickBot="1">
      <c r="A11" s="102"/>
      <c r="B11" s="126" t="s">
        <v>103</v>
      </c>
      <c r="C11" s="103"/>
      <c r="D11" s="89">
        <v>187793523</v>
      </c>
      <c r="E11" s="89">
        <v>177693523</v>
      </c>
      <c r="F11" s="93">
        <v>176193523</v>
      </c>
    </row>
    <row r="12" spans="1:6" ht="36.75" customHeight="1" thickBot="1">
      <c r="A12" s="81" t="s">
        <v>223</v>
      </c>
      <c r="B12" s="114"/>
      <c r="C12" s="46"/>
      <c r="D12" s="82">
        <f>D9</f>
        <v>238404723</v>
      </c>
      <c r="E12" s="83">
        <f>E9</f>
        <v>228304723</v>
      </c>
      <c r="F12" s="84">
        <f>F9</f>
        <v>226804723</v>
      </c>
    </row>
    <row r="13" ht="13.5" thickTop="1"/>
    <row r="25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210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240</v>
      </c>
      <c r="B9" s="86"/>
      <c r="C9" s="86"/>
      <c r="D9" s="90">
        <v>26794002</v>
      </c>
      <c r="E9" s="90">
        <v>26794002</v>
      </c>
      <c r="F9" s="91">
        <v>26794002</v>
      </c>
    </row>
    <row r="10" spans="1:6" ht="36.75" customHeight="1" thickBot="1">
      <c r="A10" s="81" t="s">
        <v>223</v>
      </c>
      <c r="B10" s="114"/>
      <c r="C10" s="46"/>
      <c r="D10" s="82">
        <f>D9</f>
        <v>26794002</v>
      </c>
      <c r="E10" s="83">
        <f>E9</f>
        <v>26794002</v>
      </c>
      <c r="F10" s="84">
        <f>F9</f>
        <v>26794002</v>
      </c>
    </row>
    <row r="11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133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46</v>
      </c>
      <c r="B9" s="41"/>
      <c r="C9" s="41"/>
      <c r="D9" s="17">
        <v>8142268003</v>
      </c>
      <c r="E9" s="17">
        <v>7642170393</v>
      </c>
      <c r="F9" s="22">
        <v>7642170393</v>
      </c>
    </row>
    <row r="10" spans="1:6" ht="27" customHeight="1" thickBot="1">
      <c r="A10" s="87" t="s">
        <v>45</v>
      </c>
      <c r="B10" s="88"/>
      <c r="C10" s="88"/>
      <c r="D10" s="95">
        <v>0</v>
      </c>
      <c r="E10" s="95">
        <v>0</v>
      </c>
      <c r="F10" s="96">
        <v>0</v>
      </c>
    </row>
    <row r="11" spans="1:6" ht="36.75" customHeight="1" thickBot="1">
      <c r="A11" s="81" t="s">
        <v>223</v>
      </c>
      <c r="B11" s="114"/>
      <c r="C11" s="46"/>
      <c r="D11" s="82">
        <f>SUM(D9:D10)</f>
        <v>8142268003</v>
      </c>
      <c r="E11" s="83">
        <f>SUM(E9:E10)</f>
        <v>7642170393</v>
      </c>
      <c r="F11" s="84">
        <f>SUM(F9:F10)</f>
        <v>7642170393</v>
      </c>
    </row>
    <row r="12" ht="13.5" thickTop="1"/>
    <row r="26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tabSelected="1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254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220</v>
      </c>
      <c r="B9" s="41"/>
      <c r="C9" s="41"/>
      <c r="D9" s="17">
        <v>172301945</v>
      </c>
      <c r="E9" s="17">
        <v>172301945</v>
      </c>
      <c r="F9" s="22">
        <v>172301945</v>
      </c>
    </row>
    <row r="10" spans="1:6" ht="27" customHeight="1">
      <c r="A10" s="38" t="s">
        <v>221</v>
      </c>
      <c r="B10" s="45"/>
      <c r="C10" s="45"/>
      <c r="D10" s="27">
        <v>8084946899</v>
      </c>
      <c r="E10" s="27">
        <v>8084946899</v>
      </c>
      <c r="F10" s="28">
        <v>8084946899</v>
      </c>
    </row>
    <row r="11" spans="1:6" ht="24.75" customHeight="1">
      <c r="A11" s="70" t="s">
        <v>153</v>
      </c>
      <c r="B11" s="120" t="s">
        <v>241</v>
      </c>
      <c r="C11" s="61"/>
      <c r="D11" s="27">
        <v>5179093798</v>
      </c>
      <c r="E11" s="27">
        <v>5179093798</v>
      </c>
      <c r="F11" s="28">
        <v>5179093798</v>
      </c>
    </row>
    <row r="12" spans="1:6" ht="24.75" customHeight="1">
      <c r="A12" s="71"/>
      <c r="B12" s="120" t="s">
        <v>165</v>
      </c>
      <c r="C12" s="61"/>
      <c r="D12" s="27">
        <v>2270600000</v>
      </c>
      <c r="E12" s="27">
        <v>2270600000</v>
      </c>
      <c r="F12" s="28">
        <v>2270600000</v>
      </c>
    </row>
    <row r="13" spans="1:6" ht="27" customHeight="1" thickBot="1">
      <c r="A13" s="94"/>
      <c r="B13" s="126" t="s">
        <v>222</v>
      </c>
      <c r="C13" s="104"/>
      <c r="D13" s="95">
        <v>635253101</v>
      </c>
      <c r="E13" s="95">
        <v>635253101</v>
      </c>
      <c r="F13" s="96">
        <v>635253101</v>
      </c>
    </row>
    <row r="14" spans="1:6" ht="36.75" customHeight="1" thickBot="1">
      <c r="A14" s="81" t="s">
        <v>223</v>
      </c>
      <c r="B14" s="114"/>
      <c r="C14" s="46"/>
      <c r="D14" s="82">
        <f>D9+D10</f>
        <v>8257248844</v>
      </c>
      <c r="E14" s="83">
        <f>E9+E10</f>
        <v>8257248844</v>
      </c>
      <c r="F14" s="84">
        <f>F9+F10</f>
        <v>8257248844</v>
      </c>
    </row>
    <row r="15" ht="13.5" thickTop="1">
      <c r="D15" s="9"/>
    </row>
    <row r="16" spans="4:6" ht="12.75">
      <c r="D16" s="5"/>
      <c r="E16" s="5"/>
      <c r="F16" s="5"/>
    </row>
    <row r="21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250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163" t="s">
        <v>251</v>
      </c>
      <c r="B9" s="164"/>
      <c r="C9" s="164"/>
      <c r="D9" s="142">
        <v>2062231033</v>
      </c>
      <c r="E9" s="142">
        <v>1970814150</v>
      </c>
      <c r="F9" s="147">
        <v>1970814150</v>
      </c>
    </row>
    <row r="10" spans="1:6" ht="36.75" customHeight="1" thickBot="1">
      <c r="A10" s="157" t="s">
        <v>223</v>
      </c>
      <c r="B10" s="162"/>
      <c r="C10" s="86"/>
      <c r="D10" s="158">
        <f>D9</f>
        <v>2062231033</v>
      </c>
      <c r="E10" s="159">
        <f>E9</f>
        <v>1970814150</v>
      </c>
      <c r="F10" s="159">
        <f>F9</f>
        <v>1970814150</v>
      </c>
    </row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208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54.75" customHeight="1" thickBot="1">
      <c r="A9" s="181" t="s">
        <v>207</v>
      </c>
      <c r="B9" s="182"/>
      <c r="C9" s="183"/>
      <c r="D9" s="90">
        <v>41289930</v>
      </c>
      <c r="E9" s="90">
        <v>43552832</v>
      </c>
      <c r="F9" s="91">
        <v>43552832</v>
      </c>
    </row>
    <row r="10" spans="1:6" ht="36.75" customHeight="1" thickBot="1">
      <c r="A10" s="81" t="s">
        <v>223</v>
      </c>
      <c r="B10" s="114"/>
      <c r="C10" s="46"/>
      <c r="D10" s="82">
        <f>D9</f>
        <v>41289930</v>
      </c>
      <c r="E10" s="83">
        <f>E9</f>
        <v>43552832</v>
      </c>
      <c r="F10" s="84">
        <f>F9</f>
        <v>43552832</v>
      </c>
    </row>
    <row r="11" ht="13.5" thickTop="1"/>
    <row r="23" ht="9.75" customHeight="1"/>
  </sheetData>
  <mergeCells count="4">
    <mergeCell ref="A3:F3"/>
    <mergeCell ref="A4:F4"/>
    <mergeCell ref="A8:C8"/>
    <mergeCell ref="A9:C9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88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141</v>
      </c>
      <c r="B9" s="86"/>
      <c r="C9" s="86"/>
      <c r="D9" s="90">
        <v>82621808</v>
      </c>
      <c r="E9" s="90">
        <v>79771808</v>
      </c>
      <c r="F9" s="91">
        <v>79771808</v>
      </c>
    </row>
    <row r="10" spans="1:6" ht="36.75" customHeight="1" thickBot="1">
      <c r="A10" s="81" t="s">
        <v>223</v>
      </c>
      <c r="B10" s="114"/>
      <c r="C10" s="46"/>
      <c r="D10" s="82">
        <f>D9</f>
        <v>82621808</v>
      </c>
      <c r="E10" s="83">
        <f>E9</f>
        <v>79771808</v>
      </c>
      <c r="F10" s="84">
        <f>F9</f>
        <v>79771808</v>
      </c>
    </row>
    <row r="11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135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3</v>
      </c>
      <c r="B9" s="41"/>
      <c r="C9" s="41"/>
      <c r="D9" s="17">
        <v>1509705881</v>
      </c>
      <c r="E9" s="17">
        <v>1371142502</v>
      </c>
      <c r="F9" s="22">
        <v>1371142502</v>
      </c>
    </row>
    <row r="10" spans="1:6" ht="24.95" customHeight="1">
      <c r="A10" s="70" t="s">
        <v>153</v>
      </c>
      <c r="B10" s="120" t="s">
        <v>151</v>
      </c>
      <c r="C10" s="55"/>
      <c r="D10" s="20">
        <v>903051576</v>
      </c>
      <c r="E10" s="20">
        <v>786288197</v>
      </c>
      <c r="F10" s="23">
        <v>786288197</v>
      </c>
    </row>
    <row r="11" spans="1:6" ht="24.95" customHeight="1" thickBot="1">
      <c r="A11" s="153"/>
      <c r="B11" s="125" t="s">
        <v>95</v>
      </c>
      <c r="C11" s="57"/>
      <c r="D11" s="76">
        <v>606654305</v>
      </c>
      <c r="E11" s="95">
        <v>584854305</v>
      </c>
      <c r="F11" s="77">
        <v>584854305</v>
      </c>
    </row>
    <row r="12" spans="1:6" ht="36.75" customHeight="1" thickBot="1">
      <c r="A12" s="81" t="s">
        <v>223</v>
      </c>
      <c r="B12" s="132"/>
      <c r="C12" s="131"/>
      <c r="D12" s="145">
        <f>D9</f>
        <v>1509705881</v>
      </c>
      <c r="E12" s="83">
        <f>E9</f>
        <v>1371142502</v>
      </c>
      <c r="F12" s="148">
        <f>F9</f>
        <v>1371142502</v>
      </c>
    </row>
    <row r="13" ht="13.5" thickTop="1">
      <c r="D13" s="9"/>
    </row>
    <row r="14" spans="4:6" ht="12.75">
      <c r="D14" s="5"/>
      <c r="E14" s="5"/>
      <c r="F14" s="5"/>
    </row>
    <row r="27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1:6" ht="15.75">
      <c r="A2" s="10"/>
      <c r="B2" s="10"/>
      <c r="C2" s="10"/>
      <c r="D2" s="6"/>
      <c r="E2" s="11"/>
      <c r="F2" s="10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84"/>
      <c r="B4" s="184"/>
      <c r="C4" s="184"/>
      <c r="D4" s="184"/>
      <c r="E4" s="184"/>
      <c r="F4" s="184"/>
    </row>
    <row r="5" spans="1:6" ht="18.75">
      <c r="A5" s="14" t="s">
        <v>89</v>
      </c>
      <c r="B5" s="14"/>
      <c r="C5" s="14"/>
      <c r="D5" s="6"/>
      <c r="E5" s="6"/>
      <c r="F5" s="10"/>
    </row>
    <row r="6" spans="1:6" ht="12.75">
      <c r="A6" s="10"/>
      <c r="B6" s="10"/>
      <c r="C6" s="10"/>
      <c r="D6" s="10"/>
      <c r="E6" s="10"/>
      <c r="F6" s="10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40" t="s">
        <v>5</v>
      </c>
      <c r="B9" s="47"/>
      <c r="C9" s="47"/>
      <c r="D9" s="30">
        <v>4862497485</v>
      </c>
      <c r="E9" s="30">
        <v>5117497485</v>
      </c>
      <c r="F9" s="31">
        <v>8417497485</v>
      </c>
    </row>
    <row r="10" spans="1:6" ht="27" customHeight="1" thickBot="1">
      <c r="A10" s="138" t="s">
        <v>6</v>
      </c>
      <c r="B10" s="139"/>
      <c r="C10" s="140"/>
      <c r="D10" s="105">
        <v>423722000</v>
      </c>
      <c r="E10" s="105">
        <v>468722000</v>
      </c>
      <c r="F10" s="106">
        <v>268722000</v>
      </c>
    </row>
    <row r="11" spans="1:6" ht="36.75" customHeight="1" thickBot="1">
      <c r="A11" s="81" t="s">
        <v>223</v>
      </c>
      <c r="B11" s="114"/>
      <c r="C11" s="46"/>
      <c r="D11" s="82">
        <f>SUM(D9:D10)</f>
        <v>5286219485</v>
      </c>
      <c r="E11" s="83">
        <f>SUM(E9:E10)</f>
        <v>5586219485</v>
      </c>
      <c r="F11" s="84">
        <f>SUM(F9:F10)</f>
        <v>8686219485</v>
      </c>
    </row>
    <row r="12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1:6" ht="15.75">
      <c r="A2" s="10"/>
      <c r="B2" s="10"/>
      <c r="C2" s="10"/>
      <c r="D2" s="6"/>
      <c r="E2" s="11"/>
      <c r="F2" s="10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84"/>
      <c r="B4" s="184"/>
      <c r="C4" s="184"/>
      <c r="D4" s="184"/>
      <c r="E4" s="184"/>
      <c r="F4" s="184"/>
    </row>
    <row r="5" spans="1:6" ht="18.75">
      <c r="A5" s="14" t="s">
        <v>90</v>
      </c>
      <c r="B5" s="14"/>
      <c r="C5" s="14"/>
      <c r="D5" s="6"/>
      <c r="E5" s="6"/>
      <c r="F5" s="10"/>
    </row>
    <row r="6" spans="1:6" ht="12.75">
      <c r="A6" s="10"/>
      <c r="B6" s="10"/>
      <c r="C6" s="10"/>
      <c r="D6" s="10"/>
      <c r="E6" s="10"/>
      <c r="F6" s="10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163" t="s">
        <v>47</v>
      </c>
      <c r="B9" s="164"/>
      <c r="C9" s="164"/>
      <c r="D9" s="142">
        <v>593971563</v>
      </c>
      <c r="E9" s="142">
        <v>584682286</v>
      </c>
      <c r="F9" s="147">
        <v>587886918</v>
      </c>
    </row>
    <row r="10" spans="1:6" ht="36.75" customHeight="1" thickBot="1">
      <c r="A10" s="157" t="s">
        <v>223</v>
      </c>
      <c r="B10" s="162"/>
      <c r="C10" s="86"/>
      <c r="D10" s="158">
        <f>D9</f>
        <v>593971563</v>
      </c>
      <c r="E10" s="159">
        <f>E9</f>
        <v>584682286</v>
      </c>
      <c r="F10" s="159">
        <f>F9</f>
        <v>587886918</v>
      </c>
    </row>
    <row r="19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175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176</v>
      </c>
      <c r="B9" s="41"/>
      <c r="C9" s="41"/>
      <c r="D9" s="17">
        <v>467154583</v>
      </c>
      <c r="E9" s="17">
        <v>467154583</v>
      </c>
      <c r="F9" s="22">
        <v>467154583</v>
      </c>
    </row>
    <row r="10" spans="1:6" ht="27" customHeight="1" thickBot="1">
      <c r="A10" s="87" t="s">
        <v>177</v>
      </c>
      <c r="B10" s="141"/>
      <c r="C10" s="88"/>
      <c r="D10" s="95">
        <v>125953510</v>
      </c>
      <c r="E10" s="95">
        <v>134391371</v>
      </c>
      <c r="F10" s="96">
        <v>142707959</v>
      </c>
    </row>
    <row r="11" spans="1:6" ht="36.75" customHeight="1" thickBot="1">
      <c r="A11" s="81" t="s">
        <v>223</v>
      </c>
      <c r="B11" s="114"/>
      <c r="C11" s="46"/>
      <c r="D11" s="82">
        <f>SUM(D9:D10)</f>
        <v>593108093</v>
      </c>
      <c r="E11" s="83">
        <f>SUM(E9:E10)</f>
        <v>601545954</v>
      </c>
      <c r="F11" s="84">
        <f>SUM(F9:F10)</f>
        <v>609862542</v>
      </c>
    </row>
    <row r="12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131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132</v>
      </c>
      <c r="B9" s="41"/>
      <c r="C9" s="41"/>
      <c r="D9" s="17">
        <v>228655546</v>
      </c>
      <c r="E9" s="17">
        <v>213058020</v>
      </c>
      <c r="F9" s="22">
        <v>223058020</v>
      </c>
    </row>
    <row r="10" spans="1:6" ht="27" customHeight="1" thickBot="1">
      <c r="A10" s="87" t="s">
        <v>22</v>
      </c>
      <c r="B10" s="88"/>
      <c r="C10" s="88"/>
      <c r="D10" s="95">
        <v>5964850030</v>
      </c>
      <c r="E10" s="95">
        <v>4984190425</v>
      </c>
      <c r="F10" s="96">
        <v>5064190425</v>
      </c>
    </row>
    <row r="11" spans="1:6" ht="36.75" customHeight="1" thickBot="1">
      <c r="A11" s="81" t="s">
        <v>223</v>
      </c>
      <c r="B11" s="114"/>
      <c r="C11" s="46"/>
      <c r="D11" s="82">
        <f>SUM(D9:D10)</f>
        <v>6193505576</v>
      </c>
      <c r="E11" s="83">
        <f>SUM(E9:E10)</f>
        <v>5197248445</v>
      </c>
      <c r="F11" s="84">
        <f>SUM(F9:F10)</f>
        <v>5287248445</v>
      </c>
    </row>
    <row r="12" ht="13.5" thickTop="1"/>
    <row r="25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211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212</v>
      </c>
      <c r="B9" s="86"/>
      <c r="C9" s="86"/>
      <c r="D9" s="90">
        <v>909830063</v>
      </c>
      <c r="E9" s="90">
        <v>1016823741</v>
      </c>
      <c r="F9" s="91">
        <v>1274161876</v>
      </c>
    </row>
    <row r="10" spans="1:6" ht="36.75" customHeight="1" thickBot="1">
      <c r="A10" s="81" t="s">
        <v>223</v>
      </c>
      <c r="B10" s="114"/>
      <c r="C10" s="46"/>
      <c r="D10" s="82">
        <f>D9</f>
        <v>909830063</v>
      </c>
      <c r="E10" s="83">
        <f>E9</f>
        <v>1016823741</v>
      </c>
      <c r="F10" s="84">
        <f>F9</f>
        <v>1274161876</v>
      </c>
    </row>
    <row r="11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91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203</v>
      </c>
      <c r="B9" s="86"/>
      <c r="C9" s="86"/>
      <c r="D9" s="90">
        <v>673573450</v>
      </c>
      <c r="E9" s="90">
        <v>673573450</v>
      </c>
      <c r="F9" s="91">
        <v>673573450</v>
      </c>
    </row>
    <row r="10" spans="1:6" ht="36.75" customHeight="1" thickBot="1">
      <c r="A10" s="81" t="s">
        <v>223</v>
      </c>
      <c r="B10" s="114"/>
      <c r="C10" s="46"/>
      <c r="D10" s="82">
        <f>D9</f>
        <v>673573450</v>
      </c>
      <c r="E10" s="83">
        <f>E9</f>
        <v>673573450</v>
      </c>
      <c r="F10" s="84">
        <f>F9</f>
        <v>673573450</v>
      </c>
    </row>
    <row r="11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92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119</v>
      </c>
      <c r="B9" s="86"/>
      <c r="C9" s="86"/>
      <c r="D9" s="90">
        <v>109966880286</v>
      </c>
      <c r="E9" s="90">
        <v>121966880286</v>
      </c>
      <c r="F9" s="91">
        <v>139966880286</v>
      </c>
    </row>
    <row r="10" spans="1:6" ht="36.75" customHeight="1" thickBot="1">
      <c r="A10" s="81" t="s">
        <v>223</v>
      </c>
      <c r="B10" s="114"/>
      <c r="C10" s="46"/>
      <c r="D10" s="82">
        <f>D9</f>
        <v>109966880286</v>
      </c>
      <c r="E10" s="83">
        <f>E9</f>
        <v>121966880286</v>
      </c>
      <c r="F10" s="84">
        <f>F9</f>
        <v>139966880286</v>
      </c>
    </row>
    <row r="11" ht="13.5" thickTop="1"/>
    <row r="22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93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>
      <c r="A9" s="34" t="s">
        <v>48</v>
      </c>
      <c r="B9" s="41"/>
      <c r="C9" s="41"/>
      <c r="D9" s="17">
        <v>0</v>
      </c>
      <c r="E9" s="17">
        <v>0</v>
      </c>
      <c r="F9" s="22">
        <v>0</v>
      </c>
    </row>
    <row r="10" spans="1:6" ht="24.95" customHeight="1">
      <c r="A10" s="70" t="s">
        <v>153</v>
      </c>
      <c r="B10" s="120" t="s">
        <v>173</v>
      </c>
      <c r="C10" s="58"/>
      <c r="D10" s="20">
        <v>0</v>
      </c>
      <c r="E10" s="20">
        <v>0</v>
      </c>
      <c r="F10" s="23">
        <v>0</v>
      </c>
    </row>
    <row r="11" spans="1:6" ht="24.95" customHeight="1">
      <c r="A11" s="68"/>
      <c r="B11" s="121" t="s">
        <v>104</v>
      </c>
      <c r="C11" s="58"/>
      <c r="D11" s="20">
        <v>0</v>
      </c>
      <c r="E11" s="20">
        <v>0</v>
      </c>
      <c r="F11" s="23">
        <v>0</v>
      </c>
    </row>
    <row r="12" spans="1:6" ht="27" customHeight="1" thickBot="1">
      <c r="A12" s="87" t="s">
        <v>54</v>
      </c>
      <c r="B12" s="124"/>
      <c r="C12" s="88"/>
      <c r="D12" s="95">
        <v>10000000</v>
      </c>
      <c r="E12" s="95">
        <v>10000000</v>
      </c>
      <c r="F12" s="96">
        <v>10000000</v>
      </c>
    </row>
    <row r="13" spans="1:6" ht="36.75" customHeight="1" thickBot="1">
      <c r="A13" s="81" t="s">
        <v>223</v>
      </c>
      <c r="B13" s="114"/>
      <c r="C13" s="108"/>
      <c r="D13" s="82">
        <f>D9+D12</f>
        <v>10000000</v>
      </c>
      <c r="E13" s="83">
        <f>E9+E12</f>
        <v>10000000</v>
      </c>
      <c r="F13" s="84">
        <f>F9+F12</f>
        <v>10000000</v>
      </c>
    </row>
    <row r="14" ht="13.5" thickTop="1">
      <c r="D14" s="9"/>
    </row>
    <row r="15" spans="4:6" ht="12.75">
      <c r="D15" s="5"/>
      <c r="E15" s="5"/>
      <c r="F15" s="5"/>
    </row>
    <row r="24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9"/>
  <sheetViews>
    <sheetView tabSelected="1" zoomScaleSheetLayoutView="100" workbookViewId="0" topLeftCell="A8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94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2.5" customHeight="1">
      <c r="A9" s="34" t="s">
        <v>127</v>
      </c>
      <c r="B9" s="41"/>
      <c r="C9" s="41"/>
      <c r="D9" s="32">
        <v>8000000000</v>
      </c>
      <c r="E9" s="32">
        <v>8000000000</v>
      </c>
      <c r="F9" s="33">
        <v>8000000000</v>
      </c>
    </row>
    <row r="10" spans="1:6" ht="27.75" customHeight="1">
      <c r="A10" s="175" t="s">
        <v>252</v>
      </c>
      <c r="B10" s="176"/>
      <c r="C10" s="177"/>
      <c r="D10" s="20">
        <v>140000000</v>
      </c>
      <c r="E10" s="20">
        <v>140000000</v>
      </c>
      <c r="F10" s="23">
        <v>140000000</v>
      </c>
    </row>
    <row r="11" spans="1:6" ht="19.5" customHeight="1">
      <c r="A11" s="38" t="s">
        <v>253</v>
      </c>
      <c r="B11" s="45"/>
      <c r="C11" s="44"/>
      <c r="D11" s="20">
        <v>60000000</v>
      </c>
      <c r="E11" s="20">
        <v>60000000</v>
      </c>
      <c r="F11" s="23">
        <v>60000000</v>
      </c>
    </row>
    <row r="12" spans="1:6" ht="19.5" customHeight="1">
      <c r="A12" s="38" t="s">
        <v>49</v>
      </c>
      <c r="B12" s="113"/>
      <c r="C12" s="44"/>
      <c r="D12" s="21">
        <v>1700000000</v>
      </c>
      <c r="E12" s="21">
        <v>1700000000</v>
      </c>
      <c r="F12" s="24">
        <v>1700000000</v>
      </c>
    </row>
    <row r="13" spans="1:6" ht="19.5" customHeight="1">
      <c r="A13" s="35" t="s">
        <v>50</v>
      </c>
      <c r="B13" s="42"/>
      <c r="C13" s="42"/>
      <c r="D13" s="21">
        <v>6600000</v>
      </c>
      <c r="E13" s="21">
        <v>4800000</v>
      </c>
      <c r="F13" s="24">
        <v>3700000</v>
      </c>
    </row>
    <row r="14" spans="1:6" ht="19.5" customHeight="1">
      <c r="A14" s="38" t="s">
        <v>51</v>
      </c>
      <c r="B14" s="45"/>
      <c r="C14" s="45"/>
      <c r="D14" s="21">
        <v>8439000000</v>
      </c>
      <c r="E14" s="21">
        <v>8689000000</v>
      </c>
      <c r="F14" s="24">
        <v>8939000000</v>
      </c>
    </row>
    <row r="15" spans="1:6" ht="27.75" customHeight="1">
      <c r="A15" s="175" t="s">
        <v>242</v>
      </c>
      <c r="B15" s="176"/>
      <c r="C15" s="177"/>
      <c r="D15" s="21">
        <v>2226050900</v>
      </c>
      <c r="E15" s="21">
        <v>2226050900</v>
      </c>
      <c r="F15" s="24">
        <v>2226050900</v>
      </c>
    </row>
    <row r="16" spans="1:6" ht="27.75" customHeight="1">
      <c r="A16" s="175" t="s">
        <v>243</v>
      </c>
      <c r="B16" s="176"/>
      <c r="C16" s="177"/>
      <c r="D16" s="20">
        <v>10206356400</v>
      </c>
      <c r="E16" s="20">
        <v>10206356400</v>
      </c>
      <c r="F16" s="23">
        <v>10206356400</v>
      </c>
    </row>
    <row r="17" spans="1:6" ht="19.5" customHeight="1">
      <c r="A17" s="38" t="s">
        <v>128</v>
      </c>
      <c r="B17" s="45"/>
      <c r="C17" s="45"/>
      <c r="D17" s="20">
        <v>1298393800</v>
      </c>
      <c r="E17" s="20">
        <v>1298393800</v>
      </c>
      <c r="F17" s="23">
        <v>1298393800</v>
      </c>
    </row>
    <row r="18" spans="1:6" ht="19.5" customHeight="1">
      <c r="A18" s="38" t="s">
        <v>52</v>
      </c>
      <c r="B18" s="45"/>
      <c r="C18" s="45"/>
      <c r="D18" s="20">
        <v>75000000</v>
      </c>
      <c r="E18" s="20">
        <v>75000000</v>
      </c>
      <c r="F18" s="23">
        <v>75000000</v>
      </c>
    </row>
    <row r="19" spans="1:6" ht="19.5" customHeight="1">
      <c r="A19" s="38" t="s">
        <v>53</v>
      </c>
      <c r="B19" s="45"/>
      <c r="C19" s="45"/>
      <c r="D19" s="20">
        <v>157700000000</v>
      </c>
      <c r="E19" s="20">
        <v>161400000000</v>
      </c>
      <c r="F19" s="23">
        <v>165400000000</v>
      </c>
    </row>
    <row r="20" spans="1:6" ht="19.5" customHeight="1">
      <c r="A20" s="38" t="s">
        <v>54</v>
      </c>
      <c r="B20" s="115"/>
      <c r="C20" s="42"/>
      <c r="D20" s="20">
        <v>12580449447</v>
      </c>
      <c r="E20" s="20">
        <v>27272611042</v>
      </c>
      <c r="F20" s="23">
        <v>40398566060</v>
      </c>
    </row>
    <row r="21" spans="1:6" ht="19.5" customHeight="1">
      <c r="A21" s="38" t="s">
        <v>129</v>
      </c>
      <c r="B21" s="45"/>
      <c r="C21" s="45"/>
      <c r="D21" s="20">
        <v>68300000000</v>
      </c>
      <c r="E21" s="20">
        <v>77300000000</v>
      </c>
      <c r="F21" s="23">
        <v>77300000000</v>
      </c>
    </row>
    <row r="22" spans="1:6" ht="19.5" customHeight="1">
      <c r="A22" s="38" t="s">
        <v>142</v>
      </c>
      <c r="B22" s="45"/>
      <c r="C22" s="45"/>
      <c r="D22" s="21">
        <v>68000000</v>
      </c>
      <c r="E22" s="21">
        <v>68000000</v>
      </c>
      <c r="F22" s="24">
        <v>68000000</v>
      </c>
    </row>
    <row r="23" spans="1:6" ht="19.5" customHeight="1">
      <c r="A23" s="79" t="s">
        <v>236</v>
      </c>
      <c r="B23" s="80"/>
      <c r="C23" s="80"/>
      <c r="D23" s="25">
        <v>0</v>
      </c>
      <c r="E23" s="25">
        <v>0</v>
      </c>
      <c r="F23" s="26">
        <v>0</v>
      </c>
    </row>
    <row r="24" spans="1:6" ht="19.5" customHeight="1" thickBot="1">
      <c r="A24" s="87" t="s">
        <v>136</v>
      </c>
      <c r="B24" s="88"/>
      <c r="C24" s="88"/>
      <c r="D24" s="95">
        <v>0</v>
      </c>
      <c r="E24" s="95">
        <v>0</v>
      </c>
      <c r="F24" s="96">
        <v>0</v>
      </c>
    </row>
    <row r="25" spans="1:6" ht="28.5" customHeight="1" thickBot="1">
      <c r="A25" s="81" t="s">
        <v>223</v>
      </c>
      <c r="B25" s="114"/>
      <c r="C25" s="46"/>
      <c r="D25" s="82">
        <f>SUM(D9:D24)</f>
        <v>270799850547</v>
      </c>
      <c r="E25" s="83">
        <f>SUM(E9:E24)</f>
        <v>298440212142</v>
      </c>
      <c r="F25" s="84">
        <f>SUM(F9:F24)</f>
        <v>315815067160</v>
      </c>
    </row>
    <row r="26" ht="13.5" thickTop="1"/>
    <row r="28" ht="9.75" customHeight="1"/>
    <row r="29" spans="4:6" ht="12.75">
      <c r="D29" s="4"/>
      <c r="E29" s="4"/>
      <c r="F29" s="4"/>
    </row>
  </sheetData>
  <mergeCells count="6">
    <mergeCell ref="A16:C16"/>
    <mergeCell ref="A3:F3"/>
    <mergeCell ref="A4:F4"/>
    <mergeCell ref="A8:C8"/>
    <mergeCell ref="A10:C10"/>
    <mergeCell ref="A15:C15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61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4</v>
      </c>
      <c r="B9" s="86"/>
      <c r="C9" s="86"/>
      <c r="D9" s="90">
        <v>2837829858</v>
      </c>
      <c r="E9" s="90">
        <v>2827829858</v>
      </c>
      <c r="F9" s="91">
        <v>2827829858</v>
      </c>
    </row>
    <row r="10" spans="1:6" ht="36.75" customHeight="1" thickBot="1">
      <c r="A10" s="81" t="s">
        <v>223</v>
      </c>
      <c r="B10" s="114"/>
      <c r="C10" s="131"/>
      <c r="D10" s="82">
        <f>D9</f>
        <v>2837829858</v>
      </c>
      <c r="E10" s="83">
        <f>E9</f>
        <v>2827829858</v>
      </c>
      <c r="F10" s="84">
        <f>F9</f>
        <v>2827829858</v>
      </c>
    </row>
    <row r="11" ht="13.5" thickTop="1"/>
    <row r="23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62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3.25" customHeight="1">
      <c r="A9" s="172" t="s">
        <v>154</v>
      </c>
      <c r="B9" s="173"/>
      <c r="C9" s="174"/>
      <c r="D9" s="17">
        <v>10634347622</v>
      </c>
      <c r="E9" s="17">
        <v>10853805829</v>
      </c>
      <c r="F9" s="22">
        <v>10422750012</v>
      </c>
    </row>
    <row r="10" spans="1:6" ht="21.75" customHeight="1">
      <c r="A10" s="70" t="s">
        <v>153</v>
      </c>
      <c r="B10" s="170" t="s">
        <v>152</v>
      </c>
      <c r="C10" s="171"/>
      <c r="D10" s="20">
        <v>100000000</v>
      </c>
      <c r="E10" s="20">
        <v>82400000</v>
      </c>
      <c r="F10" s="23">
        <v>82400000</v>
      </c>
    </row>
    <row r="11" spans="1:6" ht="21.75" customHeight="1">
      <c r="A11" s="62"/>
      <c r="B11" s="170" t="s">
        <v>96</v>
      </c>
      <c r="C11" s="171"/>
      <c r="D11" s="21">
        <v>165000000</v>
      </c>
      <c r="E11" s="21">
        <v>165000000</v>
      </c>
      <c r="F11" s="24">
        <v>165000000</v>
      </c>
    </row>
    <row r="12" spans="1:6" ht="21.75" customHeight="1">
      <c r="A12" s="71"/>
      <c r="B12" s="170" t="s">
        <v>120</v>
      </c>
      <c r="C12" s="171"/>
      <c r="D12" s="21">
        <v>1677495020</v>
      </c>
      <c r="E12" s="21">
        <v>1717295020</v>
      </c>
      <c r="F12" s="24">
        <v>1759495020</v>
      </c>
    </row>
    <row r="13" spans="1:6" ht="21.75" customHeight="1">
      <c r="A13" s="71"/>
      <c r="B13" s="170" t="s">
        <v>258</v>
      </c>
      <c r="C13" s="171"/>
      <c r="D13" s="21">
        <v>45000000</v>
      </c>
      <c r="E13" s="21">
        <v>45000000</v>
      </c>
      <c r="F13" s="24">
        <v>45000000</v>
      </c>
    </row>
    <row r="14" spans="1:6" ht="21.75" customHeight="1">
      <c r="A14" s="71"/>
      <c r="B14" s="170" t="s">
        <v>97</v>
      </c>
      <c r="C14" s="171"/>
      <c r="D14" s="21">
        <v>35000000</v>
      </c>
      <c r="E14" s="21">
        <v>35000000</v>
      </c>
      <c r="F14" s="24">
        <v>35000000</v>
      </c>
    </row>
    <row r="15" spans="1:6" ht="21.75" customHeight="1">
      <c r="A15" s="71"/>
      <c r="B15" s="170" t="s">
        <v>137</v>
      </c>
      <c r="C15" s="171"/>
      <c r="D15" s="21">
        <v>40100000</v>
      </c>
      <c r="E15" s="21">
        <v>40100000</v>
      </c>
      <c r="F15" s="24">
        <v>40100000</v>
      </c>
    </row>
    <row r="16" spans="1:6" ht="21.75" customHeight="1">
      <c r="A16" s="62"/>
      <c r="B16" s="170" t="s">
        <v>130</v>
      </c>
      <c r="C16" s="171"/>
      <c r="D16" s="20">
        <v>88015232</v>
      </c>
      <c r="E16" s="20">
        <v>80280462</v>
      </c>
      <c r="F16" s="23">
        <v>82676262</v>
      </c>
    </row>
    <row r="17" spans="1:6" ht="30" customHeight="1">
      <c r="A17" s="62"/>
      <c r="B17" s="170" t="s">
        <v>237</v>
      </c>
      <c r="C17" s="171"/>
      <c r="D17" s="20">
        <v>3350000</v>
      </c>
      <c r="E17" s="20">
        <v>3350000</v>
      </c>
      <c r="F17" s="23">
        <v>3372000</v>
      </c>
    </row>
    <row r="18" spans="1:6" ht="21.75" customHeight="1">
      <c r="A18" s="62"/>
      <c r="B18" s="170" t="s">
        <v>244</v>
      </c>
      <c r="C18" s="171"/>
      <c r="D18" s="76">
        <v>0</v>
      </c>
      <c r="E18" s="76">
        <v>0</v>
      </c>
      <c r="F18" s="77">
        <v>0</v>
      </c>
    </row>
    <row r="19" spans="1:6" ht="21.75" customHeight="1">
      <c r="A19" s="62"/>
      <c r="B19" s="170" t="s">
        <v>231</v>
      </c>
      <c r="C19" s="171"/>
      <c r="D19" s="76">
        <v>100000000</v>
      </c>
      <c r="E19" s="76">
        <v>100000000</v>
      </c>
      <c r="F19" s="77">
        <v>0</v>
      </c>
    </row>
    <row r="20" spans="1:6" ht="21.75" customHeight="1">
      <c r="A20" s="62"/>
      <c r="B20" s="170" t="s">
        <v>238</v>
      </c>
      <c r="C20" s="171"/>
      <c r="D20" s="76">
        <v>1000000000</v>
      </c>
      <c r="E20" s="76">
        <v>1000000000</v>
      </c>
      <c r="F20" s="77">
        <v>1000000000</v>
      </c>
    </row>
    <row r="21" spans="1:6" ht="21.75" customHeight="1" thickBot="1">
      <c r="A21" s="62"/>
      <c r="B21" s="170" t="s">
        <v>174</v>
      </c>
      <c r="C21" s="171"/>
      <c r="D21" s="95">
        <v>7380387370</v>
      </c>
      <c r="E21" s="95">
        <v>7585380347</v>
      </c>
      <c r="F21" s="96">
        <v>7209706730</v>
      </c>
    </row>
    <row r="22" spans="1:6" ht="29.25" customHeight="1" thickBot="1">
      <c r="A22" s="122" t="s">
        <v>223</v>
      </c>
      <c r="B22" s="132"/>
      <c r="C22" s="131"/>
      <c r="D22" s="82">
        <f>D9</f>
        <v>10634347622</v>
      </c>
      <c r="E22" s="83">
        <f>E9</f>
        <v>10853805829</v>
      </c>
      <c r="F22" s="84">
        <f>F9</f>
        <v>10422750012</v>
      </c>
    </row>
    <row r="23" spans="1:6" ht="18.75" customHeight="1" thickTop="1">
      <c r="A23" s="12"/>
      <c r="B23" s="12"/>
      <c r="C23" s="12"/>
      <c r="D23" s="5"/>
      <c r="E23" s="5"/>
      <c r="F23" s="5"/>
    </row>
    <row r="28" ht="9.75" customHeight="1"/>
  </sheetData>
  <mergeCells count="16">
    <mergeCell ref="B12:C12"/>
    <mergeCell ref="A3:F3"/>
    <mergeCell ref="A4:F4"/>
    <mergeCell ref="A8:C8"/>
    <mergeCell ref="B11:C11"/>
    <mergeCell ref="A9:C9"/>
    <mergeCell ref="B10:C10"/>
    <mergeCell ref="B19:C19"/>
    <mergeCell ref="B20:C20"/>
    <mergeCell ref="B21:C21"/>
    <mergeCell ref="B13:C13"/>
    <mergeCell ref="B14:C14"/>
    <mergeCell ref="B15:C15"/>
    <mergeCell ref="B16:C16"/>
    <mergeCell ref="B17:C17"/>
    <mergeCell ref="B18:C1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63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.75" customHeight="1">
      <c r="A9" s="34" t="s">
        <v>191</v>
      </c>
      <c r="B9" s="41"/>
      <c r="C9" s="41"/>
      <c r="D9" s="17">
        <v>133404760828</v>
      </c>
      <c r="E9" s="17">
        <v>169609601725</v>
      </c>
      <c r="F9" s="22">
        <v>184152421490</v>
      </c>
    </row>
    <row r="10" spans="1:6" ht="27" customHeight="1">
      <c r="A10" s="35" t="s">
        <v>198</v>
      </c>
      <c r="B10" s="42"/>
      <c r="C10" s="42"/>
      <c r="D10" s="20">
        <v>21632965767</v>
      </c>
      <c r="E10" s="20">
        <v>24177647711</v>
      </c>
      <c r="F10" s="23">
        <v>32005376502</v>
      </c>
    </row>
    <row r="11" spans="1:6" ht="27" customHeight="1">
      <c r="A11" s="35" t="s">
        <v>149</v>
      </c>
      <c r="B11" s="42"/>
      <c r="C11" s="42"/>
      <c r="D11" s="20">
        <v>9024278000</v>
      </c>
      <c r="E11" s="20">
        <v>9182600000</v>
      </c>
      <c r="F11" s="23">
        <v>9469900000</v>
      </c>
    </row>
    <row r="12" spans="1:6" ht="27" customHeight="1">
      <c r="A12" s="35" t="s">
        <v>143</v>
      </c>
      <c r="B12" s="42"/>
      <c r="C12" s="42"/>
      <c r="D12" s="20">
        <v>1407562908</v>
      </c>
      <c r="E12" s="20">
        <v>1397898921</v>
      </c>
      <c r="F12" s="23">
        <v>1553648385</v>
      </c>
    </row>
    <row r="13" spans="1:6" ht="27" customHeight="1">
      <c r="A13" s="35" t="s">
        <v>224</v>
      </c>
      <c r="B13" s="42"/>
      <c r="C13" s="42"/>
      <c r="D13" s="20">
        <v>5948387000</v>
      </c>
      <c r="E13" s="20">
        <v>5948387000</v>
      </c>
      <c r="F13" s="23">
        <v>5948387000</v>
      </c>
    </row>
    <row r="14" spans="1:6" ht="27" customHeight="1">
      <c r="A14" s="35" t="s">
        <v>225</v>
      </c>
      <c r="B14" s="42"/>
      <c r="C14" s="42"/>
      <c r="D14" s="21">
        <v>3631436000</v>
      </c>
      <c r="E14" s="21">
        <v>3631436000</v>
      </c>
      <c r="F14" s="24">
        <v>3631436000</v>
      </c>
    </row>
    <row r="15" spans="1:6" ht="27.75" customHeight="1" thickBot="1">
      <c r="A15" s="87" t="s">
        <v>144</v>
      </c>
      <c r="B15" s="88"/>
      <c r="C15" s="88"/>
      <c r="D15" s="95">
        <v>744967348</v>
      </c>
      <c r="E15" s="95">
        <v>952428643</v>
      </c>
      <c r="F15" s="96">
        <v>1038830623</v>
      </c>
    </row>
    <row r="16" spans="1:6" ht="36.75" customHeight="1" thickBot="1">
      <c r="A16" s="81" t="s">
        <v>223</v>
      </c>
      <c r="B16" s="114"/>
      <c r="C16" s="46"/>
      <c r="D16" s="82">
        <f>D9+D10+D11+D12+D13+D14+D15</f>
        <v>175794357851</v>
      </c>
      <c r="E16" s="83">
        <f>E9+E10+E11+E12+E13+E14+E15</f>
        <v>214900000000</v>
      </c>
      <c r="F16" s="84">
        <f>F9+F10+F11+F12+F13+F14+F15</f>
        <v>237800000000</v>
      </c>
    </row>
    <row r="17" ht="13.5" thickTop="1">
      <c r="D17" s="9"/>
    </row>
    <row r="18" spans="4:6" ht="12.75">
      <c r="D18" s="5"/>
      <c r="E18" s="5"/>
      <c r="F18" s="5"/>
    </row>
    <row r="25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64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27" customHeight="1" thickBot="1">
      <c r="A9" s="85" t="s">
        <v>245</v>
      </c>
      <c r="B9" s="144"/>
      <c r="C9" s="144"/>
      <c r="D9" s="90">
        <v>480141486</v>
      </c>
      <c r="E9" s="142">
        <v>410141486</v>
      </c>
      <c r="F9" s="147">
        <v>410141486</v>
      </c>
    </row>
    <row r="10" spans="1:6" ht="36.75" customHeight="1" thickBot="1">
      <c r="A10" s="81" t="s">
        <v>223</v>
      </c>
      <c r="B10" s="114"/>
      <c r="C10" s="46"/>
      <c r="D10" s="82">
        <f>D9</f>
        <v>480141486</v>
      </c>
      <c r="E10" s="146">
        <f>E9</f>
        <v>410141486</v>
      </c>
      <c r="F10" s="148">
        <f>F9</f>
        <v>410141486</v>
      </c>
    </row>
    <row r="11" ht="13.5" thickTop="1"/>
    <row r="24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zoomScaleSheetLayoutView="100" workbookViewId="0" topLeftCell="A1">
      <selection pane="topLeft" activeCell="F2" sqref="F2"/>
    </sheetView>
  </sheetViews>
  <sheetFormatPr defaultColWidth="8" defaultRowHeight="12.75"/>
  <cols>
    <col min="1" max="2" width="7.85714285714286" style="1" customWidth="1"/>
    <col min="3" max="3" width="60.5714285714286" style="1" customWidth="1"/>
    <col min="4" max="6" width="17.7142857142857" style="1" customWidth="1"/>
    <col min="7" max="16384" width="8" style="1"/>
  </cols>
  <sheetData>
    <row r="1" ht="12.75">
      <c r="F1" s="73" t="s">
        <v>263</v>
      </c>
    </row>
    <row r="2" spans="4:5" ht="15.75">
      <c r="D2" s="2"/>
      <c r="E2" s="3"/>
    </row>
    <row r="3" spans="1:6" ht="18" customHeight="1">
      <c r="A3" s="165" t="s">
        <v>261</v>
      </c>
      <c r="B3" s="165"/>
      <c r="C3" s="165"/>
      <c r="D3" s="165"/>
      <c r="E3" s="165"/>
      <c r="F3" s="165"/>
    </row>
    <row r="4" spans="1:6" ht="15.75" customHeight="1">
      <c r="A4" s="166"/>
      <c r="B4" s="166"/>
      <c r="C4" s="166"/>
      <c r="D4" s="166"/>
      <c r="E4" s="166"/>
      <c r="F4" s="166"/>
    </row>
    <row r="5" spans="1:5" ht="18.75">
      <c r="A5" s="13" t="s">
        <v>262</v>
      </c>
      <c r="B5" s="13"/>
      <c r="C5" s="13"/>
      <c r="D5" s="2"/>
      <c r="E5" s="2"/>
    </row>
    <row r="7" spans="1:6" ht="12.75" customHeight="1" thickBot="1">
      <c r="A7" s="6"/>
      <c r="B7" s="6"/>
      <c r="C7" s="6"/>
      <c r="D7" s="7"/>
      <c r="E7" s="8"/>
      <c r="F7" s="7" t="s">
        <v>178</v>
      </c>
    </row>
    <row r="8" spans="1:6" ht="36.75" customHeight="1" thickTop="1" thickBot="1">
      <c r="A8" s="167" t="s">
        <v>7</v>
      </c>
      <c r="B8" s="168"/>
      <c r="C8" s="169"/>
      <c r="D8" s="15">
        <v>2026</v>
      </c>
      <c r="E8" s="15">
        <v>2027</v>
      </c>
      <c r="F8" s="16">
        <v>2028</v>
      </c>
    </row>
    <row r="9" spans="1:6" ht="42" customHeight="1" thickBot="1">
      <c r="A9" s="85" t="s">
        <v>259</v>
      </c>
      <c r="B9" s="86"/>
      <c r="C9" s="86"/>
      <c r="D9" s="90">
        <v>216105382</v>
      </c>
      <c r="E9" s="90">
        <v>205844029</v>
      </c>
      <c r="F9" s="91">
        <v>205844029</v>
      </c>
    </row>
    <row r="10" spans="1:6" ht="36.75" customHeight="1" thickBot="1">
      <c r="A10" s="81" t="s">
        <v>223</v>
      </c>
      <c r="B10" s="114"/>
      <c r="C10" s="46"/>
      <c r="D10" s="82">
        <f>D9</f>
        <v>216105382</v>
      </c>
      <c r="E10" s="83">
        <f>E9</f>
        <v>205844029</v>
      </c>
      <c r="F10" s="84">
        <f>F9</f>
        <v>205844029</v>
      </c>
    </row>
    <row r="11" ht="13.5" thickTop="1">
      <c r="D11" s="9"/>
    </row>
    <row r="25" ht="9.75" customHeight="1"/>
  </sheetData>
  <mergeCells count="3">
    <mergeCell ref="A3:F3"/>
    <mergeCell ref="A4:F4"/>
    <mergeCell ref="A8:C8"/>
  </mergeCells>
  <printOptions horizontalCentered="1"/>
  <pageMargins left="0.78740157480315" right="0.78740157480315" top="0.62992125984252" bottom="0.669291338582677" header="0.511811023622047" footer="0.511811023622047"/>
  <pageSetup orientation="landscape" paperSize="9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2025-08-29T14:50:15Z</dcterms:created>
  <cp:category/>
  <cp:contentType/>
  <cp:contentStatus/>
</cp:coreProperties>
</file>