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codeName="Tento_sešit"/>
  <bookViews>
    <workbookView xWindow="30630" yWindow="2070" windowWidth="21600" windowHeight="11385" activeTab="3"/>
  </bookViews>
  <sheets>
    <sheet name="110" sheetId="1" r:id="rId2"/>
    <sheet name="120&amp;143" sheetId="2" r:id="rId3"/>
    <sheet name="150" sheetId="4" r:id="rId4"/>
    <sheet name="160" sheetId="3" r:id="rId5"/>
  </sheets>
  <definedNames>
    <definedName name="infrastruktura">'110'!$D$23</definedName>
    <definedName name="_xlnm.Print_Titles" localSheetId="2">'150'!$8:$9</definedName>
    <definedName name="_xlnm.Print_Titles" localSheetId="3">'160'!$8:$9</definedName>
    <definedName name="_xlnm.Print_Area" localSheetId="0">'110'!$A:$P</definedName>
  </definedNames>
  <calcPr fullCalcOnLoad="1"/>
  <extLst/>
</workbook>
</file>

<file path=xl/sharedStrings.xml><?xml version="1.0" encoding="utf-8"?>
<sst xmlns="http://schemas.openxmlformats.org/spreadsheetml/2006/main" count="488" uniqueCount="374">
  <si>
    <t>Popis</t>
  </si>
  <si>
    <t>Alokace  neurčena</t>
  </si>
  <si>
    <t>Projekty doporučené  k financování PSP ČR-na rok 2007</t>
  </si>
  <si>
    <t>Žádost o registraci akce (projektu) v ISPROFIN předána správci programu</t>
  </si>
  <si>
    <t>Silnice</t>
  </si>
  <si>
    <t>ISPROFIN</t>
  </si>
  <si>
    <t xml:space="preserve">    Identifikační údaje a systém řízení akce</t>
  </si>
  <si>
    <t>9999</t>
  </si>
  <si>
    <t>Zahraničí</t>
  </si>
  <si>
    <t>Projekty doporučené  k financování PSP ČR-na rok 2006</t>
  </si>
  <si>
    <t>Žádost o vydání Rozhodnutí o financování akce (projektu) předána správci programu</t>
  </si>
  <si>
    <t xml:space="preserve">Ostatní záležitosti pozemních komunikací </t>
  </si>
  <si>
    <t>Praha 1</t>
  </si>
  <si>
    <t>Název akce:</t>
  </si>
  <si>
    <t>Sportovní zařízení v majetku obce</t>
  </si>
  <si>
    <t>Kolín</t>
  </si>
  <si>
    <t>Jiná než výše uvedená právní forma konečného příjemce účasti státního rozpočtu.</t>
  </si>
  <si>
    <t>Kutná Hora</t>
  </si>
  <si>
    <t>Vládní sektor - organizace zřízená (založená) ústředním orgánem státní správy</t>
  </si>
  <si>
    <t>Název organizace:</t>
  </si>
  <si>
    <t>Veřejný sektor – kraje</t>
  </si>
  <si>
    <t>Mladá Boleslav</t>
  </si>
  <si>
    <t>č.p.</t>
  </si>
  <si>
    <t>Nymburk</t>
  </si>
  <si>
    <t>Veřejný sektor - vysoké školy</t>
  </si>
  <si>
    <t>PSČ</t>
  </si>
  <si>
    <t>Neveřejný sektor - bankovní a finanční instituce</t>
  </si>
  <si>
    <t>Neveřejný sektor - jiné než bankovní a finanční instituce</t>
  </si>
  <si>
    <t>Příbram</t>
  </si>
  <si>
    <t>Rozpočet EU</t>
  </si>
  <si>
    <t>Rakovník</t>
  </si>
  <si>
    <t>Nevládní organizace v zahraničí</t>
  </si>
  <si>
    <t>CZ0311</t>
  </si>
  <si>
    <t>České Budějovice</t>
  </si>
  <si>
    <t>Vládní organizace v zahraničí</t>
  </si>
  <si>
    <t>Název okresu:</t>
  </si>
  <si>
    <t>Kód území</t>
  </si>
  <si>
    <t>CZ0312</t>
  </si>
  <si>
    <t>Český Krumlov</t>
  </si>
  <si>
    <t>Odvětvové třídění rozpočtové skladby:</t>
  </si>
  <si>
    <t>CZ0313</t>
  </si>
  <si>
    <t>Jindřichův Hradec</t>
  </si>
  <si>
    <t>110 006  Právnmí forma</t>
  </si>
  <si>
    <t>Paragraf:</t>
  </si>
  <si>
    <t>CZ0315</t>
  </si>
  <si>
    <t>Prachatice</t>
  </si>
  <si>
    <t>CZ0316</t>
  </si>
  <si>
    <t>Strakonice</t>
  </si>
  <si>
    <t>Příspěvková organizace (zřízená státem, krajem nebo obcí)</t>
  </si>
  <si>
    <t>Datum :</t>
  </si>
  <si>
    <t>CZ0317</t>
  </si>
  <si>
    <t>Tábor</t>
  </si>
  <si>
    <t>Obecně prospěšná společnost</t>
  </si>
  <si>
    <t>CZ0321</t>
  </si>
  <si>
    <t>Domažlice</t>
  </si>
  <si>
    <t>Družstvo</t>
  </si>
  <si>
    <t>telefon:</t>
  </si>
  <si>
    <t>e-mail:</t>
  </si>
  <si>
    <t>Podpis:</t>
  </si>
  <si>
    <t>CZ0322</t>
  </si>
  <si>
    <t>Klatovy</t>
  </si>
  <si>
    <t>Společnost s ručenín omezeným</t>
  </si>
  <si>
    <t>CZ0323</t>
  </si>
  <si>
    <t xml:space="preserve">Akciová společnost </t>
  </si>
  <si>
    <t>Podpis a razítko</t>
  </si>
  <si>
    <t>CZ0324</t>
  </si>
  <si>
    <t>Jiná právní forma organizace podnikatelského sektoru</t>
  </si>
  <si>
    <t>CZ0325</t>
  </si>
  <si>
    <t>Podnikatel - fyzická osoba - zapsaná v obchodním rejstříku</t>
  </si>
  <si>
    <t>Jiná fyzická osoba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</si>
  <si>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</si>
  <si>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</si>
  <si>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</si>
  <si>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</si>
  <si>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</si>
  <si>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</si>
  <si>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</si>
  <si>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</si>
  <si>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</si>
  <si>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</si>
  <si>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</si>
  <si>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</si>
  <si>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</si>
  <si>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</si>
  <si>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</si>
  <si>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</si>
  <si>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</si>
  <si>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</si>
  <si>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</si>
  <si>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</si>
  <si>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</si>
  <si>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</si>
  <si>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</si>
  <si>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</si>
  <si>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</si>
  <si>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</si>
  <si>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</si>
  <si>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</si>
  <si>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</si>
  <si>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</si>
  <si>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</si>
  <si>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</si>
  <si>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</si>
  <si>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</si>
  <si>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</si>
  <si>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</si>
  <si>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</si>
  <si>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</si>
  <si>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</si>
  <si>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</si>
  <si>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</si>
  <si>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</si>
  <si>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</si>
  <si>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</si>
  <si>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</si>
  <si>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</si>
  <si>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</si>
  <si>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</si>
  <si>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</si>
  <si>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</si>
  <si>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</si>
  <si>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</si>
  <si>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</si>
  <si>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</si>
  <si>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Břeclav</t>
  </si>
  <si>
    <t>Hodonín</t>
  </si>
  <si>
    <t>Vyškov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</si>
  <si>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</si>
  <si>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</si>
  <si>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</si>
  <si>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</si>
  <si>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</si>
  <si>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</si>
  <si>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</si>
  <si>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</si>
  <si>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</si>
  <si>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</si>
  <si>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</si>
  <si>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</si>
  <si>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</si>
  <si>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</si>
  <si>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</si>
  <si>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</si>
  <si>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</si>
  <si>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</si>
  <si>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</si>
  <si>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Bruntál</t>
  </si>
  <si>
    <t>Karviná</t>
  </si>
  <si>
    <t>Nový Jičín</t>
  </si>
  <si>
    <t>Opava</t>
  </si>
  <si>
    <t xml:space="preserve"> Název akce</t>
  </si>
  <si>
    <t>Harmonogram přípravy a realizace akce</t>
  </si>
  <si>
    <t>Číslo
řádku</t>
  </si>
  <si>
    <t>Název etapy</t>
  </si>
  <si>
    <t>Odpovídá</t>
  </si>
  <si>
    <t xml:space="preserve">Datum
zahájení </t>
  </si>
  <si>
    <t>Datum
ukončení</t>
  </si>
  <si>
    <t>sl.1</t>
  </si>
  <si>
    <t>sl.2</t>
  </si>
  <si>
    <t>sl.3</t>
  </si>
  <si>
    <t>sl.4</t>
  </si>
  <si>
    <t>sl.5</t>
  </si>
  <si>
    <t>Účastník</t>
  </si>
  <si>
    <t>Realizace akce (projektu)</t>
  </si>
  <si>
    <t>Parametry akce (projektu) - budovy a stavby</t>
  </si>
  <si>
    <t xml:space="preserve">Stav ukazatele k 31.12. </t>
  </si>
  <si>
    <t>Název parametru</t>
  </si>
  <si>
    <t>Měrná
jednotka</t>
  </si>
  <si>
    <t xml:space="preserve">cílového
roku (CR) </t>
  </si>
  <si>
    <t>43 101</t>
  </si>
  <si>
    <t>43 102</t>
  </si>
  <si>
    <t>43 103</t>
  </si>
  <si>
    <t>43 104</t>
  </si>
  <si>
    <t>43 105</t>
  </si>
  <si>
    <t>43 106</t>
  </si>
  <si>
    <t>43 107</t>
  </si>
  <si>
    <t>43 108</t>
  </si>
  <si>
    <t>43 109</t>
  </si>
  <si>
    <t>43 110</t>
  </si>
  <si>
    <t>Investiční bilance potřeb a zdrojů financování akce (projektu)</t>
  </si>
  <si>
    <t xml:space="preserve">Název akce </t>
  </si>
  <si>
    <t>Finanční plán 
aktuálního roku</t>
  </si>
  <si>
    <t>Skutečnost
do 31.12.</t>
  </si>
  <si>
    <t>Skutečnost
v roce</t>
  </si>
  <si>
    <t>Rozpočet</t>
  </si>
  <si>
    <t>Plánované plnění</t>
  </si>
  <si>
    <t>Zbývá
po 1.1.</t>
  </si>
  <si>
    <t>Hodnota
ukazatele</t>
  </si>
  <si>
    <t>celkem</t>
  </si>
  <si>
    <t>Č. ř.</t>
  </si>
  <si>
    <t>N á z e v   u k a z a t e l e</t>
  </si>
  <si>
    <t xml:space="preserve"> Náklady dokumentace k registraci akce</t>
  </si>
  <si>
    <t>60 002</t>
  </si>
  <si>
    <t xml:space="preserve"> Náklady dokumentace akce</t>
  </si>
  <si>
    <t>60 003</t>
  </si>
  <si>
    <t xml:space="preserve"> Náklady řízení přípravy a realizace akce</t>
  </si>
  <si>
    <t xml:space="preserve"> Náklady na výkupy pozemků určených k zástavbě</t>
  </si>
  <si>
    <t xml:space="preserve"> Náklady na výkupy budov a staveb podmiňujících výstavbu</t>
  </si>
  <si>
    <t xml:space="preserve"> Jiné náklady přípravy a zabezpečení akce</t>
  </si>
  <si>
    <t>60 00s</t>
  </si>
  <si>
    <t xml:space="preserve"> Náklady přípravy a zabezpečení akce</t>
  </si>
  <si>
    <t>60 041</t>
  </si>
  <si>
    <t xml:space="preserve"> Náklady pořízení stavebních objektů</t>
  </si>
  <si>
    <t xml:space="preserve"> Náklady obnovy stavebních objektů</t>
  </si>
  <si>
    <t xml:space="preserve"> Náklady pořízení provozních souborů  ICT</t>
  </si>
  <si>
    <t xml:space="preserve"> Náklady obnovy provozních souborů ICT</t>
  </si>
  <si>
    <t xml:space="preserve"> Náklady pořízení provozních souborů  jiných než ICT</t>
  </si>
  <si>
    <t xml:space="preserve"> Náklady obnovy provozních souborů jiných než ICT</t>
  </si>
  <si>
    <t xml:space="preserve"> Náklady úplatného převodu budov a staveb</t>
  </si>
  <si>
    <t>60 04s</t>
  </si>
  <si>
    <t xml:space="preserve"> Náklady budov a staveb</t>
  </si>
  <si>
    <t xml:space="preserve"> Náklady pořízení dopravních prostředků</t>
  </si>
  <si>
    <t xml:space="preserve"> Náklady obnovy dopravních prostředků</t>
  </si>
  <si>
    <t xml:space="preserve"> Náklady pořízení strojů, přístrojů a  zařízení ICT</t>
  </si>
  <si>
    <t xml:space="preserve"> Náklady obnovy strojů, přístrojů a  zařízení ICT</t>
  </si>
  <si>
    <t xml:space="preserve"> Náklady pořízení strojů, přístrojů a  zařízení jiných než ICT</t>
  </si>
  <si>
    <t xml:space="preserve"> Náklady obnovy strojů, přístrojů a  zařízení jiných než ICT</t>
  </si>
  <si>
    <t xml:space="preserve"> Náklady  pořízení uměleckých děl a předmětů</t>
  </si>
  <si>
    <t xml:space="preserve"> Náklady obnovy uměleckých děl a předmětů</t>
  </si>
  <si>
    <t xml:space="preserve"> Jiné náklady na stroje, zařízení a inventář</t>
  </si>
  <si>
    <t xml:space="preserve"> Náklady na stroje, zařízení a inventář</t>
  </si>
  <si>
    <t xml:space="preserve"> Rezerva na změny věcné</t>
  </si>
  <si>
    <t xml:space="preserve"> Rezerva na změny cenové</t>
  </si>
  <si>
    <t xml:space="preserve"> Jiný než výše uvedený druh rezervy</t>
  </si>
  <si>
    <t xml:space="preserve"> Rezerva v nákladech</t>
  </si>
  <si>
    <t xml:space="preserve"> Náklady přípravy a realizace akce celkem</t>
  </si>
  <si>
    <t>60 1s</t>
  </si>
  <si>
    <t xml:space="preserve"> SOUHRN FINANČNÍCH POTŘEB AKCE</t>
  </si>
  <si>
    <t>60 231</t>
  </si>
  <si>
    <t xml:space="preserve"> VDS - rozpočet kapitoly správce programu</t>
  </si>
  <si>
    <t xml:space="preserve"> VDS - použití zdrojů strukturálních fondů EU</t>
  </si>
  <si>
    <t xml:space="preserve"> VDS - použití zdrojů Fondu soudržnosti EU</t>
  </si>
  <si>
    <t xml:space="preserve"> VDS - použití zdrojů jiných fondů EU</t>
  </si>
  <si>
    <t xml:space="preserve"> VDS - použití zdrojů EHP/Norsko</t>
  </si>
  <si>
    <t xml:space="preserve"> VDS - použití jiných než výše uvedených zdrojů</t>
  </si>
  <si>
    <t>60 23s</t>
  </si>
  <si>
    <t xml:space="preserve"> Výdaje OSS a dotace ze státního rozpočtu (VDS)</t>
  </si>
  <si>
    <t xml:space="preserve"> Použití prostředků Fondu reprodukce majetku</t>
  </si>
  <si>
    <t xml:space="preserve"> Jiné než výše uvedené vlastní zdroje účastníka programu</t>
  </si>
  <si>
    <t>60 30s</t>
  </si>
  <si>
    <t xml:space="preserve"> Vlastní zdroje účastníka programu (VZ)</t>
  </si>
  <si>
    <t xml:space="preserve"> Dotace z rozpočtu obce</t>
  </si>
  <si>
    <t xml:space="preserve"> Dotace z rozpočtu kraje</t>
  </si>
  <si>
    <t xml:space="preserve"> Dotace z územních rozpočtů</t>
  </si>
  <si>
    <t xml:space="preserve"> Dotace ze Státního fondu životního prostředí</t>
  </si>
  <si>
    <t xml:space="preserve"> Dotace ze Státního  fondu dopravní infrastruktury</t>
  </si>
  <si>
    <t xml:space="preserve"> Dotace ze Státního  fondu rozvoje bydlení</t>
  </si>
  <si>
    <t xml:space="preserve"> Dotace z jiných státních fondů</t>
  </si>
  <si>
    <t xml:space="preserve"> Dotace poskytnuté ze státních fondů</t>
  </si>
  <si>
    <t xml:space="preserve"> Příspěvky přijaté na sdruženou akci</t>
  </si>
  <si>
    <t xml:space="preserve"> Dodavatelské úvěry</t>
  </si>
  <si>
    <t xml:space="preserve"> Jiné cizí zdroje tuzemské výše neuvedené</t>
  </si>
  <si>
    <t xml:space="preserve"> Jiné zdroje tuzemské</t>
  </si>
  <si>
    <t xml:space="preserve"> Dotace z fondu PHARE</t>
  </si>
  <si>
    <t xml:space="preserve"> Dotace z fondu SAPARD</t>
  </si>
  <si>
    <t xml:space="preserve"> Dotace z fondu ISPA</t>
  </si>
  <si>
    <t xml:space="preserve"> Dotace z fondu soudržnosti EU</t>
  </si>
  <si>
    <t xml:space="preserve"> Dotace ze strukturálních fondů EU</t>
  </si>
  <si>
    <t xml:space="preserve"> Dotace z jiných  fondů EU</t>
  </si>
  <si>
    <t xml:space="preserve"> Dotace poskytnuté z  fondů EU</t>
  </si>
  <si>
    <t xml:space="preserve"> SOUHRN FINANČNÍCH ZDROJŮ AKCE</t>
  </si>
  <si>
    <t>60 08s</t>
  </si>
  <si>
    <t>60 09s</t>
  </si>
  <si>
    <t>60 05s</t>
  </si>
  <si>
    <t>60 32s</t>
  </si>
  <si>
    <t>60 33s</t>
  </si>
  <si>
    <t>60 34s</t>
  </si>
  <si>
    <t>60 35s</t>
  </si>
  <si>
    <t>60 3s</t>
  </si>
  <si>
    <t>50 00s</t>
  </si>
  <si>
    <t>50 04s</t>
  </si>
  <si>
    <t>50 05s</t>
  </si>
  <si>
    <t xml:space="preserve"> Úroky z úvěrů bez státní záruky</t>
  </si>
  <si>
    <t xml:space="preserve"> Úroky z dodavatelských úvěrů</t>
  </si>
  <si>
    <t xml:space="preserve"> Jiné výše neuvedené náklady realizace akce</t>
  </si>
  <si>
    <t>50 07s</t>
  </si>
  <si>
    <t xml:space="preserve"> Ostatní náklady realizace akce</t>
  </si>
  <si>
    <t>50 08s</t>
  </si>
  <si>
    <t>50 09s</t>
  </si>
  <si>
    <t>50 1s</t>
  </si>
  <si>
    <t>50 23s</t>
  </si>
  <si>
    <t>50 30s</t>
  </si>
  <si>
    <t>50 32s</t>
  </si>
  <si>
    <t>50 33s</t>
  </si>
  <si>
    <t>50 34s</t>
  </si>
  <si>
    <t>50 35s</t>
  </si>
  <si>
    <t>50 3s</t>
  </si>
  <si>
    <t>Neinvestiční bilance potřeb a zdrojů financování akce (projektu)</t>
  </si>
  <si>
    <r>
      <t>r</t>
    </r>
    <r>
      <rPr>
        <vertAlign val="subscript"/>
        <sz val="8"/>
        <color indexed="8"/>
        <rFont val="Arial CE"/>
        <family val="2"/>
        <charset val="238"/>
      </rPr>
      <t>x</t>
    </r>
  </si>
  <si>
    <r>
      <t>r</t>
    </r>
    <r>
      <rPr>
        <vertAlign val="subscript"/>
        <sz val="8"/>
        <color indexed="8"/>
        <rFont val="Arial CE"/>
        <family val="2"/>
        <charset val="238"/>
      </rPr>
      <t>0</t>
    </r>
  </si>
  <si>
    <r>
      <t>r</t>
    </r>
    <r>
      <rPr>
        <vertAlign val="subscript"/>
        <sz val="8"/>
        <color indexed="8"/>
        <rFont val="Arial CE"/>
        <family val="2"/>
        <charset val="238"/>
      </rPr>
      <t>11</t>
    </r>
  </si>
  <si>
    <r>
      <t>r</t>
    </r>
    <r>
      <rPr>
        <vertAlign val="subscript"/>
        <sz val="8"/>
        <color indexed="8"/>
        <rFont val="Arial CE"/>
        <family val="2"/>
        <charset val="238"/>
      </rPr>
      <t>14</t>
    </r>
  </si>
  <si>
    <r>
      <t>r</t>
    </r>
    <r>
      <rPr>
        <vertAlign val="subscript"/>
        <sz val="8"/>
        <color indexed="8"/>
        <rFont val="Arial CE"/>
        <family val="2"/>
        <charset val="238"/>
      </rPr>
      <t>2</t>
    </r>
  </si>
  <si>
    <r>
      <t>r</t>
    </r>
    <r>
      <rPr>
        <vertAlign val="subscript"/>
        <sz val="8"/>
        <color indexed="8"/>
        <rFont val="Arial CE"/>
        <family val="2"/>
        <charset val="238"/>
      </rPr>
      <t>3</t>
    </r>
  </si>
  <si>
    <r>
      <t>r</t>
    </r>
    <r>
      <rPr>
        <vertAlign val="subscript"/>
        <sz val="8"/>
        <color indexed="8"/>
        <rFont val="Arial CE"/>
        <family val="2"/>
        <charset val="238"/>
      </rPr>
      <t>y</t>
    </r>
  </si>
  <si>
    <t>Projekty doporučené  k financování PSP ČR-na rok 2009</t>
  </si>
  <si>
    <t>CZ0101</t>
  </si>
  <si>
    <t>CZ0204</t>
  </si>
  <si>
    <t>CZ0205</t>
  </si>
  <si>
    <t>CZ0207</t>
  </si>
  <si>
    <t>CZ0208</t>
  </si>
  <si>
    <t>CZ0209</t>
  </si>
  <si>
    <t>Praha - východ</t>
  </si>
  <si>
    <t>CZ020A</t>
  </si>
  <si>
    <t>Praha - západ</t>
  </si>
  <si>
    <t>CZ020B</t>
  </si>
  <si>
    <t>CZ020C</t>
  </si>
  <si>
    <t>Plzeň - město</t>
  </si>
  <si>
    <t>Plzeň - jih</t>
  </si>
  <si>
    <t>Plzeň - sever</t>
  </si>
  <si>
    <t>CZ0631</t>
  </si>
  <si>
    <t>CZ0632</t>
  </si>
  <si>
    <t>CZ0633</t>
  </si>
  <si>
    <t>CZ0634</t>
  </si>
  <si>
    <t>CZ0635</t>
  </si>
  <si>
    <t>CZ0641</t>
  </si>
  <si>
    <t>CZ0642</t>
  </si>
  <si>
    <t>Brno - město</t>
  </si>
  <si>
    <t>CZ0643</t>
  </si>
  <si>
    <t>Brno - venkov</t>
  </si>
  <si>
    <t>CZ0644</t>
  </si>
  <si>
    <t>CZ0645</t>
  </si>
  <si>
    <t>CZ0646</t>
  </si>
  <si>
    <t>CZ0647</t>
  </si>
  <si>
    <t>CZ0801</t>
  </si>
  <si>
    <t>CZ0802</t>
  </si>
  <si>
    <t>Frýdek - Místek</t>
  </si>
  <si>
    <t>CZ0803</t>
  </si>
  <si>
    <t>CZ0804</t>
  </si>
  <si>
    <t>CZ0805</t>
  </si>
  <si>
    <t>CZ0806</t>
  </si>
  <si>
    <t>Ostrava - město</t>
  </si>
  <si>
    <t>S 09 160</t>
  </si>
  <si>
    <t xml:space="preserve">Formulář ISPROFIN S 09 160 </t>
  </si>
  <si>
    <t xml:space="preserve">Formulář ISPROFIN S 09 150 </t>
  </si>
  <si>
    <t>S 09 150</t>
  </si>
  <si>
    <t xml:space="preserve">Formuláře ISPROFIN S 09 120 a S 09 143 </t>
  </si>
  <si>
    <t>S 09 120</t>
  </si>
  <si>
    <t>S 09 143</t>
  </si>
  <si>
    <t>Formulář S 09 110</t>
  </si>
  <si>
    <t>S 09 110</t>
  </si>
  <si>
    <t>vložit rok</t>
  </si>
  <si>
    <t>Všechny požadované údaje musí být povinně vyplněny</t>
  </si>
  <si>
    <t>Skutečné
plnění (pouze pro ZVA)</t>
  </si>
  <si>
    <t>Bq/m3</t>
  </si>
  <si>
    <r>
      <t xml:space="preserve">účinnost protiradonového ozdravného opatření </t>
    </r>
    <r>
      <rPr>
        <vertAlign val="superscript"/>
        <sz val="9"/>
        <color rgb="FF000080"/>
        <rFont val="Arial"/>
        <family val="2"/>
        <charset val="238"/>
      </rPr>
      <t>1)</t>
    </r>
  </si>
  <si>
    <t>Pozn.:</t>
  </si>
  <si>
    <t>Účastník programu (žadatel o dotaci):</t>
  </si>
  <si>
    <t>Schválil (příslušný krajský úřad):</t>
  </si>
  <si>
    <t>Vypracoval (žadatel o dotaci):</t>
  </si>
  <si>
    <t>Jméno a příjmení:</t>
  </si>
  <si>
    <t>Trvalé bydliště - ulice:</t>
  </si>
  <si>
    <t>Trvalé bydliště - obec:</t>
  </si>
  <si>
    <t>rodné číslo</t>
  </si>
  <si>
    <t>Ozdravné protiradonové opatření - FO (jméno a příjmení, adresa trvalého bydliště - obec) - rodinný dům</t>
  </si>
  <si>
    <t>Organizace zodpovědná za zprostředkování dotace (příslušný krajský úřad):</t>
  </si>
  <si>
    <t>Adresa - ulice:</t>
  </si>
  <si>
    <t>Adresa - obec:</t>
  </si>
  <si>
    <t>Alokace akce v území (místo realizace):</t>
  </si>
  <si>
    <t>Účastník programu:</t>
  </si>
  <si>
    <r>
      <rPr>
        <vertAlign val="superscript"/>
        <sz val="10"/>
        <color rgb="FF000000"/>
        <rFont val="Arial"/>
        <family val="2"/>
        <charset val="238"/>
      </rPr>
      <t>1)</t>
    </r>
    <r>
      <rPr>
        <sz val="10"/>
        <color indexed="8"/>
        <rFont val="Arial"/>
        <family val="2"/>
        <charset val="238"/>
      </rPr>
      <t xml:space="preserve"> Parametry vychází z vyjádření SÚJB k posouzení účinnosti protiradonového ozdravného opatření, které je nedílnou součástí žádosti o poskytnutí dotace</t>
    </r>
  </si>
  <si>
    <t>Ozdravné protiradonové opatření - FO (jméno a příjmení, adresa trvalého bydliště) - rodinný dům</t>
  </si>
  <si>
    <t>Vstupní data předkládaná účastníkem programu (v Kč)</t>
  </si>
  <si>
    <t>vložit aktuální rok *</t>
  </si>
  <si>
    <t>* vložit aktuální rok, ve kterém je akce realizována</t>
  </si>
  <si>
    <t>**</t>
  </si>
  <si>
    <t>** vyplnit pouze v případech, kdy se jedná o akci neinvestiční</t>
  </si>
  <si>
    <t>***</t>
  </si>
  <si>
    <t>*** vyplnění spoluúčasti není poskytovatelem vyžadováno povinně</t>
  </si>
  <si>
    <t xml:space="preserve">Ozdravné protiradonové opatření - FO (jméno a příjmení, adresa trvalého bydliště - obec) - rodinný dům </t>
  </si>
  <si>
    <t>** vyplnit pouze v případech, kdy se jedná o akci investiční</t>
  </si>
  <si>
    <t>IČO</t>
  </si>
  <si>
    <t>Protiradonová opatření (INV)</t>
  </si>
  <si>
    <t>Protiradonová opatření (neINV)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</si>
</sst>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General_)"/>
    <numFmt numFmtId="165" formatCode="#,##0.000"/>
    <numFmt numFmtId="166" formatCode="0.000"/>
  </numFmts>
  <fonts count="38">
    <font>
      <sz val="10"/>
      <name val="Times New Roman CE"/>
      <family val="2"/>
      <charset val="238"/>
    </font>
    <font>
      <sz val="10"/>
      <name val="Arial"/>
      <family val="2"/>
    </font>
    <font>
      <u val="single"/>
      <sz val="10"/>
      <color indexed="12"/>
      <name val="Times New Roman CE"/>
      <family val="2"/>
      <charset val="238"/>
    </font>
    <font>
      <sz val="12"/>
      <name val="Courier"/>
      <family val="3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2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sz val="11"/>
      <name val="Times New Roman CE"/>
      <family val="2"/>
      <charset val="238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14"/>
      <color indexed="8"/>
      <name val="Times New Roman CE"/>
      <family val="1"/>
      <charset val="238"/>
    </font>
    <font>
      <b/>
      <sz val="8"/>
      <color indexed="10"/>
      <name val="Arial CE"/>
      <family val="2"/>
      <charset val="238"/>
    </font>
    <font>
      <sz val="10"/>
      <color indexed="18"/>
      <name val="Times New Roman CE"/>
      <family val="1"/>
      <charset val="238"/>
    </font>
    <font>
      <b/>
      <sz val="10"/>
      <color indexed="18"/>
      <name val="Times New Roman CE"/>
      <family val="1"/>
      <charset val="238"/>
    </font>
    <font>
      <sz val="9"/>
      <color indexed="18"/>
      <name val="ARIAL"/>
      <family val="2"/>
    </font>
    <font>
      <sz val="8"/>
      <color indexed="18"/>
      <name val="Arial CE"/>
      <family val="2"/>
      <charset val="238"/>
    </font>
    <font>
      <b/>
      <sz val="8"/>
      <color indexed="16"/>
      <name val="Arial CE"/>
      <family val="2"/>
      <charset val="238"/>
    </font>
    <font>
      <vertAlign val="subscript"/>
      <sz val="8"/>
      <color indexed="8"/>
      <name val="Arial CE"/>
      <family val="2"/>
      <charset val="238"/>
    </font>
    <font>
      <sz val="9"/>
      <name val="Times New Roman CE"/>
      <family val="2"/>
      <charset val="238"/>
    </font>
    <font>
      <b/>
      <sz val="8"/>
      <color rgb="FFC00000"/>
      <name val="Arial"/>
      <family val="2"/>
      <charset val="238"/>
    </font>
    <font>
      <b/>
      <i/>
      <sz val="9"/>
      <color indexed="8"/>
      <name val="Arial CE"/>
      <family val="2"/>
      <charset val="238"/>
    </font>
    <font>
      <b/>
      <i/>
      <sz val="7"/>
      <color indexed="8"/>
      <name val="Arial CE"/>
      <family val="2"/>
      <charset val="238"/>
    </font>
    <font>
      <b/>
      <sz val="9"/>
      <name val="Times New Roman CE"/>
      <family val="2"/>
      <charset val="238"/>
    </font>
    <font>
      <b/>
      <sz val="14"/>
      <name val="Times New Roman CE"/>
      <family val="1"/>
      <charset val="238"/>
    </font>
    <font>
      <vertAlign val="superscript"/>
      <sz val="9"/>
      <color rgb="FF00008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</fonts>
  <fills count="4">
    <fill>
      <patternFill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  <border>
      <left/>
      <right style="hair">
        <color indexed="8"/>
      </right>
      <top/>
      <bottom/>
    </border>
    <border>
      <left/>
      <right style="hair">
        <color indexed="8"/>
      </right>
      <top/>
      <bottom style="hair">
        <color indexed="8"/>
      </bottom>
    </border>
    <border>
      <left/>
      <right/>
      <top/>
      <bottom style="hair">
        <color indexed="8"/>
      </bottom>
    </border>
    <border>
      <left style="hair">
        <color indexed="8"/>
      </left>
      <right style="hair">
        <color indexed="8"/>
      </right>
      <top/>
      <bottom style="hair">
        <color indexed="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hair">
        <color indexed="8"/>
      </right>
      <top style="thin">
        <color auto="1"/>
      </top>
      <bottom/>
    </border>
    <border>
      <left style="hair">
        <color indexed="8"/>
      </left>
      <right style="hair">
        <color indexed="8"/>
      </right>
      <top style="thin">
        <color auto="1"/>
      </top>
      <bottom/>
    </border>
    <border>
      <left style="hair">
        <color indexed="8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hair">
        <color indexed="8"/>
      </left>
      <right style="hair">
        <color indexed="8"/>
      </right>
      <top/>
      <bottom/>
    </border>
    <border>
      <left style="hair">
        <color indexed="8"/>
      </left>
      <right/>
      <top/>
      <bottom/>
    </border>
    <border>
      <left style="thin">
        <color auto="1"/>
      </left>
      <right style="hair">
        <color indexed="8"/>
      </right>
      <top style="hair">
        <color indexed="8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/>
    </border>
    <border>
      <left style="hair">
        <color indexed="8"/>
      </left>
      <right/>
      <top style="hair">
        <color indexed="8"/>
      </top>
      <bottom/>
    </border>
    <border>
      <left/>
      <right style="hair">
        <color indexed="8"/>
      </right>
      <top style="hair">
        <color indexed="8"/>
      </top>
      <bottom/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</border>
    <border>
      <left style="thin">
        <color auto="1"/>
      </left>
      <right style="thin">
        <color auto="1"/>
      </right>
      <top style="hair">
        <color indexed="8"/>
      </top>
      <bottom/>
    </border>
    <border>
      <left style="thin">
        <color auto="1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/>
      <top style="thin">
        <color auto="1"/>
      </top>
      <bottom style="thin">
        <color auto="1"/>
      </bottom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hair">
        <color indexed="8"/>
      </right>
      <top style="thin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/>
      <bottom style="hair">
        <color indexed="8"/>
      </bottom>
    </border>
    <border>
      <left style="thin">
        <color auto="1"/>
      </left>
      <right style="thin">
        <color auto="1"/>
      </right>
      <top/>
      <bottom style="hair">
        <color indexed="8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indexed="8"/>
      </right>
      <top style="hair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indexed="8"/>
      </right>
      <top/>
      <bottom/>
    </border>
    <border>
      <left style="thin">
        <color indexed="8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 style="thin">
        <color auto="1"/>
      </right>
      <top style="hair">
        <color indexed="8"/>
      </top>
      <bottom/>
    </border>
    <border>
      <left style="hair">
        <color indexed="8"/>
      </left>
      <right/>
      <top/>
      <bottom style="hair">
        <color indexed="8"/>
      </bottom>
    </border>
    <border>
      <left style="hair">
        <color indexed="8"/>
      </left>
      <right style="thin">
        <color auto="1"/>
      </right>
      <top/>
      <bottom style="hair">
        <color indexed="8"/>
      </bottom>
    </border>
    <border>
      <left style="hair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hair">
        <color indexed="8"/>
      </top>
      <bottom style="hair">
        <color indexed="8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 style="hair">
        <color indexed="8"/>
      </top>
      <bottom/>
    </border>
    <border>
      <left style="thin">
        <color auto="1"/>
      </left>
      <right/>
      <top style="hair">
        <color indexed="8"/>
      </top>
      <bottom style="thin">
        <color auto="1"/>
      </bottom>
    </border>
    <border>
      <left/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thin">
        <color auto="1"/>
      </right>
      <top style="thin">
        <color auto="1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thin">
        <color auto="1"/>
      </right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 style="hair">
        <color auto="1"/>
      </top>
      <bottom/>
    </border>
    <border>
      <left style="thin">
        <color auto="1"/>
      </left>
      <right/>
      <top/>
      <bottom style="hair">
        <color auto="1"/>
      </bottom>
    </border>
    <border>
      <left/>
      <right/>
      <top/>
      <bottom style="hair">
        <color auto="1"/>
      </bottom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/>
      <bottom style="hair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hair">
        <color indexed="8"/>
      </left>
      <right/>
      <top style="hair">
        <color indexed="8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hair">
        <color indexed="8"/>
      </bottom>
    </border>
    <border>
      <left/>
      <right style="thin">
        <color auto="1"/>
      </right>
      <top style="thin">
        <color auto="1"/>
      </top>
      <bottom style="hair">
        <color indexed="8"/>
      </bottom>
    </border>
    <border>
      <left style="thin">
        <color auto="1"/>
      </left>
      <right/>
      <top style="hair">
        <color indexed="8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>
      <alignment/>
      <protection locked="0"/>
    </xf>
    <xf numFmtId="164" fontId="3" fillId="0" borderId="0">
      <alignment/>
      <protection/>
    </xf>
    <xf numFmtId="0" fontId="4" fillId="0" borderId="0">
      <alignment/>
      <protection/>
    </xf>
    <xf numFmtId="0" fontId="5" fillId="0" borderId="0">
      <alignment vertical="top"/>
      <protection/>
    </xf>
    <xf numFmtId="0" fontId="5" fillId="0" borderId="0">
      <alignment vertical="top"/>
      <protection/>
    </xf>
  </cellStyleXfs>
  <cellXfs count="406">
    <xf numFmtId="0" fontId="0" fillId="0" borderId="0" xfId="0"/>
    <xf numFmtId="164" fontId="0" fillId="0" borderId="0" xfId="21" applyFont="1" applyProtection="1">
      <alignment/>
      <protection locked="0"/>
    </xf>
    <xf numFmtId="164" fontId="7" fillId="0" borderId="1" xfId="21" applyFont="1" applyBorder="1" applyProtection="1">
      <alignment/>
      <protection locked="0"/>
    </xf>
    <xf numFmtId="164" fontId="3" fillId="0" borderId="0" xfId="21" applyProtection="1">
      <alignment/>
      <protection locked="0"/>
    </xf>
    <xf numFmtId="164" fontId="8" fillId="0" borderId="1" xfId="21" applyFont="1" applyBorder="1" applyProtection="1">
      <alignment/>
      <protection locked="0"/>
    </xf>
    <xf numFmtId="0" fontId="0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0" fillId="0" borderId="1" xfId="21" applyFont="1" applyBorder="1" applyProtection="1">
      <alignment/>
      <protection locked="0"/>
    </xf>
    <xf numFmtId="0" fontId="0" fillId="0" borderId="1" xfId="22" applyFont="1" applyBorder="1" applyAlignment="1" applyProtection="1">
      <alignment horizontal="left"/>
      <protection locked="0"/>
    </xf>
    <xf numFmtId="0" fontId="0" fillId="0" borderId="1" xfId="22" applyFont="1" applyBorder="1" applyProtection="1">
      <alignment/>
      <protection locked="0"/>
    </xf>
    <xf numFmtId="0" fontId="10" fillId="0" borderId="0" xfId="0" applyFont="1"/>
    <xf numFmtId="0" fontId="0" fillId="0" borderId="1" xfId="22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0" xfId="0" applyFont="1"/>
    <xf numFmtId="0" fontId="0" fillId="0" borderId="0" xfId="0" applyFont="1"/>
    <xf numFmtId="0" fontId="11" fillId="0" borderId="0" xfId="23" applyFont="1" applyAlignment="1">
      <alignment vertical="top"/>
      <protection/>
    </xf>
    <xf numFmtId="0" fontId="5" fillId="0" borderId="0" xfId="23" applyFont="1" applyAlignment="1">
      <alignment vertical="top"/>
      <protection/>
    </xf>
    <xf numFmtId="0" fontId="5" fillId="0" borderId="0" xfId="23" applyFont="1" applyBorder="1" applyAlignment="1">
      <alignment vertical="top"/>
      <protection/>
    </xf>
    <xf numFmtId="0" fontId="12" fillId="0" borderId="0" xfId="23" applyFont="1" applyBorder="1" applyAlignment="1">
      <alignment horizontal="left" vertical="top"/>
      <protection/>
    </xf>
    <xf numFmtId="0" fontId="12" fillId="0" borderId="0" xfId="23" applyFont="1" applyAlignment="1">
      <alignment horizontal="left" vertical="top"/>
      <protection/>
    </xf>
    <xf numFmtId="0" fontId="5" fillId="0" borderId="0" xfId="23" applyFont="1" applyBorder="1" applyAlignment="1">
      <alignment horizontal="left" vertical="top" readingOrder="1"/>
      <protection/>
    </xf>
    <xf numFmtId="0" fontId="5" fillId="0" borderId="0" xfId="23" applyFont="1" applyBorder="1" applyAlignment="1">
      <alignment horizontal="center" vertical="top" readingOrder="1"/>
      <protection/>
    </xf>
    <xf numFmtId="0" fontId="13" fillId="0" borderId="2" xfId="23" applyFont="1" applyBorder="1" applyAlignment="1">
      <alignment horizontal="center" vertical="center" wrapText="1" readingOrder="1"/>
      <protection/>
    </xf>
    <xf numFmtId="0" fontId="5" fillId="0" borderId="3" xfId="23" applyFont="1" applyBorder="1" applyAlignment="1">
      <alignment vertical="top"/>
      <protection/>
    </xf>
    <xf numFmtId="0" fontId="5" fillId="0" borderId="2" xfId="23" applyFont="1" applyBorder="1" applyAlignment="1">
      <alignment horizontal="center" vertical="top" readingOrder="1"/>
      <protection/>
    </xf>
    <xf numFmtId="0" fontId="13" fillId="0" borderId="2" xfId="23" applyFont="1" applyBorder="1" applyAlignment="1">
      <alignment horizontal="center" vertical="top"/>
      <protection/>
    </xf>
    <xf numFmtId="0" fontId="5" fillId="0" borderId="0" xfId="23" applyFont="1" applyAlignment="1">
      <alignment horizontal="left" vertical="top" readingOrder="1"/>
      <protection/>
    </xf>
    <xf numFmtId="0" fontId="5" fillId="0" borderId="0" xfId="23" applyFont="1" applyAlignment="1">
      <alignment horizontal="center" vertical="top" readingOrder="1"/>
      <protection/>
    </xf>
    <xf numFmtId="0" fontId="12" fillId="0" borderId="0" xfId="23" applyFont="1" applyBorder="1" applyAlignment="1">
      <alignment horizontal="center" vertical="center" readingOrder="1"/>
      <protection/>
    </xf>
    <xf numFmtId="0" fontId="12" fillId="0" borderId="0" xfId="23" applyFont="1" applyBorder="1" applyAlignment="1">
      <alignment horizontal="center" vertical="center"/>
      <protection/>
    </xf>
    <xf numFmtId="0" fontId="5" fillId="0" borderId="0" xfId="23" applyFont="1" applyBorder="1" applyAlignment="1">
      <alignment horizontal="center" vertical="center"/>
      <protection/>
    </xf>
    <xf numFmtId="0" fontId="5" fillId="0" borderId="4" xfId="23" applyFont="1" applyBorder="1" applyAlignment="1">
      <alignment vertical="top"/>
      <protection/>
    </xf>
    <xf numFmtId="0" fontId="13" fillId="0" borderId="4" xfId="23" applyFont="1" applyBorder="1" applyAlignment="1">
      <alignment vertical="top"/>
      <protection/>
    </xf>
    <xf numFmtId="0" fontId="13" fillId="0" borderId="0" xfId="23" applyFont="1" applyAlignment="1">
      <alignment vertical="top"/>
      <protection/>
    </xf>
    <xf numFmtId="0" fontId="5" fillId="0" borderId="5" xfId="23" applyFont="1" applyBorder="1" applyAlignment="1">
      <alignment vertical="top"/>
      <protection/>
    </xf>
    <xf numFmtId="0" fontId="5" fillId="0" borderId="6" xfId="23" applyFont="1" applyBorder="1" applyAlignment="1">
      <alignment vertical="top"/>
      <protection/>
    </xf>
    <xf numFmtId="0" fontId="5" fillId="0" borderId="5" xfId="23" applyFont="1" applyBorder="1" applyAlignment="1">
      <alignment horizontal="center" vertical="top" readingOrder="1"/>
      <protection/>
    </xf>
    <xf numFmtId="0" fontId="5" fillId="0" borderId="7" xfId="23" applyFont="1" applyBorder="1" applyAlignment="1">
      <alignment horizontal="center" vertical="top" readingOrder="1"/>
      <protection/>
    </xf>
    <xf numFmtId="0" fontId="14" fillId="0" borderId="3" xfId="23" applyFont="1" applyBorder="1" applyAlignment="1">
      <alignment vertical="top"/>
      <protection/>
    </xf>
    <xf numFmtId="0" fontId="11" fillId="0" borderId="0" xfId="23" applyFont="1" applyBorder="1" applyAlignment="1">
      <alignment horizontal="center" vertical="top"/>
      <protection/>
    </xf>
    <xf numFmtId="0" fontId="15" fillId="0" borderId="0" xfId="24" applyFont="1" applyAlignment="1">
      <alignment vertical="top"/>
      <protection/>
    </xf>
    <xf numFmtId="0" fontId="11" fillId="0" borderId="0" xfId="23" applyFont="1" applyBorder="1" applyAlignment="1">
      <alignment vertical="top"/>
      <protection/>
    </xf>
    <xf numFmtId="0" fontId="15" fillId="0" borderId="0" xfId="24" applyFont="1" applyBorder="1" applyAlignment="1">
      <alignment vertical="top"/>
      <protection/>
    </xf>
    <xf numFmtId="0" fontId="17" fillId="0" borderId="8" xfId="24" applyFont="1" applyBorder="1" applyAlignment="1">
      <alignment horizontal="center" vertical="top"/>
      <protection/>
    </xf>
    <xf numFmtId="0" fontId="17" fillId="0" borderId="9" xfId="24" applyFont="1" applyBorder="1" applyAlignment="1">
      <alignment horizontal="center" vertical="top"/>
      <protection/>
    </xf>
    <xf numFmtId="0" fontId="17" fillId="0" borderId="0" xfId="24" applyFont="1" applyAlignment="1">
      <alignment vertical="top"/>
      <protection/>
    </xf>
    <xf numFmtId="0" fontId="16" fillId="0" borderId="0" xfId="24" applyFont="1" applyBorder="1" applyAlignment="1">
      <alignment horizontal="center" vertical="center" readingOrder="1"/>
      <protection/>
    </xf>
    <xf numFmtId="0" fontId="15" fillId="0" borderId="0" xfId="24" applyFont="1" applyBorder="1" applyAlignment="1">
      <alignment horizontal="left" vertical="top"/>
      <protection/>
    </xf>
    <xf numFmtId="0" fontId="15" fillId="0" borderId="0" xfId="24" applyFont="1" applyBorder="1" applyAlignment="1">
      <alignment horizontal="center" vertical="top"/>
      <protection/>
    </xf>
    <xf numFmtId="0" fontId="16" fillId="0" borderId="0" xfId="24" applyFont="1" applyBorder="1" applyAlignment="1">
      <alignment horizontal="center" vertical="center"/>
      <protection/>
    </xf>
    <xf numFmtId="0" fontId="15" fillId="0" borderId="0" xfId="24" applyFont="1" applyBorder="1" applyAlignment="1">
      <alignment horizontal="left" vertical="center" readingOrder="1"/>
      <protection/>
    </xf>
    <xf numFmtId="0" fontId="18" fillId="0" borderId="0" xfId="24" applyFont="1" applyBorder="1" applyAlignment="1">
      <alignment horizontal="left" vertical="top"/>
      <protection/>
    </xf>
    <xf numFmtId="0" fontId="15" fillId="0" borderId="0" xfId="24" applyFont="1" applyBorder="1" applyAlignment="1">
      <alignment horizontal="center" vertical="center" readingOrder="1"/>
      <protection/>
    </xf>
    <xf numFmtId="0" fontId="18" fillId="0" borderId="0" xfId="24" applyFont="1" applyBorder="1" applyAlignment="1">
      <alignment horizontal="center" vertical="top"/>
      <protection/>
    </xf>
    <xf numFmtId="0" fontId="15" fillId="0" borderId="10" xfId="24" applyFont="1" applyBorder="1" applyAlignment="1">
      <alignment vertical="top"/>
      <protection/>
    </xf>
    <xf numFmtId="0" fontId="15" fillId="0" borderId="11" xfId="24" applyFont="1" applyBorder="1" applyAlignment="1">
      <alignment vertical="top"/>
      <protection/>
    </xf>
    <xf numFmtId="0" fontId="15" fillId="0" borderId="12" xfId="24" applyFont="1" applyBorder="1" applyAlignment="1">
      <alignment vertical="top"/>
      <protection/>
    </xf>
    <xf numFmtId="0" fontId="15" fillId="0" borderId="13" xfId="24" applyFont="1" applyBorder="1" applyAlignment="1">
      <alignment vertical="top"/>
      <protection/>
    </xf>
    <xf numFmtId="0" fontId="15" fillId="0" borderId="14" xfId="24" applyFont="1" applyBorder="1" applyAlignment="1">
      <alignment vertical="top"/>
      <protection/>
    </xf>
    <xf numFmtId="0" fontId="15" fillId="0" borderId="15" xfId="24" applyFont="1" applyBorder="1" applyAlignment="1">
      <alignment vertical="top"/>
      <protection/>
    </xf>
    <xf numFmtId="0" fontId="15" fillId="0" borderId="16" xfId="24" applyFont="1" applyBorder="1" applyAlignment="1">
      <alignment horizontal="center" vertical="top" wrapText="1" readingOrder="1"/>
      <protection/>
    </xf>
    <xf numFmtId="0" fontId="15" fillId="0" borderId="17" xfId="24" applyFont="1" applyBorder="1" applyAlignment="1">
      <alignment horizontal="center" vertical="top" wrapText="1" readingOrder="1"/>
      <protection/>
    </xf>
    <xf numFmtId="0" fontId="15" fillId="0" borderId="18" xfId="24" applyFont="1" applyBorder="1" applyAlignment="1">
      <alignment horizontal="center" vertical="top" readingOrder="1"/>
      <protection/>
    </xf>
    <xf numFmtId="0" fontId="15" fillId="2" borderId="19" xfId="24" applyFont="1" applyFill="1" applyBorder="1" applyAlignment="1">
      <alignment horizontal="center" vertical="top" wrapText="1" readingOrder="1"/>
      <protection/>
    </xf>
    <xf numFmtId="0" fontId="15" fillId="0" borderId="7" xfId="24" applyFont="1" applyBorder="1" applyAlignment="1">
      <alignment horizontal="center" vertical="top" wrapText="1" readingOrder="1"/>
      <protection/>
    </xf>
    <xf numFmtId="0" fontId="15" fillId="0" borderId="19" xfId="24" applyFont="1" applyBorder="1" applyAlignment="1">
      <alignment horizontal="center" vertical="top" wrapText="1" readingOrder="1"/>
      <protection/>
    </xf>
    <xf numFmtId="0" fontId="15" fillId="0" borderId="20" xfId="24" applyFont="1" applyBorder="1" applyAlignment="1">
      <alignment vertical="top"/>
      <protection/>
    </xf>
    <xf numFmtId="0" fontId="15" fillId="0" borderId="6" xfId="24" applyFont="1" applyBorder="1" applyAlignment="1">
      <alignment vertical="top"/>
      <protection/>
    </xf>
    <xf numFmtId="0" fontId="15" fillId="0" borderId="5" xfId="24" applyFont="1" applyBorder="1" applyAlignment="1">
      <alignment vertical="top"/>
      <protection/>
    </xf>
    <xf numFmtId="0" fontId="15" fillId="0" borderId="21" xfId="24" applyFont="1" applyBorder="1" applyAlignment="1">
      <alignment horizontal="center" vertical="top" wrapText="1" readingOrder="1"/>
      <protection/>
    </xf>
    <xf numFmtId="0" fontId="15" fillId="0" borderId="22" xfId="24" applyFont="1" applyBorder="1" applyAlignment="1">
      <alignment horizontal="center" vertical="top" wrapText="1" readingOrder="1"/>
      <protection/>
    </xf>
    <xf numFmtId="0" fontId="15" fillId="0" borderId="23" xfId="24" applyFont="1" applyBorder="1" applyAlignment="1">
      <alignment horizontal="center" vertical="top" wrapText="1" readingOrder="1"/>
      <protection/>
    </xf>
    <xf numFmtId="0" fontId="15" fillId="0" borderId="19" xfId="24" applyFont="1" applyBorder="1" applyAlignment="1">
      <alignment horizontal="center" vertical="top" readingOrder="1"/>
      <protection/>
    </xf>
    <xf numFmtId="0" fontId="18" fillId="0" borderId="24" xfId="24" applyFont="1" applyBorder="1" applyAlignment="1">
      <alignment horizontal="center" vertical="top" readingOrder="1"/>
      <protection/>
    </xf>
    <xf numFmtId="0" fontId="18" fillId="0" borderId="2" xfId="24" applyFont="1" applyBorder="1" applyAlignment="1">
      <alignment horizontal="left" vertical="top" readingOrder="1"/>
      <protection/>
    </xf>
    <xf numFmtId="3" fontId="15" fillId="0" borderId="24" xfId="24" applyNumberFormat="1" applyFont="1" applyBorder="1" applyAlignment="1">
      <alignment horizontal="center" vertical="top"/>
      <protection/>
    </xf>
    <xf numFmtId="166" fontId="15" fillId="0" borderId="25" xfId="24" applyNumberFormat="1" applyFont="1" applyBorder="1" applyAlignment="1">
      <alignment vertical="top"/>
      <protection/>
    </xf>
    <xf numFmtId="0" fontId="15" fillId="0" borderId="24" xfId="24" applyFont="1" applyBorder="1" applyAlignment="1">
      <alignment horizontal="center" vertical="top"/>
      <protection/>
    </xf>
    <xf numFmtId="166" fontId="15" fillId="0" borderId="26" xfId="24" applyNumberFormat="1" applyFont="1" applyBorder="1" applyAlignment="1" applyProtection="1">
      <alignment horizontal="right" vertical="top"/>
      <protection locked="0"/>
    </xf>
    <xf numFmtId="166" fontId="15" fillId="2" borderId="27" xfId="24" applyNumberFormat="1" applyFont="1" applyFill="1" applyBorder="1" applyAlignment="1" applyProtection="1">
      <alignment horizontal="right" vertical="top"/>
      <protection locked="0"/>
    </xf>
    <xf numFmtId="166" fontId="15" fillId="0" borderId="25" xfId="24" applyNumberFormat="1" applyFont="1" applyBorder="1" applyAlignment="1">
      <alignment horizontal="right" vertical="top"/>
      <protection/>
    </xf>
    <xf numFmtId="166" fontId="15" fillId="0" borderId="3" xfId="24" applyNumberFormat="1" applyFont="1" applyBorder="1" applyAlignment="1" applyProtection="1">
      <alignment horizontal="right" vertical="top"/>
      <protection locked="0"/>
    </xf>
    <xf numFmtId="166" fontId="15" fillId="0" borderId="2" xfId="24" applyNumberFormat="1" applyFont="1" applyBorder="1" applyAlignment="1" applyProtection="1">
      <alignment horizontal="right" vertical="top"/>
      <protection locked="0"/>
    </xf>
    <xf numFmtId="3" fontId="15" fillId="0" borderId="18" xfId="24" applyNumberFormat="1" applyFont="1" applyBorder="1" applyAlignment="1">
      <alignment horizontal="center" vertical="top"/>
      <protection/>
    </xf>
    <xf numFmtId="166" fontId="15" fillId="0" borderId="28" xfId="24" applyNumberFormat="1" applyFont="1" applyBorder="1" applyAlignment="1">
      <alignment horizontal="right" vertical="top"/>
      <protection/>
    </xf>
    <xf numFmtId="0" fontId="18" fillId="0" borderId="29" xfId="24" applyFont="1" applyBorder="1" applyAlignment="1">
      <alignment horizontal="center" vertical="top"/>
      <protection/>
    </xf>
    <xf numFmtId="0" fontId="18" fillId="0" borderId="30" xfId="24" applyFont="1" applyBorder="1" applyAlignment="1">
      <alignment horizontal="left" vertical="top"/>
      <protection/>
    </xf>
    <xf numFmtId="166" fontId="18" fillId="0" borderId="30" xfId="24" applyNumberFormat="1" applyFont="1" applyBorder="1" applyAlignment="1">
      <alignment horizontal="right" vertical="top"/>
      <protection/>
    </xf>
    <xf numFmtId="166" fontId="18" fillId="0" borderId="31" xfId="24" applyNumberFormat="1" applyFont="1" applyBorder="1" applyAlignment="1">
      <alignment horizontal="right" vertical="top"/>
      <protection/>
    </xf>
    <xf numFmtId="166" fontId="18" fillId="0" borderId="29" xfId="24" applyNumberFormat="1" applyFont="1" applyBorder="1" applyAlignment="1">
      <alignment horizontal="right" vertical="top"/>
      <protection/>
    </xf>
    <xf numFmtId="166" fontId="18" fillId="2" borderId="32" xfId="24" applyNumberFormat="1" applyFont="1" applyFill="1" applyBorder="1" applyAlignment="1">
      <alignment horizontal="right" vertical="top"/>
      <protection/>
    </xf>
    <xf numFmtId="166" fontId="18" fillId="0" borderId="33" xfId="24" applyNumberFormat="1" applyFont="1" applyBorder="1" applyAlignment="1">
      <alignment horizontal="right" vertical="top"/>
      <protection/>
    </xf>
    <xf numFmtId="166" fontId="18" fillId="0" borderId="1" xfId="24" applyNumberFormat="1" applyFont="1" applyBorder="1" applyAlignment="1">
      <alignment horizontal="right" vertical="top"/>
      <protection/>
    </xf>
    <xf numFmtId="0" fontId="15" fillId="0" borderId="34" xfId="24" applyFont="1" applyBorder="1" applyAlignment="1">
      <alignment horizontal="center" vertical="top"/>
      <protection/>
    </xf>
    <xf numFmtId="0" fontId="15" fillId="0" borderId="7" xfId="24" applyFont="1" applyBorder="1" applyAlignment="1">
      <alignment horizontal="left" vertical="top"/>
      <protection/>
    </xf>
    <xf numFmtId="166" fontId="15" fillId="0" borderId="35" xfId="24" applyNumberFormat="1" applyFont="1" applyBorder="1" applyAlignment="1">
      <alignment horizontal="right" vertical="top"/>
      <protection/>
    </xf>
    <xf numFmtId="3" fontId="19" fillId="0" borderId="24" xfId="0" applyNumberFormat="1" applyFont="1" applyBorder="1" applyAlignment="1">
      <alignment horizontal="center" vertical="top" wrapText="1"/>
    </xf>
    <xf numFmtId="3" fontId="19" fillId="0" borderId="18" xfId="0" applyNumberFormat="1" applyFont="1" applyBorder="1" applyAlignment="1">
      <alignment horizontal="center" vertical="top" wrapText="1"/>
    </xf>
    <xf numFmtId="3" fontId="19" fillId="0" borderId="34" xfId="0" applyNumberFormat="1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15" fillId="0" borderId="36" xfId="24" applyFont="1" applyBorder="1" applyAlignment="1">
      <alignment horizontal="center" vertical="top"/>
      <protection/>
    </xf>
    <xf numFmtId="3" fontId="19" fillId="0" borderId="37" xfId="0" applyNumberFormat="1" applyFont="1" applyBorder="1" applyAlignment="1">
      <alignment horizontal="center" vertical="top" wrapText="1"/>
    </xf>
    <xf numFmtId="3" fontId="19" fillId="0" borderId="38" xfId="0" applyNumberFormat="1" applyFont="1" applyBorder="1" applyAlignment="1">
      <alignment horizontal="center" vertical="top" wrapText="1"/>
    </xf>
    <xf numFmtId="0" fontId="18" fillId="0" borderId="8" xfId="24" applyFont="1" applyBorder="1" applyAlignment="1">
      <alignment horizontal="center" vertical="top"/>
      <protection/>
    </xf>
    <xf numFmtId="3" fontId="19" fillId="0" borderId="39" xfId="0" applyNumberFormat="1" applyFont="1" applyBorder="1" applyAlignment="1">
      <alignment horizontal="center" vertical="top" wrapText="1"/>
    </xf>
    <xf numFmtId="3" fontId="19" fillId="0" borderId="40" xfId="0" applyNumberFormat="1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8" fillId="0" borderId="0" xfId="24" applyFont="1" applyAlignment="1">
      <alignment vertical="top"/>
      <protection/>
    </xf>
    <xf numFmtId="3" fontId="19" fillId="0" borderId="41" xfId="0" applyNumberFormat="1" applyFont="1" applyBorder="1" applyAlignment="1">
      <alignment horizontal="center" vertical="top" wrapText="1"/>
    </xf>
    <xf numFmtId="166" fontId="15" fillId="0" borderId="28" xfId="24" applyNumberFormat="1" applyFont="1" applyBorder="1" applyAlignment="1">
      <alignment vertical="top"/>
      <protection/>
    </xf>
    <xf numFmtId="166" fontId="18" fillId="0" borderId="30" xfId="24" applyNumberFormat="1" applyFont="1" applyBorder="1" applyAlignment="1">
      <alignment vertical="top"/>
      <protection/>
    </xf>
    <xf numFmtId="166" fontId="18" fillId="0" borderId="31" xfId="24" applyNumberFormat="1" applyFont="1" applyBorder="1" applyAlignment="1">
      <alignment vertical="top"/>
      <protection/>
    </xf>
    <xf numFmtId="166" fontId="18" fillId="0" borderId="29" xfId="24" applyNumberFormat="1" applyFont="1" applyBorder="1" applyAlignment="1">
      <alignment vertical="top"/>
      <protection/>
    </xf>
    <xf numFmtId="166" fontId="18" fillId="2" borderId="32" xfId="24" applyNumberFormat="1" applyFont="1" applyFill="1" applyBorder="1" applyAlignment="1">
      <alignment vertical="top"/>
      <protection/>
    </xf>
    <xf numFmtId="166" fontId="18" fillId="0" borderId="33" xfId="24" applyNumberFormat="1" applyFont="1" applyBorder="1" applyAlignment="1">
      <alignment vertical="top"/>
      <protection/>
    </xf>
    <xf numFmtId="166" fontId="18" fillId="0" borderId="1" xfId="24" applyNumberFormat="1" applyFont="1" applyBorder="1" applyAlignment="1">
      <alignment vertical="top"/>
      <protection/>
    </xf>
    <xf numFmtId="3" fontId="15" fillId="0" borderId="34" xfId="24" applyNumberFormat="1" applyFont="1" applyBorder="1" applyAlignment="1">
      <alignment horizontal="center" vertical="top"/>
      <protection/>
    </xf>
    <xf numFmtId="3" fontId="13" fillId="0" borderId="42" xfId="0" applyNumberFormat="1" applyFont="1" applyBorder="1" applyAlignment="1">
      <alignment horizontal="center" vertical="top" wrapText="1"/>
    </xf>
    <xf numFmtId="3" fontId="21" fillId="0" borderId="29" xfId="0" applyNumberFormat="1" applyFont="1" applyBorder="1" applyAlignment="1">
      <alignment horizontal="center" vertical="top" wrapText="1"/>
    </xf>
    <xf numFmtId="166" fontId="18" fillId="0" borderId="43" xfId="24" applyNumberFormat="1" applyFont="1" applyBorder="1" applyAlignment="1">
      <alignment horizontal="right" vertical="top"/>
      <protection/>
    </xf>
    <xf numFmtId="3" fontId="15" fillId="0" borderId="36" xfId="24" applyNumberFormat="1" applyFont="1" applyBorder="1" applyAlignment="1">
      <alignment horizontal="center" vertical="top"/>
      <protection/>
    </xf>
    <xf numFmtId="0" fontId="15" fillId="0" borderId="1" xfId="24" applyFont="1" applyBorder="1" applyAlignment="1">
      <alignment vertical="top"/>
      <protection/>
    </xf>
    <xf numFmtId="166" fontId="23" fillId="0" borderId="1" xfId="24" applyNumberFormat="1" applyFont="1" applyBorder="1" applyAlignment="1">
      <alignment vertical="top"/>
      <protection/>
    </xf>
    <xf numFmtId="166" fontId="23" fillId="2" borderId="1" xfId="24" applyNumberFormat="1" applyFont="1" applyFill="1" applyBorder="1" applyAlignment="1">
      <alignment vertical="top"/>
      <protection/>
    </xf>
    <xf numFmtId="49" fontId="26" fillId="0" borderId="2" xfId="23" applyNumberFormat="1" applyFont="1" applyBorder="1" applyAlignment="1" applyProtection="1">
      <alignment horizontal="center" vertical="top"/>
      <protection locked="0"/>
    </xf>
    <xf numFmtId="165" fontId="27" fillId="0" borderId="24" xfId="24" applyNumberFormat="1" applyFont="1" applyBorder="1" applyAlignment="1" applyProtection="1">
      <alignment horizontal="right" vertical="top"/>
      <protection locked="0"/>
    </xf>
    <xf numFmtId="165" fontId="27" fillId="2" borderId="27" xfId="24" applyNumberFormat="1" applyFont="1" applyFill="1" applyBorder="1" applyAlignment="1" applyProtection="1">
      <alignment horizontal="right" vertical="top"/>
      <protection locked="0"/>
    </xf>
    <xf numFmtId="165" fontId="27" fillId="0" borderId="2" xfId="24" applyNumberFormat="1" applyFont="1" applyBorder="1" applyAlignment="1" applyProtection="1">
      <alignment horizontal="right" vertical="top"/>
      <protection locked="0"/>
    </xf>
    <xf numFmtId="165" fontId="27" fillId="0" borderId="26" xfId="24" applyNumberFormat="1" applyFont="1" applyBorder="1" applyAlignment="1" applyProtection="1">
      <alignment horizontal="right" vertical="top"/>
      <protection locked="0"/>
    </xf>
    <xf numFmtId="165" fontId="27" fillId="0" borderId="3" xfId="24" applyNumberFormat="1" applyFont="1" applyBorder="1" applyAlignment="1" applyProtection="1">
      <alignment horizontal="right" vertical="top"/>
      <protection locked="0"/>
    </xf>
    <xf numFmtId="165" fontId="27" fillId="0" borderId="21" xfId="24" applyNumberFormat="1" applyFont="1" applyBorder="1" applyAlignment="1" applyProtection="1">
      <alignment horizontal="right" vertical="top"/>
      <protection locked="0"/>
    </xf>
    <xf numFmtId="165" fontId="27" fillId="0" borderId="22" xfId="24" applyNumberFormat="1" applyFont="1" applyBorder="1" applyAlignment="1" applyProtection="1">
      <alignment horizontal="right" vertical="top"/>
      <protection locked="0"/>
    </xf>
    <xf numFmtId="165" fontId="27" fillId="0" borderId="18" xfId="24" applyNumberFormat="1" applyFont="1" applyBorder="1" applyAlignment="1" applyProtection="1">
      <alignment horizontal="right" vertical="top"/>
      <protection locked="0"/>
    </xf>
    <xf numFmtId="165" fontId="27" fillId="2" borderId="44" xfId="24" applyNumberFormat="1" applyFont="1" applyFill="1" applyBorder="1" applyAlignment="1" applyProtection="1">
      <alignment horizontal="right" vertical="top"/>
      <protection locked="0"/>
    </xf>
    <xf numFmtId="165" fontId="27" fillId="0" borderId="23" xfId="24" applyNumberFormat="1" applyFont="1" applyBorder="1" applyAlignment="1" applyProtection="1">
      <alignment horizontal="right" vertical="top"/>
      <protection locked="0"/>
    </xf>
    <xf numFmtId="165" fontId="27" fillId="0" borderId="7" xfId="24" applyNumberFormat="1" applyFont="1" applyBorder="1" applyAlignment="1" applyProtection="1">
      <alignment horizontal="right" vertical="top"/>
      <protection locked="0"/>
    </xf>
    <xf numFmtId="165" fontId="27" fillId="0" borderId="45" xfId="24" applyNumberFormat="1" applyFont="1" applyBorder="1" applyAlignment="1" applyProtection="1">
      <alignment horizontal="right" vertical="top"/>
      <protection locked="0"/>
    </xf>
    <xf numFmtId="165" fontId="27" fillId="0" borderId="34" xfId="24" applyNumberFormat="1" applyFont="1" applyBorder="1" applyAlignment="1" applyProtection="1">
      <alignment horizontal="right" vertical="top"/>
      <protection locked="0"/>
    </xf>
    <xf numFmtId="165" fontId="27" fillId="2" borderId="46" xfId="24" applyNumberFormat="1" applyFont="1" applyFill="1" applyBorder="1" applyAlignment="1" applyProtection="1">
      <alignment horizontal="right" vertical="top"/>
      <protection locked="0"/>
    </xf>
    <xf numFmtId="165" fontId="27" fillId="0" borderId="5" xfId="24" applyNumberFormat="1" applyFont="1" applyBorder="1" applyAlignment="1" applyProtection="1">
      <alignment horizontal="right" vertical="top"/>
      <protection locked="0"/>
    </xf>
    <xf numFmtId="165" fontId="27" fillId="0" borderId="7" xfId="24" applyNumberFormat="1" applyFont="1" applyBorder="1" applyAlignment="1" applyProtection="1">
      <alignment horizontal="left" vertical="top"/>
      <protection locked="0"/>
    </xf>
    <xf numFmtId="165" fontId="27" fillId="0" borderId="45" xfId="24" applyNumberFormat="1" applyFont="1" applyBorder="1" applyAlignment="1" applyProtection="1">
      <alignment vertical="top"/>
      <protection locked="0"/>
    </xf>
    <xf numFmtId="165" fontId="27" fillId="0" borderId="34" xfId="24" applyNumberFormat="1" applyFont="1" applyBorder="1" applyAlignment="1" applyProtection="1">
      <alignment vertical="top"/>
      <protection locked="0"/>
    </xf>
    <xf numFmtId="165" fontId="27" fillId="2" borderId="46" xfId="24" applyNumberFormat="1" applyFont="1" applyFill="1" applyBorder="1" applyAlignment="1" applyProtection="1">
      <alignment vertical="top"/>
      <protection locked="0"/>
    </xf>
    <xf numFmtId="165" fontId="27" fillId="0" borderId="2" xfId="24" applyNumberFormat="1" applyFont="1" applyBorder="1" applyAlignment="1" applyProtection="1">
      <alignment horizontal="left" vertical="top"/>
      <protection locked="0"/>
    </xf>
    <xf numFmtId="165" fontId="27" fillId="0" borderId="26" xfId="24" applyNumberFormat="1" applyFont="1" applyBorder="1" applyAlignment="1" applyProtection="1">
      <alignment vertical="top"/>
      <protection locked="0"/>
    </xf>
    <xf numFmtId="165" fontId="27" fillId="0" borderId="24" xfId="24" applyNumberFormat="1" applyFont="1" applyBorder="1" applyAlignment="1" applyProtection="1">
      <alignment vertical="top"/>
      <protection locked="0"/>
    </xf>
    <xf numFmtId="165" fontId="27" fillId="2" borderId="27" xfId="24" applyNumberFormat="1" applyFont="1" applyFill="1" applyBorder="1" applyAlignment="1" applyProtection="1">
      <alignment vertical="top"/>
      <protection locked="0"/>
    </xf>
    <xf numFmtId="165" fontId="27" fillId="0" borderId="21" xfId="24" applyNumberFormat="1" applyFont="1" applyBorder="1" applyAlignment="1" applyProtection="1">
      <alignment horizontal="left" vertical="top"/>
      <protection locked="0"/>
    </xf>
    <xf numFmtId="165" fontId="27" fillId="0" borderId="22" xfId="24" applyNumberFormat="1" applyFont="1" applyBorder="1" applyAlignment="1" applyProtection="1">
      <alignment vertical="top"/>
      <protection locked="0"/>
    </xf>
    <xf numFmtId="165" fontId="27" fillId="0" borderId="18" xfId="24" applyNumberFormat="1" applyFont="1" applyBorder="1" applyAlignment="1" applyProtection="1">
      <alignment vertical="top"/>
      <protection locked="0"/>
    </xf>
    <xf numFmtId="165" fontId="27" fillId="2" borderId="44" xfId="24" applyNumberFormat="1" applyFont="1" applyFill="1" applyBorder="1" applyAlignment="1" applyProtection="1">
      <alignment vertical="top"/>
      <protection locked="0"/>
    </xf>
    <xf numFmtId="166" fontId="27" fillId="0" borderId="2" xfId="24" applyNumberFormat="1" applyFont="1" applyBorder="1" applyAlignment="1" applyProtection="1">
      <alignment horizontal="right" vertical="top"/>
      <protection locked="0"/>
    </xf>
    <xf numFmtId="166" fontId="27" fillId="0" borderId="26" xfId="24" applyNumberFormat="1" applyFont="1" applyBorder="1" applyAlignment="1" applyProtection="1">
      <alignment horizontal="right" vertical="top"/>
      <protection locked="0"/>
    </xf>
    <xf numFmtId="166" fontId="27" fillId="0" borderId="24" xfId="24" applyNumberFormat="1" applyFont="1" applyBorder="1" applyAlignment="1" applyProtection="1">
      <alignment horizontal="right" vertical="top"/>
      <protection locked="0"/>
    </xf>
    <xf numFmtId="166" fontId="27" fillId="2" borderId="27" xfId="24" applyNumberFormat="1" applyFont="1" applyFill="1" applyBorder="1" applyAlignment="1" applyProtection="1">
      <alignment horizontal="right" vertical="top"/>
      <protection locked="0"/>
    </xf>
    <xf numFmtId="166" fontId="27" fillId="0" borderId="3" xfId="24" applyNumberFormat="1" applyFont="1" applyBorder="1" applyAlignment="1" applyProtection="1">
      <alignment horizontal="right" vertical="top"/>
      <protection locked="0"/>
    </xf>
    <xf numFmtId="166" fontId="27" fillId="0" borderId="21" xfId="24" applyNumberFormat="1" applyFont="1" applyBorder="1" applyAlignment="1" applyProtection="1">
      <alignment horizontal="right" vertical="top"/>
      <protection locked="0"/>
    </xf>
    <xf numFmtId="166" fontId="27" fillId="0" borderId="22" xfId="24" applyNumberFormat="1" applyFont="1" applyBorder="1" applyAlignment="1" applyProtection="1">
      <alignment horizontal="right" vertical="top"/>
      <protection locked="0"/>
    </xf>
    <xf numFmtId="166" fontId="27" fillId="0" borderId="18" xfId="24" applyNumberFormat="1" applyFont="1" applyBorder="1" applyAlignment="1" applyProtection="1">
      <alignment horizontal="right" vertical="top"/>
      <protection locked="0"/>
    </xf>
    <xf numFmtId="166" fontId="27" fillId="2" borderId="44" xfId="24" applyNumberFormat="1" applyFont="1" applyFill="1" applyBorder="1" applyAlignment="1" applyProtection="1">
      <alignment horizontal="right" vertical="top"/>
      <protection locked="0"/>
    </xf>
    <xf numFmtId="166" fontId="27" fillId="0" borderId="23" xfId="24" applyNumberFormat="1" applyFont="1" applyBorder="1" applyAlignment="1" applyProtection="1">
      <alignment horizontal="right" vertical="top"/>
      <protection locked="0"/>
    </xf>
    <xf numFmtId="166" fontId="27" fillId="0" borderId="7" xfId="24" applyNumberFormat="1" applyFont="1" applyBorder="1" applyAlignment="1" applyProtection="1">
      <alignment horizontal="right" vertical="top"/>
      <protection locked="0"/>
    </xf>
    <xf numFmtId="166" fontId="27" fillId="0" borderId="45" xfId="24" applyNumberFormat="1" applyFont="1" applyBorder="1" applyAlignment="1" applyProtection="1">
      <alignment horizontal="right" vertical="top"/>
      <protection locked="0"/>
    </xf>
    <xf numFmtId="166" fontId="27" fillId="0" borderId="34" xfId="24" applyNumberFormat="1" applyFont="1" applyBorder="1" applyAlignment="1" applyProtection="1">
      <alignment horizontal="right" vertical="top"/>
      <protection locked="0"/>
    </xf>
    <xf numFmtId="166" fontId="27" fillId="2" borderId="46" xfId="24" applyNumberFormat="1" applyFont="1" applyFill="1" applyBorder="1" applyAlignment="1" applyProtection="1">
      <alignment horizontal="right" vertical="top"/>
      <protection locked="0"/>
    </xf>
    <xf numFmtId="166" fontId="27" fillId="0" borderId="5" xfId="24" applyNumberFormat="1" applyFont="1" applyBorder="1" applyAlignment="1" applyProtection="1">
      <alignment horizontal="right" vertical="top"/>
      <protection locked="0"/>
    </xf>
    <xf numFmtId="166" fontId="15" fillId="0" borderId="35" xfId="24" applyNumberFormat="1" applyFont="1" applyBorder="1" applyAlignment="1">
      <alignment vertical="top"/>
      <protection/>
    </xf>
    <xf numFmtId="166" fontId="15" fillId="0" borderId="47" xfId="24" applyNumberFormat="1" applyFont="1" applyBorder="1" applyAlignment="1">
      <alignment horizontal="right" vertical="top" readingOrder="1"/>
      <protection/>
    </xf>
    <xf numFmtId="166" fontId="15" fillId="0" borderId="2" xfId="24" applyNumberFormat="1" applyFont="1" applyBorder="1" applyAlignment="1" applyProtection="1">
      <alignment horizontal="center" vertical="top" readingOrder="1"/>
      <protection/>
    </xf>
    <xf numFmtId="166" fontId="15" fillId="0" borderId="26" xfId="24" applyNumberFormat="1" applyFont="1" applyBorder="1" applyAlignment="1" applyProtection="1">
      <alignment horizontal="center" vertical="top" readingOrder="1"/>
      <protection/>
    </xf>
    <xf numFmtId="166" fontId="15" fillId="0" borderId="24" xfId="24" applyNumberFormat="1" applyFont="1" applyBorder="1" applyAlignment="1" applyProtection="1">
      <alignment horizontal="center" vertical="top"/>
      <protection/>
    </xf>
    <xf numFmtId="166" fontId="15" fillId="2" borderId="27" xfId="24" applyNumberFormat="1" applyFont="1" applyFill="1" applyBorder="1" applyAlignment="1" applyProtection="1">
      <alignment horizontal="center" vertical="top"/>
      <protection/>
    </xf>
    <xf numFmtId="166" fontId="15" fillId="0" borderId="3" xfId="24" applyNumberFormat="1" applyFont="1" applyBorder="1" applyAlignment="1" applyProtection="1">
      <alignment horizontal="center" vertical="top" readingOrder="1"/>
      <protection/>
    </xf>
    <xf numFmtId="166" fontId="15" fillId="0" borderId="47" xfId="24" applyNumberFormat="1" applyFont="1" applyBorder="1" applyAlignment="1" applyProtection="1">
      <alignment horizontal="right" vertical="top" readingOrder="1"/>
      <protection/>
    </xf>
    <xf numFmtId="0" fontId="5" fillId="0" borderId="3" xfId="23" applyFont="1" applyBorder="1" applyAlignment="1">
      <alignment horizontal="center" vertical="top" readingOrder="1"/>
      <protection/>
    </xf>
    <xf numFmtId="0" fontId="6" fillId="0" borderId="48" xfId="0" applyFont="1" applyBorder="1"/>
    <xf numFmtId="0" fontId="0" fillId="0" borderId="19" xfId="0" applyFont="1" applyBorder="1"/>
    <xf numFmtId="0" fontId="10" fillId="0" borderId="48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48" xfId="0" applyFont="1" applyBorder="1"/>
    <xf numFmtId="0" fontId="0" fillId="0" borderId="48" xfId="0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0" fillId="0" borderId="49" xfId="0" applyFont="1" applyBorder="1"/>
    <xf numFmtId="0" fontId="12" fillId="0" borderId="1" xfId="23" applyFont="1" applyBorder="1" applyAlignment="1">
      <alignment horizontal="center" vertical="center"/>
      <protection/>
    </xf>
    <xf numFmtId="0" fontId="5" fillId="0" borderId="8" xfId="23" applyFont="1" applyBorder="1" applyAlignment="1">
      <alignment horizontal="center" vertical="top"/>
      <protection/>
    </xf>
    <xf numFmtId="0" fontId="5" fillId="0" borderId="9" xfId="23" applyFont="1" applyBorder="1" applyAlignment="1">
      <alignment horizontal="center" vertical="top"/>
      <protection/>
    </xf>
    <xf numFmtId="0" fontId="5" fillId="0" borderId="48" xfId="23" applyFont="1" applyBorder="1" applyAlignment="1">
      <alignment horizontal="left" vertical="top" readingOrder="1"/>
      <protection/>
    </xf>
    <xf numFmtId="0" fontId="12" fillId="0" borderId="19" xfId="23" applyFont="1" applyBorder="1" applyAlignment="1">
      <alignment horizontal="left" vertical="top"/>
      <protection/>
    </xf>
    <xf numFmtId="0" fontId="13" fillId="0" borderId="27" xfId="23" applyFont="1" applyBorder="1" applyAlignment="1">
      <alignment horizontal="center" vertical="center" wrapText="1" readingOrder="1"/>
      <protection/>
    </xf>
    <xf numFmtId="0" fontId="5" fillId="0" borderId="50" xfId="23" applyFont="1" applyBorder="1" applyAlignment="1">
      <alignment horizontal="center" vertical="top" readingOrder="1"/>
      <protection/>
    </xf>
    <xf numFmtId="0" fontId="5" fillId="0" borderId="27" xfId="23" applyFont="1" applyBorder="1" applyAlignment="1">
      <alignment horizontal="center" vertical="top" readingOrder="1"/>
      <protection/>
    </xf>
    <xf numFmtId="3" fontId="14" fillId="0" borderId="50" xfId="23" applyNumberFormat="1" applyFont="1" applyBorder="1" applyAlignment="1">
      <alignment horizontal="center" vertical="top" readingOrder="1"/>
      <protection/>
    </xf>
    <xf numFmtId="0" fontId="5" fillId="0" borderId="51" xfId="23" applyFont="1" applyBorder="1" applyAlignment="1">
      <alignment horizontal="left" vertical="top" readingOrder="1"/>
      <protection/>
    </xf>
    <xf numFmtId="0" fontId="5" fillId="0" borderId="52" xfId="23" applyFont="1" applyBorder="1" applyAlignment="1">
      <alignment horizontal="center" vertical="top" readingOrder="1"/>
      <protection/>
    </xf>
    <xf numFmtId="0" fontId="12" fillId="0" borderId="52" xfId="23" applyFont="1" applyBorder="1" applyAlignment="1">
      <alignment horizontal="left" vertical="top"/>
      <protection/>
    </xf>
    <xf numFmtId="0" fontId="12" fillId="0" borderId="49" xfId="23" applyFont="1" applyBorder="1" applyAlignment="1">
      <alignment horizontal="left" vertical="top"/>
      <protection/>
    </xf>
    <xf numFmtId="0" fontId="5" fillId="0" borderId="8" xfId="23" applyFont="1" applyBorder="1" applyAlignment="1">
      <alignment horizontal="center" vertical="center"/>
      <protection/>
    </xf>
    <xf numFmtId="0" fontId="5" fillId="0" borderId="9" xfId="23" applyFont="1" applyBorder="1" applyAlignment="1">
      <alignment horizontal="center" vertical="center"/>
      <protection/>
    </xf>
    <xf numFmtId="0" fontId="12" fillId="0" borderId="48" xfId="23" applyFont="1" applyBorder="1" applyAlignment="1">
      <alignment horizontal="center" vertical="center" readingOrder="1"/>
      <protection/>
    </xf>
    <xf numFmtId="0" fontId="5" fillId="0" borderId="19" xfId="23" applyFont="1" applyBorder="1" applyAlignment="1">
      <alignment horizontal="center" vertical="center"/>
      <protection/>
    </xf>
    <xf numFmtId="0" fontId="13" fillId="0" borderId="53" xfId="23" applyFont="1" applyBorder="1" applyAlignment="1">
      <alignment horizontal="center" vertical="top" wrapText="1" readingOrder="1"/>
      <protection/>
    </xf>
    <xf numFmtId="0" fontId="5" fillId="0" borderId="20" xfId="23" applyFont="1" applyBorder="1" applyAlignment="1">
      <alignment horizontal="center" vertical="top" readingOrder="1"/>
      <protection/>
    </xf>
    <xf numFmtId="0" fontId="5" fillId="0" borderId="48" xfId="23" applyFont="1" applyBorder="1" applyAlignment="1">
      <alignment vertical="top"/>
      <protection/>
    </xf>
    <xf numFmtId="0" fontId="14" fillId="0" borderId="50" xfId="23" applyFont="1" applyBorder="1" applyAlignment="1">
      <alignment horizontal="center" vertical="top"/>
      <protection/>
    </xf>
    <xf numFmtId="0" fontId="14" fillId="0" borderId="54" xfId="23" applyFont="1" applyBorder="1" applyAlignment="1">
      <alignment horizontal="center" vertical="top"/>
      <protection/>
    </xf>
    <xf numFmtId="0" fontId="14" fillId="0" borderId="55" xfId="23" applyFont="1" applyBorder="1" applyAlignment="1">
      <alignment vertical="top"/>
      <protection/>
    </xf>
    <xf numFmtId="49" fontId="26" fillId="0" borderId="56" xfId="23" applyNumberFormat="1" applyFont="1" applyBorder="1" applyAlignment="1" applyProtection="1">
      <alignment horizontal="center" vertical="top"/>
      <protection locked="0"/>
    </xf>
    <xf numFmtId="0" fontId="5" fillId="0" borderId="10" xfId="23" applyFont="1" applyBorder="1" applyAlignment="1">
      <alignment vertical="top"/>
      <protection/>
    </xf>
    <xf numFmtId="0" fontId="5" fillId="0" borderId="12" xfId="23" applyFont="1" applyBorder="1" applyAlignment="1">
      <alignment vertical="top"/>
      <protection/>
    </xf>
    <xf numFmtId="0" fontId="5" fillId="0" borderId="14" xfId="23" applyFont="1" applyBorder="1" applyAlignment="1">
      <alignment vertical="top"/>
      <protection/>
    </xf>
    <xf numFmtId="0" fontId="5" fillId="0" borderId="13" xfId="23" applyFont="1" applyBorder="1" applyAlignment="1">
      <alignment vertical="top"/>
      <protection/>
    </xf>
    <xf numFmtId="0" fontId="13" fillId="0" borderId="57" xfId="23" applyFont="1" applyBorder="1" applyAlignment="1">
      <alignment vertical="top" wrapText="1" readingOrder="1"/>
      <protection/>
    </xf>
    <xf numFmtId="1" fontId="31" fillId="0" borderId="27" xfId="23" applyNumberFormat="1" applyFont="1" applyBorder="1" applyAlignment="1" applyProtection="1">
      <alignment horizontal="center" vertical="top"/>
      <protection locked="0"/>
    </xf>
    <xf numFmtId="0" fontId="5" fillId="0" borderId="19" xfId="23" applyFont="1" applyBorder="1" applyAlignment="1">
      <alignment vertical="top"/>
      <protection/>
    </xf>
    <xf numFmtId="4" fontId="26" fillId="0" borderId="27" xfId="23" applyNumberFormat="1" applyFont="1" applyBorder="1" applyAlignment="1" applyProtection="1">
      <alignment horizontal="right" vertical="top"/>
      <protection locked="0"/>
    </xf>
    <xf numFmtId="4" fontId="26" fillId="0" borderId="58" xfId="23" applyNumberFormat="1" applyFont="1" applyBorder="1" applyAlignment="1" applyProtection="1">
      <alignment horizontal="right" vertical="top"/>
      <protection locked="0"/>
    </xf>
    <xf numFmtId="0" fontId="11" fillId="0" borderId="0" xfId="23" applyFont="1" applyFill="1" applyAlignment="1">
      <alignment vertical="top"/>
      <protection/>
    </xf>
    <xf numFmtId="0" fontId="15" fillId="0" borderId="7" xfId="24" applyFont="1" applyFill="1" applyBorder="1" applyAlignment="1">
      <alignment horizontal="left" vertical="top"/>
      <protection/>
    </xf>
    <xf numFmtId="0" fontId="18" fillId="0" borderId="30" xfId="24" applyFont="1" applyFill="1" applyBorder="1" applyAlignment="1">
      <alignment horizontal="left" vertical="top"/>
      <protection/>
    </xf>
    <xf numFmtId="3" fontId="0" fillId="0" borderId="48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>
      <alignment vertical="center"/>
    </xf>
    <xf numFmtId="0" fontId="24" fillId="0" borderId="0" xfId="0" applyFont="1" applyAlignment="1" applyProtection="1">
      <alignment horizontal="left"/>
      <protection locked="0"/>
    </xf>
    <xf numFmtId="0" fontId="0" fillId="0" borderId="19" xfId="0" applyFont="1" applyBorder="1" applyAlignment="1" applyProtection="1">
      <alignment horizontal="center" vertical="center"/>
      <protection hidden="1"/>
    </xf>
    <xf numFmtId="164" fontId="0" fillId="0" borderId="59" xfId="21" applyFont="1" applyBorder="1" applyProtection="1">
      <alignment/>
      <protection locked="0"/>
    </xf>
    <xf numFmtId="0" fontId="0" fillId="0" borderId="59" xfId="22" applyFont="1" applyBorder="1" applyProtection="1">
      <alignment/>
      <protection locked="0"/>
    </xf>
    <xf numFmtId="0" fontId="0" fillId="0" borderId="59" xfId="22" applyFont="1" applyBorder="1" applyAlignment="1" applyProtection="1">
      <alignment horizontal="center"/>
      <protection locked="0"/>
    </xf>
    <xf numFmtId="0" fontId="10" fillId="0" borderId="59" xfId="0" applyFont="1" applyBorder="1" applyAlignment="1">
      <alignment horizontal="center"/>
    </xf>
    <xf numFmtId="0" fontId="10" fillId="0" borderId="59" xfId="0" applyFont="1" applyBorder="1"/>
    <xf numFmtId="0" fontId="0" fillId="0" borderId="59" xfId="0" applyFont="1" applyBorder="1"/>
    <xf numFmtId="0" fontId="10" fillId="0" borderId="0" xfId="0" applyFont="1" applyAlignment="1">
      <alignment horizontal="left"/>
    </xf>
    <xf numFmtId="164" fontId="0" fillId="0" borderId="0" xfId="21" applyFont="1" applyBorder="1" applyProtection="1">
      <alignment/>
      <protection locked="0"/>
    </xf>
    <xf numFmtId="0" fontId="0" fillId="0" borderId="0" xfId="22" applyFont="1" applyBorder="1" applyProtection="1">
      <alignment/>
      <protection locked="0"/>
    </xf>
    <xf numFmtId="0" fontId="0" fillId="0" borderId="0" xfId="0" applyFont="1"/>
    <xf numFmtId="0" fontId="0" fillId="0" borderId="0" xfId="22" applyFont="1" applyBorder="1" applyAlignment="1" applyProtection="1">
      <alignment horizontal="center"/>
      <protection locked="0"/>
    </xf>
    <xf numFmtId="0" fontId="30" fillId="0" borderId="0" xfId="0" applyFont="1"/>
    <xf numFmtId="164" fontId="30" fillId="0" borderId="1" xfId="21" applyFont="1" applyBorder="1" applyProtection="1">
      <alignment/>
      <protection locked="0"/>
    </xf>
    <xf numFmtId="0" fontId="30" fillId="0" borderId="1" xfId="22" applyFont="1" applyBorder="1" applyProtection="1">
      <alignment/>
      <protection locked="0"/>
    </xf>
    <xf numFmtId="0" fontId="3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24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4" fontId="26" fillId="3" borderId="2" xfId="23" applyNumberFormat="1" applyFont="1" applyFill="1" applyBorder="1" applyAlignment="1" applyProtection="1">
      <alignment horizontal="right" vertical="top"/>
      <protection locked="0"/>
    </xf>
    <xf numFmtId="14" fontId="26" fillId="3" borderId="27" xfId="23" applyNumberFormat="1" applyFont="1" applyFill="1" applyBorder="1" applyAlignment="1" applyProtection="1">
      <alignment horizontal="right" vertical="top"/>
      <protection locked="0"/>
    </xf>
    <xf numFmtId="165" fontId="27" fillId="3" borderId="24" xfId="24" applyNumberFormat="1" applyFont="1" applyFill="1" applyBorder="1" applyAlignment="1" applyProtection="1">
      <alignment horizontal="right" vertical="top"/>
      <protection locked="0"/>
    </xf>
    <xf numFmtId="166" fontId="27" fillId="3" borderId="24" xfId="24" applyNumberFormat="1" applyFont="1" applyFill="1" applyBorder="1" applyAlignment="1" applyProtection="1">
      <alignment horizontal="right" vertical="top"/>
      <protection locked="0"/>
    </xf>
    <xf numFmtId="166" fontId="27" fillId="3" borderId="18" xfId="24" applyNumberFormat="1" applyFont="1" applyFill="1" applyBorder="1" applyAlignment="1" applyProtection="1">
      <alignment horizontal="right" vertical="top"/>
      <protection locked="0"/>
    </xf>
    <xf numFmtId="0" fontId="15" fillId="0" borderId="0" xfId="24" applyFont="1" applyFill="1" applyAlignment="1">
      <alignment vertical="center"/>
      <protection/>
    </xf>
    <xf numFmtId="166" fontId="15" fillId="3" borderId="24" xfId="24" applyNumberFormat="1" applyFont="1" applyFill="1" applyBorder="1" applyAlignment="1" applyProtection="1">
      <alignment horizontal="right" vertical="top"/>
      <protection locked="0"/>
    </xf>
    <xf numFmtId="0" fontId="0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0" xfId="0" applyFont="1" applyBorder="1" applyAlignment="1" applyProtection="1">
      <alignment horizontal="center" vertical="center"/>
      <protection hidden="1"/>
    </xf>
    <xf numFmtId="0" fontId="0" fillId="0" borderId="61" xfId="0" applyFont="1" applyBorder="1" applyAlignment="1" applyProtection="1">
      <alignment horizontal="center" vertical="center"/>
      <protection hidden="1"/>
    </xf>
    <xf numFmtId="0" fontId="34" fillId="3" borderId="62" xfId="0" applyFont="1" applyFill="1" applyBorder="1" applyAlignment="1">
      <alignment horizontal="center" vertical="center"/>
    </xf>
    <xf numFmtId="0" fontId="34" fillId="3" borderId="63" xfId="0" applyFont="1" applyFill="1" applyBorder="1" applyAlignment="1">
      <alignment horizontal="center" vertical="center"/>
    </xf>
    <xf numFmtId="0" fontId="34" fillId="3" borderId="64" xfId="0" applyFont="1" applyFill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0" fontId="34" fillId="3" borderId="52" xfId="0" applyFont="1" applyFill="1" applyBorder="1" applyAlignment="1">
      <alignment horizontal="center" vertical="center"/>
    </xf>
    <xf numFmtId="0" fontId="34" fillId="3" borderId="49" xfId="0" applyFont="1" applyFill="1" applyBorder="1" applyAlignment="1">
      <alignment horizontal="center" vertical="center"/>
    </xf>
    <xf numFmtId="0" fontId="0" fillId="3" borderId="60" xfId="0" applyFont="1" applyFill="1" applyBorder="1" applyAlignment="1" applyProtection="1">
      <alignment horizontal="left"/>
      <protection hidden="1"/>
    </xf>
    <xf numFmtId="0" fontId="0" fillId="3" borderId="65" xfId="0" applyFont="1" applyFill="1" applyBorder="1" applyAlignment="1" applyProtection="1">
      <alignment horizontal="left"/>
      <protection hidden="1"/>
    </xf>
    <xf numFmtId="0" fontId="0" fillId="3" borderId="66" xfId="0" applyFont="1" applyFill="1" applyBorder="1" applyAlignment="1" applyProtection="1">
      <alignment horizontal="left"/>
      <protection hidden="1"/>
    </xf>
    <xf numFmtId="0" fontId="0" fillId="0" borderId="61" xfId="0" applyFont="1" applyBorder="1" applyAlignment="1">
      <alignment horizontal="left"/>
    </xf>
    <xf numFmtId="0" fontId="0" fillId="0" borderId="67" xfId="0" applyFont="1" applyBorder="1" applyAlignment="1">
      <alignment horizontal="left"/>
    </xf>
    <xf numFmtId="0" fontId="24" fillId="3" borderId="60" xfId="0" applyFont="1" applyFill="1" applyBorder="1" applyAlignment="1" applyProtection="1">
      <alignment horizontal="left"/>
      <protection locked="0"/>
    </xf>
    <xf numFmtId="0" fontId="24" fillId="3" borderId="65" xfId="0" applyFont="1" applyFill="1" applyBorder="1" applyAlignment="1" applyProtection="1">
      <alignment horizontal="left"/>
      <protection locked="0"/>
    </xf>
    <xf numFmtId="0" fontId="24" fillId="3" borderId="61" xfId="0" applyFont="1" applyFill="1" applyBorder="1" applyAlignment="1" applyProtection="1">
      <alignment horizontal="left"/>
      <protection locked="0"/>
    </xf>
    <xf numFmtId="0" fontId="0" fillId="0" borderId="60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24" fillId="3" borderId="66" xfId="0" applyFont="1" applyFill="1" applyBorder="1" applyAlignment="1" applyProtection="1">
      <alignment horizontal="left"/>
      <protection locked="0"/>
    </xf>
    <xf numFmtId="0" fontId="0" fillId="0" borderId="60" xfId="0" applyFont="1" applyBorder="1" applyAlignment="1">
      <alignment horizontal="left"/>
    </xf>
    <xf numFmtId="0" fontId="0" fillId="0" borderId="65" xfId="0" applyFont="1" applyBorder="1" applyAlignment="1">
      <alignment horizontal="left"/>
    </xf>
    <xf numFmtId="0" fontId="0" fillId="0" borderId="62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0" fillId="0" borderId="68" xfId="0" applyFont="1" applyBorder="1" applyAlignment="1">
      <alignment horizontal="left" vertical="top"/>
    </xf>
    <xf numFmtId="0" fontId="0" fillId="0" borderId="69" xfId="0" applyFont="1" applyBorder="1" applyAlignment="1">
      <alignment horizontal="left" vertical="top"/>
    </xf>
    <xf numFmtId="0" fontId="0" fillId="0" borderId="64" xfId="0" applyFont="1" applyBorder="1" applyAlignment="1">
      <alignment horizontal="left" vertical="top"/>
    </xf>
    <xf numFmtId="0" fontId="24" fillId="0" borderId="70" xfId="0" applyFont="1" applyBorder="1" applyAlignment="1" applyProtection="1">
      <alignment horizontal="left" vertical="top"/>
      <protection locked="0"/>
    </xf>
    <xf numFmtId="0" fontId="24" fillId="0" borderId="71" xfId="0" applyFont="1" applyBorder="1" applyAlignment="1" applyProtection="1">
      <alignment horizontal="left" vertical="top"/>
      <protection locked="0"/>
    </xf>
    <xf numFmtId="0" fontId="24" fillId="0" borderId="72" xfId="0" applyFont="1" applyBorder="1" applyAlignment="1" applyProtection="1">
      <alignment horizontal="left" vertical="top"/>
      <protection locked="0"/>
    </xf>
    <xf numFmtId="0" fontId="24" fillId="0" borderId="73" xfId="0" applyFont="1" applyBorder="1" applyAlignment="1" applyProtection="1">
      <alignment horizontal="left" vertical="top"/>
      <protection locked="0"/>
    </xf>
    <xf numFmtId="0" fontId="35" fillId="0" borderId="1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4" fillId="3" borderId="67" xfId="0" applyFont="1" applyFill="1" applyBorder="1" applyAlignment="1" applyProtection="1">
      <alignment horizontal="center" vertical="center"/>
      <protection locked="0"/>
    </xf>
    <xf numFmtId="0" fontId="24" fillId="3" borderId="7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/>
    </xf>
    <xf numFmtId="49" fontId="2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1" xfId="0" applyFont="1" applyBorder="1" applyAlignment="1">
      <alignment horizontal="left"/>
    </xf>
    <xf numFmtId="0" fontId="0" fillId="0" borderId="75" xfId="0" applyFont="1" applyBorder="1" applyAlignment="1">
      <alignment horizontal="left"/>
    </xf>
    <xf numFmtId="0" fontId="0" fillId="0" borderId="67" xfId="0" applyFont="1" applyBorder="1" applyAlignment="1">
      <alignment horizontal="center" vertical="center"/>
    </xf>
    <xf numFmtId="0" fontId="0" fillId="0" borderId="71" xfId="0" applyFont="1" applyBorder="1" applyAlignment="1">
      <alignment/>
    </xf>
    <xf numFmtId="0" fontId="0" fillId="0" borderId="75" xfId="0" applyFont="1" applyBorder="1" applyAlignment="1">
      <alignment/>
    </xf>
    <xf numFmtId="0" fontId="24" fillId="3" borderId="60" xfId="0" applyFont="1" applyFill="1" applyBorder="1" applyAlignment="1" applyProtection="1">
      <alignment horizontal="center"/>
      <protection locked="0"/>
    </xf>
    <xf numFmtId="0" fontId="24" fillId="3" borderId="65" xfId="0" applyFont="1" applyFill="1" applyBorder="1" applyAlignment="1" applyProtection="1">
      <alignment horizontal="center"/>
      <protection locked="0"/>
    </xf>
    <xf numFmtId="0" fontId="24" fillId="3" borderId="66" xfId="0" applyFont="1" applyFill="1" applyBorder="1" applyAlignment="1" applyProtection="1">
      <alignment horizontal="center"/>
      <protection locked="0"/>
    </xf>
    <xf numFmtId="14" fontId="24" fillId="0" borderId="72" xfId="0" applyNumberFormat="1" applyFont="1" applyBorder="1" applyAlignment="1" applyProtection="1">
      <alignment horizontal="center" vertical="top"/>
      <protection locked="0"/>
    </xf>
    <xf numFmtId="14" fontId="24" fillId="0" borderId="71" xfId="0" applyNumberFormat="1" applyFont="1" applyBorder="1" applyAlignment="1" applyProtection="1">
      <alignment horizontal="center" vertical="top"/>
      <protection locked="0"/>
    </xf>
    <xf numFmtId="14" fontId="24" fillId="0" borderId="75" xfId="0" applyNumberFormat="1" applyFont="1" applyBorder="1" applyAlignment="1" applyProtection="1">
      <alignment horizontal="center" vertical="top"/>
      <protection locked="0"/>
    </xf>
    <xf numFmtId="0" fontId="0" fillId="3" borderId="60" xfId="0" applyFont="1" applyFill="1" applyBorder="1" applyAlignment="1" applyProtection="1">
      <alignment horizontal="center" vertical="center"/>
      <protection hidden="1"/>
    </xf>
    <xf numFmtId="0" fontId="0" fillId="3" borderId="65" xfId="0" applyFont="1" applyFill="1" applyBorder="1" applyAlignment="1" applyProtection="1">
      <alignment horizontal="center" vertical="center"/>
      <protection hidden="1"/>
    </xf>
    <xf numFmtId="0" fontId="0" fillId="3" borderId="66" xfId="0" applyFont="1" applyFill="1" applyBorder="1" applyAlignment="1" applyProtection="1">
      <alignment horizontal="center" vertical="center"/>
      <protection hidden="1"/>
    </xf>
    <xf numFmtId="0" fontId="0" fillId="0" borderId="70" xfId="0" applyFont="1" applyBorder="1" applyAlignment="1">
      <alignment horizontal="left" vertical="top"/>
    </xf>
    <xf numFmtId="0" fontId="0" fillId="0" borderId="71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  <xf numFmtId="0" fontId="24" fillId="0" borderId="70" xfId="0" applyFont="1" applyBorder="1" applyAlignment="1" applyProtection="1">
      <alignment horizontal="center" vertical="top"/>
      <protection locked="0"/>
    </xf>
    <xf numFmtId="0" fontId="24" fillId="0" borderId="71" xfId="0" applyFont="1" applyBorder="1" applyAlignment="1" applyProtection="1">
      <alignment horizontal="center" vertical="top"/>
      <protection locked="0"/>
    </xf>
    <xf numFmtId="0" fontId="24" fillId="0" borderId="72" xfId="0" applyFont="1" applyBorder="1" applyAlignment="1" applyProtection="1">
      <alignment horizontal="left"/>
      <protection locked="0"/>
    </xf>
    <xf numFmtId="0" fontId="24" fillId="0" borderId="73" xfId="0" applyFont="1" applyBorder="1" applyAlignment="1" applyProtection="1">
      <alignment horizontal="left"/>
      <protection locked="0"/>
    </xf>
    <xf numFmtId="0" fontId="0" fillId="0" borderId="60" xfId="0" applyFont="1" applyBorder="1" applyAlignment="1">
      <alignment horizontal="left" vertical="top"/>
    </xf>
    <xf numFmtId="0" fontId="0" fillId="0" borderId="65" xfId="0" applyFont="1" applyBorder="1" applyAlignment="1">
      <alignment horizontal="left" vertical="top"/>
    </xf>
    <xf numFmtId="0" fontId="0" fillId="0" borderId="61" xfId="0" applyFont="1" applyBorder="1" applyAlignment="1">
      <alignment horizontal="left" vertical="top"/>
    </xf>
    <xf numFmtId="0" fontId="0" fillId="0" borderId="69" xfId="0" applyFont="1" applyBorder="1" applyAlignment="1">
      <alignment horizontal="left" vertical="top" wrapText="1"/>
    </xf>
    <xf numFmtId="0" fontId="0" fillId="0" borderId="68" xfId="0" applyFont="1" applyBorder="1" applyAlignment="1">
      <alignment horizontal="left" vertical="top" wrapText="1"/>
    </xf>
    <xf numFmtId="0" fontId="0" fillId="0" borderId="72" xfId="0" applyFont="1" applyBorder="1" applyAlignment="1">
      <alignment horizontal="left"/>
    </xf>
    <xf numFmtId="0" fontId="0" fillId="0" borderId="72" xfId="0" applyFont="1" applyBorder="1" applyAlignment="1">
      <alignment horizontal="left" vertical="top"/>
    </xf>
    <xf numFmtId="0" fontId="0" fillId="0" borderId="75" xfId="0" applyFont="1" applyBorder="1" applyAlignment="1">
      <alignment horizontal="left" vertical="top"/>
    </xf>
    <xf numFmtId="0" fontId="0" fillId="0" borderId="60" xfId="0" applyFont="1" applyBorder="1" applyAlignment="1" applyProtection="1">
      <alignment horizontal="left" vertical="top"/>
      <protection locked="0"/>
    </xf>
    <xf numFmtId="0" fontId="0" fillId="0" borderId="65" xfId="0" applyFont="1" applyBorder="1" applyAlignment="1" applyProtection="1">
      <alignment horizontal="left" vertical="top"/>
      <protection locked="0"/>
    </xf>
    <xf numFmtId="0" fontId="0" fillId="0" borderId="61" xfId="0" applyFont="1" applyBorder="1" applyAlignment="1" applyProtection="1">
      <alignment horizontal="left" vertical="top"/>
      <protection locked="0"/>
    </xf>
    <xf numFmtId="0" fontId="2" fillId="0" borderId="72" xfId="20" applyBorder="1" applyAlignment="1" applyProtection="1">
      <alignment horizontal="center"/>
      <protection locked="0"/>
    </xf>
    <xf numFmtId="0" fontId="0" fillId="0" borderId="71" xfId="0" applyFont="1" applyBorder="1" applyAlignment="1" applyProtection="1">
      <alignment horizontal="center"/>
      <protection locked="0"/>
    </xf>
    <xf numFmtId="0" fontId="0" fillId="0" borderId="73" xfId="0" applyFont="1" applyBorder="1" applyAlignment="1" applyProtection="1">
      <alignment horizontal="center"/>
      <protection locked="0"/>
    </xf>
    <xf numFmtId="0" fontId="5" fillId="0" borderId="0" xfId="23" applyFont="1" applyAlignment="1">
      <alignment horizontal="center" vertical="top" wrapText="1"/>
      <protection/>
    </xf>
    <xf numFmtId="0" fontId="12" fillId="0" borderId="8" xfId="23" applyFont="1" applyBorder="1" applyAlignment="1">
      <alignment horizontal="center" vertical="center" readingOrder="1"/>
      <protection/>
    </xf>
    <xf numFmtId="0" fontId="12" fillId="0" borderId="9" xfId="23" applyFont="1" applyBorder="1" applyAlignment="1">
      <alignment horizontal="center" vertical="center" readingOrder="1"/>
      <protection/>
    </xf>
    <xf numFmtId="0" fontId="12" fillId="0" borderId="76" xfId="23" applyFont="1" applyBorder="1" applyAlignment="1">
      <alignment horizontal="center" vertical="center" readingOrder="1"/>
      <protection/>
    </xf>
    <xf numFmtId="0" fontId="13" fillId="0" borderId="48" xfId="23" applyFont="1" applyBorder="1" applyAlignment="1">
      <alignment horizontal="center" vertical="center" wrapText="1" readingOrder="1"/>
      <protection/>
    </xf>
    <xf numFmtId="0" fontId="22" fillId="0" borderId="0" xfId="23" applyFont="1" applyBorder="1" applyAlignment="1">
      <alignment horizontal="center" vertical="top"/>
      <protection/>
    </xf>
    <xf numFmtId="0" fontId="5" fillId="0" borderId="26" xfId="23" applyFont="1" applyBorder="1" applyAlignment="1">
      <alignment horizontal="center" vertical="top" readingOrder="1"/>
      <protection/>
    </xf>
    <xf numFmtId="0" fontId="5" fillId="0" borderId="3" xfId="23" applyFont="1" applyBorder="1" applyAlignment="1">
      <alignment horizontal="center" vertical="top" readingOrder="1"/>
      <protection/>
    </xf>
    <xf numFmtId="0" fontId="13" fillId="0" borderId="26" xfId="23" applyFont="1" applyBorder="1" applyAlignment="1">
      <alignment horizontal="left" vertical="top" readingOrder="1"/>
      <protection/>
    </xf>
    <xf numFmtId="0" fontId="13" fillId="0" borderId="3" xfId="23" applyFont="1" applyBorder="1" applyAlignment="1">
      <alignment horizontal="left" vertical="top" readingOrder="1"/>
      <protection/>
    </xf>
    <xf numFmtId="0" fontId="14" fillId="0" borderId="26" xfId="23" applyFont="1" applyBorder="1" applyAlignment="1">
      <alignment horizontal="center" vertical="center" readingOrder="1"/>
      <protection/>
    </xf>
    <xf numFmtId="0" fontId="14" fillId="0" borderId="3" xfId="23" applyFont="1" applyBorder="1" applyAlignment="1">
      <alignment horizontal="center" vertical="center" readingOrder="1"/>
      <protection/>
    </xf>
    <xf numFmtId="0" fontId="5" fillId="0" borderId="8" xfId="23" applyFont="1" applyBorder="1" applyAlignment="1">
      <alignment horizontal="center" vertical="center" readingOrder="1"/>
      <protection/>
    </xf>
    <xf numFmtId="0" fontId="5" fillId="0" borderId="9" xfId="23" applyFont="1" applyBorder="1" applyAlignment="1">
      <alignment horizontal="center" vertical="center" readingOrder="1"/>
      <protection/>
    </xf>
    <xf numFmtId="0" fontId="5" fillId="0" borderId="76" xfId="23" applyFont="1" applyBorder="1" applyAlignment="1">
      <alignment horizontal="center" vertical="center" readingOrder="1"/>
      <protection/>
    </xf>
    <xf numFmtId="49" fontId="25" fillId="3" borderId="8" xfId="0" applyNumberFormat="1" applyFont="1" applyFill="1" applyBorder="1" applyAlignment="1">
      <alignment horizontal="center" vertical="center" wrapText="1"/>
    </xf>
    <xf numFmtId="49" fontId="25" fillId="3" borderId="9" xfId="0" applyNumberFormat="1" applyFont="1" applyFill="1" applyBorder="1" applyAlignment="1">
      <alignment horizontal="center" vertical="center" wrapText="1"/>
    </xf>
    <xf numFmtId="49" fontId="25" fillId="3" borderId="76" xfId="0" applyNumberFormat="1" applyFont="1" applyFill="1" applyBorder="1" applyAlignment="1">
      <alignment horizontal="center" vertical="center" wrapText="1"/>
    </xf>
    <xf numFmtId="0" fontId="13" fillId="0" borderId="16" xfId="23" applyFont="1" applyBorder="1" applyAlignment="1">
      <alignment horizontal="center" vertical="center" wrapText="1" readingOrder="1"/>
      <protection/>
    </xf>
    <xf numFmtId="0" fontId="13" fillId="0" borderId="44" xfId="23" applyFont="1" applyBorder="1" applyAlignment="1">
      <alignment horizontal="center" vertical="center" wrapText="1" readingOrder="1"/>
      <protection/>
    </xf>
    <xf numFmtId="0" fontId="13" fillId="0" borderId="46" xfId="23" applyFont="1" applyBorder="1" applyAlignment="1">
      <alignment horizontal="center" vertical="center" wrapText="1" readingOrder="1"/>
      <protection/>
    </xf>
    <xf numFmtId="0" fontId="13" fillId="0" borderId="50" xfId="23" applyFont="1" applyBorder="1" applyAlignment="1">
      <alignment horizontal="center" wrapText="1" readingOrder="1"/>
      <protection/>
    </xf>
    <xf numFmtId="0" fontId="13" fillId="0" borderId="3" xfId="23" applyFont="1" applyBorder="1" applyAlignment="1">
      <alignment horizontal="center" wrapText="1" readingOrder="1"/>
      <protection/>
    </xf>
    <xf numFmtId="49" fontId="26" fillId="0" borderId="26" xfId="23" applyNumberFormat="1" applyFont="1" applyBorder="1" applyAlignment="1" applyProtection="1">
      <alignment horizontal="left" vertical="top"/>
      <protection locked="0"/>
    </xf>
    <xf numFmtId="49" fontId="26" fillId="0" borderId="3" xfId="23" applyNumberFormat="1" applyFont="1" applyBorder="1" applyAlignment="1" applyProtection="1">
      <alignment horizontal="left" vertical="top"/>
      <protection locked="0"/>
    </xf>
    <xf numFmtId="49" fontId="26" fillId="0" borderId="77" xfId="23" applyNumberFormat="1" applyFont="1" applyBorder="1" applyAlignment="1" applyProtection="1">
      <alignment horizontal="left" vertical="top"/>
      <protection locked="0"/>
    </xf>
    <xf numFmtId="49" fontId="26" fillId="0" borderId="55" xfId="23" applyNumberFormat="1" applyFont="1" applyBorder="1" applyAlignment="1" applyProtection="1">
      <alignment horizontal="left" vertical="top"/>
      <protection locked="0"/>
    </xf>
    <xf numFmtId="0" fontId="14" fillId="0" borderId="0" xfId="23" applyFont="1" applyBorder="1" applyAlignment="1">
      <alignment horizontal="center" vertical="center" readingOrder="1"/>
      <protection/>
    </xf>
    <xf numFmtId="0" fontId="14" fillId="0" borderId="4" xfId="23" applyFont="1" applyBorder="1" applyAlignment="1">
      <alignment horizontal="center" vertical="center" readingOrder="1"/>
      <protection/>
    </xf>
    <xf numFmtId="0" fontId="15" fillId="3" borderId="0" xfId="24" applyFont="1" applyFill="1" applyAlignment="1">
      <alignment horizontal="left" vertical="center"/>
      <protection/>
    </xf>
    <xf numFmtId="0" fontId="17" fillId="0" borderId="8" xfId="24" applyFont="1" applyBorder="1" applyAlignment="1">
      <alignment horizontal="center" vertical="top"/>
      <protection/>
    </xf>
    <xf numFmtId="0" fontId="17" fillId="0" borderId="9" xfId="24" applyFont="1" applyBorder="1" applyAlignment="1">
      <alignment horizontal="center" vertical="top"/>
      <protection/>
    </xf>
    <xf numFmtId="0" fontId="17" fillId="0" borderId="76" xfId="24" applyFont="1" applyBorder="1" applyAlignment="1">
      <alignment horizontal="center" vertical="top"/>
      <protection/>
    </xf>
    <xf numFmtId="0" fontId="15" fillId="0" borderId="8" xfId="24" applyFont="1" applyBorder="1" applyAlignment="1">
      <alignment horizontal="center" vertical="center" readingOrder="1"/>
      <protection/>
    </xf>
    <xf numFmtId="0" fontId="15" fillId="0" borderId="76" xfId="24" applyFont="1" applyBorder="1" applyAlignment="1">
      <alignment horizontal="center" vertical="center" readingOrder="1"/>
      <protection/>
    </xf>
    <xf numFmtId="0" fontId="16" fillId="0" borderId="8" xfId="24" applyFont="1" applyBorder="1" applyAlignment="1">
      <alignment horizontal="center" vertical="center"/>
      <protection/>
    </xf>
    <xf numFmtId="0" fontId="16" fillId="0" borderId="76" xfId="24" applyFont="1" applyBorder="1" applyAlignment="1">
      <alignment horizontal="center" vertical="center"/>
      <protection/>
    </xf>
    <xf numFmtId="0" fontId="16" fillId="0" borderId="9" xfId="24" applyFont="1" applyBorder="1" applyAlignment="1">
      <alignment horizontal="center" vertical="center"/>
      <protection/>
    </xf>
    <xf numFmtId="49" fontId="25" fillId="3" borderId="8" xfId="24" applyNumberFormat="1" applyFont="1" applyFill="1" applyBorder="1" applyAlignment="1" applyProtection="1">
      <alignment horizontal="left" vertical="center" wrapText="1"/>
      <protection/>
    </xf>
    <xf numFmtId="49" fontId="25" fillId="3" borderId="9" xfId="24" applyNumberFormat="1" applyFont="1" applyFill="1" applyBorder="1" applyAlignment="1" applyProtection="1">
      <alignment horizontal="left" vertical="center" wrapText="1"/>
      <protection/>
    </xf>
    <xf numFmtId="49" fontId="25" fillId="3" borderId="76" xfId="24" applyNumberFormat="1" applyFont="1" applyFill="1" applyBorder="1" applyAlignment="1" applyProtection="1">
      <alignment horizontal="left" vertical="center" wrapText="1"/>
      <protection/>
    </xf>
    <xf numFmtId="0" fontId="15" fillId="0" borderId="78" xfId="24" applyFont="1" applyBorder="1" applyAlignment="1">
      <alignment horizontal="center" vertical="top" wrapText="1"/>
      <protection/>
    </xf>
    <xf numFmtId="0" fontId="15" fillId="0" borderId="79" xfId="24" applyFont="1" applyBorder="1" applyAlignment="1">
      <alignment horizontal="center" vertical="top" wrapText="1"/>
      <protection/>
    </xf>
    <xf numFmtId="0" fontId="16" fillId="0" borderId="8" xfId="24" applyFont="1" applyBorder="1" applyAlignment="1">
      <alignment horizontal="center" vertical="center" readingOrder="1"/>
      <protection/>
    </xf>
    <xf numFmtId="0" fontId="16" fillId="0" borderId="76" xfId="24" applyFont="1" applyBorder="1" applyAlignment="1">
      <alignment horizontal="center" vertical="center" readingOrder="1"/>
      <protection/>
    </xf>
    <xf numFmtId="0" fontId="19" fillId="0" borderId="2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5" fillId="0" borderId="6" xfId="24" applyFont="1" applyBorder="1" applyAlignment="1">
      <alignment horizontal="center" vertical="top" readingOrder="1"/>
      <protection/>
    </xf>
    <xf numFmtId="0" fontId="28" fillId="3" borderId="80" xfId="24" applyFont="1" applyFill="1" applyBorder="1" applyAlignment="1" applyProtection="1">
      <alignment horizontal="center" vertical="top" readingOrder="1"/>
      <protection locked="0"/>
    </xf>
    <xf numFmtId="0" fontId="28" fillId="3" borderId="53" xfId="24" applyFont="1" applyFill="1" applyBorder="1" applyAlignment="1" applyProtection="1">
      <alignment horizontal="center" vertical="top" readingOrder="1"/>
      <protection locked="0"/>
    </xf>
    <xf numFmtId="0" fontId="15" fillId="0" borderId="21" xfId="24" applyFont="1" applyBorder="1" applyAlignment="1">
      <alignment horizontal="left" vertical="top"/>
      <protection/>
    </xf>
    <xf numFmtId="0" fontId="19" fillId="0" borderId="26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77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5" fillId="0" borderId="2" xfId="24" applyFont="1" applyBorder="1" applyAlignment="1">
      <alignment horizontal="left" vertical="top"/>
      <protection/>
    </xf>
    <xf numFmtId="0" fontId="32" fillId="0" borderId="48" xfId="24" applyFont="1" applyBorder="1" applyAlignment="1">
      <alignment horizontal="center" vertical="top" wrapText="1"/>
      <protection/>
    </xf>
    <xf numFmtId="0" fontId="33" fillId="0" borderId="0" xfId="24" applyFont="1" applyBorder="1" applyAlignment="1">
      <alignment horizontal="center" vertical="top" wrapText="1"/>
      <protection/>
    </xf>
    <xf numFmtId="0" fontId="33" fillId="0" borderId="4" xfId="24" applyFont="1" applyBorder="1" applyAlignment="1">
      <alignment horizontal="center" vertical="top" wrapText="1"/>
      <protection/>
    </xf>
    <xf numFmtId="0" fontId="23" fillId="0" borderId="8" xfId="24" applyFont="1" applyBorder="1" applyAlignment="1">
      <alignment horizontal="left" vertical="top"/>
      <protection/>
    </xf>
    <xf numFmtId="0" fontId="23" fillId="0" borderId="76" xfId="24" applyFont="1" applyBorder="1" applyAlignment="1">
      <alignment horizontal="left" vertical="top"/>
      <protection/>
    </xf>
    <xf numFmtId="0" fontId="19" fillId="0" borderId="23" xfId="0" applyFont="1" applyBorder="1" applyAlignment="1">
      <alignment horizontal="left" vertical="top" wrapText="1"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normální_80" xfId="21"/>
    <cellStyle name="normální_Příloha 8" xfId="22"/>
    <cellStyle name="normální_s05143_opr" xfId="23"/>
    <cellStyle name="normální_s05160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27</xdr:col>
      <xdr:colOff>123825</xdr:colOff>
      <xdr:row>21</xdr:row>
      <xdr:rowOff>38100</xdr:rowOff>
    </xdr:from>
    <xdr:to>
      <xdr:col>27</xdr:col>
      <xdr:colOff>123825</xdr:colOff>
      <xdr:row>21</xdr:row>
      <xdr:rowOff>171450</xdr:rowOff>
    </xdr:to>
    <xdr:sp macro="">
      <xdr:nvSpPr>
        <xdr:cNvPr id="1160" name="Line 14"/>
        <xdr:cNvSpPr/>
      </xdr:nvSpPr>
      <xdr:spPr bwMode="auto">
        <a:xfrm flipV="1">
          <a:off x="7239000" y="4476750"/>
          <a:ext cx="0" cy="133350"/>
        </a:xfrm>
        <a:prstGeom prst="line"/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M85"/>
  <sheetViews>
    <sheetView showGridLines="0" workbookViewId="0" topLeftCell="A1">
      <selection pane="topLeft" activeCell="F25" sqref="F25"/>
    </sheetView>
  </sheetViews>
  <sheetFormatPr defaultRowHeight="12.75"/>
  <cols>
    <col min="2" max="2" width="2.85714285714286" customWidth="1"/>
    <col min="3" max="3" width="8.57142857142857" customWidth="1"/>
    <col min="4" max="4" width="9.71428571428571" customWidth="1"/>
    <col min="5" max="5" width="5" customWidth="1"/>
    <col min="6" max="6" width="9.28571428571429" customWidth="1"/>
    <col min="7" max="7" width="14.1428571428571" customWidth="1"/>
    <col min="10" max="10" width="4.71428571428571" customWidth="1"/>
    <col min="11" max="16" width="3.85714285714286" customWidth="1"/>
    <col min="17" max="17" width="3.71428571428571" customWidth="1"/>
    <col min="18" max="19" width="0" hidden="1" customWidth="1"/>
    <col min="20" max="22" width="0" style="18" hidden="1" customWidth="1"/>
    <col min="23" max="27" width="0" hidden="1" customWidth="1"/>
    <col min="28" max="28" width="0" style="5" hidden="1" customWidth="1"/>
    <col min="29" max="31" width="0" hidden="1" customWidth="1"/>
    <col min="32" max="32" width="0" style="5" hidden="1" customWidth="1"/>
    <col min="33" max="37" width="0" hidden="1" customWidth="1"/>
    <col min="45" max="45" width="76.1428571428571" customWidth="1"/>
  </cols>
  <sheetData>
    <row r="1" spans="1:34" ht="18.75">
      <c r="A1" s="297" t="s">
        <v>339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9"/>
      <c r="T1" s="1"/>
      <c r="U1" s="2">
        <v>1</v>
      </c>
      <c r="V1" s="1"/>
      <c r="X1" s="3"/>
      <c r="Y1" s="4">
        <v>1</v>
      </c>
      <c r="Z1" s="3"/>
      <c r="AC1" s="6">
        <v>1</v>
      </c>
      <c r="AD1" s="7">
        <v>110001</v>
      </c>
      <c r="AG1" s="6">
        <v>3</v>
      </c>
      <c r="AH1" s="8" t="s">
        <v>0</v>
      </c>
    </row>
    <row r="2" spans="1:37" ht="15.75">
      <c r="A2" s="18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1"/>
      <c r="T2" s="9">
        <v>1</v>
      </c>
      <c r="U2" s="10">
        <v>8888</v>
      </c>
      <c r="V2" s="11" t="s">
        <v>1</v>
      </c>
      <c r="W2" s="12"/>
      <c r="X2" s="9">
        <v>1</v>
      </c>
      <c r="Y2" s="13">
        <v>306</v>
      </c>
      <c r="Z2" s="11" t="s">
        <v>9</v>
      </c>
      <c r="AB2" s="14">
        <v>1</v>
      </c>
      <c r="AC2" s="14">
        <v>3</v>
      </c>
      <c r="AD2" s="8" t="s">
        <v>3</v>
      </c>
      <c r="AF2" s="14">
        <v>1</v>
      </c>
      <c r="AG2" s="8">
        <v>2212</v>
      </c>
      <c r="AH2" s="8" t="s">
        <v>4</v>
      </c>
      <c r="AJ2">
        <v>1</v>
      </c>
      <c r="AK2">
        <v>298220</v>
      </c>
    </row>
    <row r="3" spans="1:37" s="12" customFormat="1" ht="15.75" customHeight="1">
      <c r="A3" s="300" t="s">
        <v>5</v>
      </c>
      <c r="B3" s="300"/>
      <c r="C3" s="304" t="s">
        <v>6</v>
      </c>
      <c r="D3" s="304"/>
      <c r="E3" s="304"/>
      <c r="F3" s="304"/>
      <c r="G3" s="304"/>
      <c r="H3" s="304"/>
      <c r="I3" s="304"/>
      <c r="J3" s="304"/>
      <c r="K3" s="304"/>
      <c r="L3" s="304"/>
      <c r="M3" s="300" t="s">
        <v>340</v>
      </c>
      <c r="N3" s="300"/>
      <c r="O3" s="300"/>
      <c r="P3" s="300"/>
      <c r="T3" s="232">
        <v>2</v>
      </c>
      <c r="U3" s="233" t="s">
        <v>7</v>
      </c>
      <c r="V3" s="233" t="s">
        <v>8</v>
      </c>
      <c r="W3"/>
      <c r="X3" s="232">
        <v>2</v>
      </c>
      <c r="Y3" s="234">
        <v>307</v>
      </c>
      <c r="Z3" s="233" t="s">
        <v>2</v>
      </c>
      <c r="AB3" s="235">
        <v>2</v>
      </c>
      <c r="AC3" s="235">
        <v>5</v>
      </c>
      <c r="AD3" s="236" t="s">
        <v>10</v>
      </c>
      <c r="AF3" s="235">
        <v>2</v>
      </c>
      <c r="AG3" s="237">
        <v>2219</v>
      </c>
      <c r="AH3" s="237" t="s">
        <v>11</v>
      </c>
      <c r="AJ3" s="12">
        <v>2</v>
      </c>
      <c r="AK3" s="12">
        <v>298</v>
      </c>
    </row>
    <row r="4" spans="1:34" s="183" customFormat="1" ht="15.75" customHeight="1">
      <c r="A4" s="182"/>
      <c r="B4" s="184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184"/>
      <c r="N4" s="184"/>
      <c r="O4" s="184"/>
      <c r="P4" s="185"/>
      <c r="T4" s="239"/>
      <c r="U4" s="240"/>
      <c r="V4" s="240"/>
      <c r="W4" s="241"/>
      <c r="X4" s="239"/>
      <c r="Y4" s="242"/>
      <c r="Z4" s="240"/>
      <c r="AB4" s="184"/>
      <c r="AC4" s="184"/>
      <c r="AF4" s="184"/>
      <c r="AG4" s="17"/>
      <c r="AH4" s="17"/>
    </row>
    <row r="5" spans="1:34" ht="31.5" customHeight="1">
      <c r="A5" s="301" t="s">
        <v>13</v>
      </c>
      <c r="B5" s="301"/>
      <c r="C5" s="305" t="s">
        <v>354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T5" s="9">
        <v>4</v>
      </c>
      <c r="U5" s="11" t="s">
        <v>296</v>
      </c>
      <c r="V5" s="11" t="s">
        <v>12</v>
      </c>
      <c r="X5" s="9">
        <v>4</v>
      </c>
      <c r="Y5" s="13">
        <v>309</v>
      </c>
      <c r="Z5" s="11" t="s">
        <v>295</v>
      </c>
      <c r="AF5" s="14">
        <v>4</v>
      </c>
      <c r="AG5" s="8">
        <v>3412</v>
      </c>
      <c r="AH5" s="8" t="s">
        <v>14</v>
      </c>
    </row>
    <row r="6" spans="1:30" ht="15.75" customHeight="1">
      <c r="A6" s="18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1"/>
      <c r="T6" s="9"/>
      <c r="U6" s="11"/>
      <c r="V6" s="11"/>
      <c r="AB6" s="14"/>
      <c r="AC6" s="14"/>
      <c r="AD6" s="8"/>
    </row>
    <row r="7" spans="1:30" ht="15.75" customHeight="1">
      <c r="A7" s="187"/>
      <c r="B7" s="306" t="s">
        <v>347</v>
      </c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7"/>
      <c r="T7" s="9">
        <v>22</v>
      </c>
      <c r="U7" s="11" t="s">
        <v>297</v>
      </c>
      <c r="V7" s="11" t="s">
        <v>15</v>
      </c>
      <c r="AB7" s="14">
        <v>2</v>
      </c>
      <c r="AC7" s="14">
        <v>1</v>
      </c>
      <c r="AD7" s="8" t="s">
        <v>18</v>
      </c>
    </row>
    <row r="8" spans="1:30" ht="15.75" customHeight="1">
      <c r="A8" s="188">
        <v>110021</v>
      </c>
      <c r="B8" s="278" t="s">
        <v>350</v>
      </c>
      <c r="C8" s="278"/>
      <c r="D8" s="278"/>
      <c r="E8" s="278"/>
      <c r="F8" s="280"/>
      <c r="G8" s="280"/>
      <c r="H8" s="280"/>
      <c r="I8" s="281"/>
      <c r="J8" s="308" t="s">
        <v>353</v>
      </c>
      <c r="K8" s="308"/>
      <c r="L8" s="308"/>
      <c r="M8" s="302"/>
      <c r="N8" s="302"/>
      <c r="O8" s="302"/>
      <c r="P8" s="303"/>
      <c r="T8" s="9">
        <v>23</v>
      </c>
      <c r="U8" s="11" t="s">
        <v>298</v>
      </c>
      <c r="V8" s="11" t="s">
        <v>17</v>
      </c>
      <c r="AB8" s="14">
        <v>3</v>
      </c>
      <c r="AC8" s="14">
        <v>2</v>
      </c>
      <c r="AD8" s="8" t="s">
        <v>20</v>
      </c>
    </row>
    <row r="9" spans="1:30" ht="15.75" customHeight="1">
      <c r="A9" s="188">
        <v>110023</v>
      </c>
      <c r="B9" s="278" t="s">
        <v>351</v>
      </c>
      <c r="C9" s="278"/>
      <c r="D9" s="278"/>
      <c r="E9" s="278"/>
      <c r="F9" s="280"/>
      <c r="G9" s="280"/>
      <c r="H9" s="280"/>
      <c r="I9" s="281"/>
      <c r="J9" s="308" t="s">
        <v>22</v>
      </c>
      <c r="K9" s="308"/>
      <c r="L9" s="308"/>
      <c r="M9" s="302"/>
      <c r="N9" s="302"/>
      <c r="O9" s="302"/>
      <c r="P9" s="303"/>
      <c r="T9" s="9">
        <v>25</v>
      </c>
      <c r="U9" s="11" t="s">
        <v>299</v>
      </c>
      <c r="V9" s="11" t="s">
        <v>21</v>
      </c>
      <c r="AB9" s="14">
        <v>5</v>
      </c>
      <c r="AC9" s="14">
        <v>4</v>
      </c>
      <c r="AD9" s="8" t="s">
        <v>24</v>
      </c>
    </row>
    <row r="10" spans="1:30" ht="15.75" customHeight="1">
      <c r="A10" s="188">
        <v>110024</v>
      </c>
      <c r="B10" s="278" t="s">
        <v>352</v>
      </c>
      <c r="C10" s="278"/>
      <c r="D10" s="278"/>
      <c r="E10" s="278"/>
      <c r="F10" s="280"/>
      <c r="G10" s="280"/>
      <c r="H10" s="280"/>
      <c r="I10" s="281"/>
      <c r="J10" s="308" t="s">
        <v>25</v>
      </c>
      <c r="K10" s="308"/>
      <c r="L10" s="308"/>
      <c r="M10" s="302"/>
      <c r="N10" s="302"/>
      <c r="O10" s="302"/>
      <c r="P10" s="303"/>
      <c r="T10" s="9">
        <v>26</v>
      </c>
      <c r="U10" s="11" t="s">
        <v>300</v>
      </c>
      <c r="V10" s="11" t="s">
        <v>23</v>
      </c>
      <c r="AB10" s="14">
        <v>6</v>
      </c>
      <c r="AC10" s="14">
        <v>5</v>
      </c>
      <c r="AD10" s="8" t="s">
        <v>26</v>
      </c>
    </row>
    <row r="11" spans="1:30" ht="15.75" customHeight="1">
      <c r="A11" s="18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1"/>
      <c r="T11" s="9">
        <v>27</v>
      </c>
      <c r="U11" s="11" t="s">
        <v>301</v>
      </c>
      <c r="V11" s="11" t="s">
        <v>302</v>
      </c>
      <c r="AB11" s="14">
        <v>7</v>
      </c>
      <c r="AC11" s="14">
        <v>6</v>
      </c>
      <c r="AD11" s="8" t="s">
        <v>27</v>
      </c>
    </row>
    <row r="12" spans="1:30" ht="15.75" customHeight="1">
      <c r="A12" s="187"/>
      <c r="B12" s="309" t="s">
        <v>355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10"/>
      <c r="T12" s="9">
        <v>28</v>
      </c>
      <c r="U12" s="11" t="s">
        <v>303</v>
      </c>
      <c r="V12" s="11" t="s">
        <v>304</v>
      </c>
      <c r="AB12" s="14">
        <v>8</v>
      </c>
      <c r="AC12" s="14">
        <v>7</v>
      </c>
      <c r="AD12" s="8" t="s">
        <v>29</v>
      </c>
    </row>
    <row r="13" spans="1:30" ht="15.75" customHeight="1">
      <c r="A13" s="188">
        <v>110051</v>
      </c>
      <c r="B13" s="277" t="s">
        <v>19</v>
      </c>
      <c r="C13" s="278"/>
      <c r="D13" s="278"/>
      <c r="E13" s="279"/>
      <c r="F13" s="280"/>
      <c r="G13" s="280"/>
      <c r="H13" s="280"/>
      <c r="I13" s="281"/>
      <c r="J13" s="282" t="s">
        <v>371</v>
      </c>
      <c r="K13" s="283"/>
      <c r="L13" s="284"/>
      <c r="M13" s="311"/>
      <c r="N13" s="312"/>
      <c r="O13" s="312"/>
      <c r="P13" s="313"/>
      <c r="T13" s="9">
        <v>29</v>
      </c>
      <c r="U13" s="11" t="s">
        <v>305</v>
      </c>
      <c r="V13" s="11" t="s">
        <v>28</v>
      </c>
      <c r="AB13" s="14">
        <v>9</v>
      </c>
      <c r="AC13" s="14">
        <v>8</v>
      </c>
      <c r="AD13" s="8" t="s">
        <v>31</v>
      </c>
    </row>
    <row r="14" spans="1:30" ht="15.75" customHeight="1">
      <c r="A14" s="188">
        <v>110052</v>
      </c>
      <c r="B14" s="277" t="s">
        <v>356</v>
      </c>
      <c r="C14" s="278"/>
      <c r="D14" s="278"/>
      <c r="E14" s="279"/>
      <c r="F14" s="280"/>
      <c r="G14" s="280"/>
      <c r="H14" s="280"/>
      <c r="I14" s="281"/>
      <c r="J14" s="282" t="s">
        <v>22</v>
      </c>
      <c r="K14" s="283"/>
      <c r="L14" s="284"/>
      <c r="M14" s="311"/>
      <c r="N14" s="312"/>
      <c r="O14" s="312"/>
      <c r="P14" s="313"/>
      <c r="T14" s="9">
        <v>30</v>
      </c>
      <c r="U14" s="11" t="s">
        <v>306</v>
      </c>
      <c r="V14" s="11" t="s">
        <v>30</v>
      </c>
      <c r="AB14" s="14">
        <v>10</v>
      </c>
      <c r="AC14" s="14">
        <v>9</v>
      </c>
      <c r="AD14" s="8" t="s">
        <v>34</v>
      </c>
    </row>
    <row r="15" spans="1:22" ht="15.75" customHeight="1">
      <c r="A15" s="188">
        <v>110053</v>
      </c>
      <c r="B15" s="277" t="s">
        <v>357</v>
      </c>
      <c r="C15" s="278"/>
      <c r="D15" s="278"/>
      <c r="E15" s="279"/>
      <c r="F15" s="280"/>
      <c r="G15" s="280"/>
      <c r="H15" s="280"/>
      <c r="I15" s="281"/>
      <c r="J15" s="282" t="s">
        <v>25</v>
      </c>
      <c r="K15" s="283"/>
      <c r="L15" s="284"/>
      <c r="M15" s="317"/>
      <c r="N15" s="318"/>
      <c r="O15" s="318"/>
      <c r="P15" s="319"/>
      <c r="T15" s="9">
        <v>31</v>
      </c>
      <c r="U15" s="11" t="s">
        <v>32</v>
      </c>
      <c r="V15" s="11" t="s">
        <v>33</v>
      </c>
    </row>
    <row r="16" spans="1:32" ht="15.75" customHeight="1">
      <c r="A16" s="226"/>
      <c r="B16" s="248"/>
      <c r="C16" s="248"/>
      <c r="D16" s="248"/>
      <c r="E16" s="249"/>
      <c r="F16" s="249"/>
      <c r="G16" s="249"/>
      <c r="H16" s="249"/>
      <c r="I16" s="249"/>
      <c r="J16" s="250"/>
      <c r="K16" s="250"/>
      <c r="L16" s="250"/>
      <c r="M16" s="251"/>
      <c r="N16" s="251"/>
      <c r="O16" s="251"/>
      <c r="P16" s="231"/>
      <c r="T16" s="9"/>
      <c r="U16" s="11"/>
      <c r="V16" s="11"/>
      <c r="AB16" s="247"/>
      <c r="AF16" s="247"/>
    </row>
    <row r="17" spans="1:32" ht="15.75" customHeight="1">
      <c r="A17" s="187"/>
      <c r="B17" s="306" t="s">
        <v>358</v>
      </c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7"/>
      <c r="T17" s="9">
        <v>28</v>
      </c>
      <c r="U17" s="11" t="s">
        <v>303</v>
      </c>
      <c r="V17" s="11" t="s">
        <v>304</v>
      </c>
      <c r="AB17" s="14">
        <v>8</v>
      </c>
      <c r="AC17" s="14">
        <v>7</v>
      </c>
      <c r="AD17" s="8" t="s">
        <v>29</v>
      </c>
      <c r="AF17" s="247"/>
    </row>
    <row r="18" spans="1:32" ht="15.75" customHeight="1">
      <c r="A18" s="188">
        <v>110054</v>
      </c>
      <c r="B18" s="277" t="s">
        <v>356</v>
      </c>
      <c r="C18" s="278"/>
      <c r="D18" s="278"/>
      <c r="E18" s="279"/>
      <c r="F18" s="280"/>
      <c r="G18" s="280"/>
      <c r="H18" s="280"/>
      <c r="I18" s="281"/>
      <c r="J18" s="282" t="s">
        <v>22</v>
      </c>
      <c r="K18" s="283"/>
      <c r="L18" s="284"/>
      <c r="M18" s="279"/>
      <c r="N18" s="280"/>
      <c r="O18" s="280"/>
      <c r="P18" s="285"/>
      <c r="T18" s="9">
        <v>30</v>
      </c>
      <c r="U18" s="11" t="s">
        <v>306</v>
      </c>
      <c r="V18" s="11" t="s">
        <v>30</v>
      </c>
      <c r="AB18" s="14">
        <v>10</v>
      </c>
      <c r="AC18" s="14">
        <v>9</v>
      </c>
      <c r="AD18" s="8" t="s">
        <v>34</v>
      </c>
      <c r="AF18" s="247"/>
    </row>
    <row r="19" spans="1:32" ht="15.75" customHeight="1">
      <c r="A19" s="188">
        <v>110055</v>
      </c>
      <c r="B19" s="277" t="s">
        <v>357</v>
      </c>
      <c r="C19" s="278"/>
      <c r="D19" s="278"/>
      <c r="E19" s="279"/>
      <c r="F19" s="280"/>
      <c r="G19" s="280"/>
      <c r="H19" s="280"/>
      <c r="I19" s="281"/>
      <c r="J19" s="282" t="s">
        <v>25</v>
      </c>
      <c r="K19" s="283"/>
      <c r="L19" s="284"/>
      <c r="M19" s="279"/>
      <c r="N19" s="280"/>
      <c r="O19" s="280"/>
      <c r="P19" s="285"/>
      <c r="T19" s="9"/>
      <c r="U19" s="11"/>
      <c r="V19" s="11"/>
      <c r="AB19" s="252"/>
      <c r="AC19" s="252"/>
      <c r="AD19" s="253"/>
      <c r="AF19" s="247"/>
    </row>
    <row r="20" spans="1:32" ht="15.75" customHeight="1">
      <c r="A20" s="188">
        <v>110056</v>
      </c>
      <c r="B20" s="286" t="s">
        <v>35</v>
      </c>
      <c r="C20" s="287"/>
      <c r="D20" s="277"/>
      <c r="E20" s="279"/>
      <c r="F20" s="280"/>
      <c r="G20" s="280"/>
      <c r="H20" s="280"/>
      <c r="I20" s="281"/>
      <c r="J20" s="282" t="s">
        <v>36</v>
      </c>
      <c r="K20" s="283"/>
      <c r="L20" s="284"/>
      <c r="M20" s="274"/>
      <c r="N20" s="275"/>
      <c r="O20" s="275"/>
      <c r="P20" s="276"/>
      <c r="T20" s="9">
        <v>31</v>
      </c>
      <c r="U20" s="11" t="s">
        <v>32</v>
      </c>
      <c r="V20" s="11" t="s">
        <v>33</v>
      </c>
      <c r="AB20" s="247"/>
      <c r="AF20" s="247"/>
    </row>
    <row r="21" spans="1:22" ht="15.75" customHeight="1">
      <c r="A21" s="226"/>
      <c r="B21" s="229"/>
      <c r="C21" s="229"/>
      <c r="D21" s="229"/>
      <c r="E21" s="230"/>
      <c r="F21" s="230"/>
      <c r="G21" s="230"/>
      <c r="H21" s="230"/>
      <c r="I21" s="230"/>
      <c r="J21" s="227"/>
      <c r="K21" s="227"/>
      <c r="L21" s="227"/>
      <c r="M21" s="228"/>
      <c r="N21" s="228"/>
      <c r="O21" s="228"/>
      <c r="P21" s="231"/>
      <c r="T21" s="9"/>
      <c r="U21" s="11"/>
      <c r="V21" s="11"/>
    </row>
    <row r="22" spans="1:30" ht="15.75" customHeight="1">
      <c r="A22" s="187"/>
      <c r="B22" s="17" t="s">
        <v>39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1"/>
      <c r="T22" s="9">
        <v>32</v>
      </c>
      <c r="U22" s="11" t="s">
        <v>37</v>
      </c>
      <c r="V22" s="11" t="s">
        <v>38</v>
      </c>
      <c r="AC22" s="6">
        <v>2</v>
      </c>
      <c r="AD22" s="7" t="s">
        <v>42</v>
      </c>
    </row>
    <row r="23" spans="1:30" ht="15.75" customHeight="1">
      <c r="A23" s="188">
        <v>110057</v>
      </c>
      <c r="B23" s="261" t="s">
        <v>43</v>
      </c>
      <c r="C23" s="262"/>
      <c r="D23" s="263">
        <v>4211</v>
      </c>
      <c r="E23" s="264"/>
      <c r="F23" s="229" t="s">
        <v>372</v>
      </c>
      <c r="G23" s="17"/>
      <c r="H23" s="17"/>
      <c r="I23" s="17"/>
      <c r="J23" s="17"/>
      <c r="K23" s="17"/>
      <c r="L23" s="17"/>
      <c r="M23" s="17"/>
      <c r="N23" s="17"/>
      <c r="O23" s="17"/>
      <c r="P23" s="181"/>
      <c r="T23" s="9">
        <v>33</v>
      </c>
      <c r="U23" s="11" t="s">
        <v>40</v>
      </c>
      <c r="V23" s="11" t="s">
        <v>41</v>
      </c>
      <c r="AB23" s="14">
        <v>1</v>
      </c>
      <c r="AC23" s="14">
        <v>0</v>
      </c>
      <c r="AD23" s="8" t="s">
        <v>16</v>
      </c>
    </row>
    <row r="24" spans="1:32" ht="15.75" customHeight="1">
      <c r="A24" s="188">
        <v>110058</v>
      </c>
      <c r="B24" s="261" t="s">
        <v>43</v>
      </c>
      <c r="C24" s="262"/>
      <c r="D24" s="263">
        <v>4111</v>
      </c>
      <c r="E24" s="264"/>
      <c r="F24" s="229" t="s">
        <v>373</v>
      </c>
      <c r="G24" s="241"/>
      <c r="H24" s="241"/>
      <c r="I24" s="241"/>
      <c r="J24" s="241"/>
      <c r="K24" s="241"/>
      <c r="L24" s="241"/>
      <c r="M24" s="241"/>
      <c r="N24" s="241"/>
      <c r="O24" s="241"/>
      <c r="P24" s="181"/>
      <c r="T24" s="9">
        <v>33</v>
      </c>
      <c r="U24" s="11" t="s">
        <v>40</v>
      </c>
      <c r="V24" s="11" t="s">
        <v>41</v>
      </c>
      <c r="AB24" s="14">
        <v>1</v>
      </c>
      <c r="AC24" s="14">
        <v>0</v>
      </c>
      <c r="AD24" s="8" t="s">
        <v>16</v>
      </c>
      <c r="AF24" s="247"/>
    </row>
    <row r="25" spans="1:30" ht="15.75" customHeight="1">
      <c r="A25" s="18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1"/>
      <c r="T25" s="9">
        <v>35</v>
      </c>
      <c r="U25" s="11" t="s">
        <v>44</v>
      </c>
      <c r="V25" s="11" t="s">
        <v>45</v>
      </c>
      <c r="AB25" s="14">
        <v>3</v>
      </c>
      <c r="AC25" s="14">
        <v>2</v>
      </c>
      <c r="AD25" s="16" t="s">
        <v>48</v>
      </c>
    </row>
    <row r="26" spans="1:30" ht="16.5" customHeight="1">
      <c r="A26" s="288" t="s">
        <v>359</v>
      </c>
      <c r="B26" s="289"/>
      <c r="C26" s="289"/>
      <c r="D26" s="289"/>
      <c r="E26" s="289"/>
      <c r="F26" s="289"/>
      <c r="G26" s="289"/>
      <c r="H26" s="289"/>
      <c r="I26" s="289"/>
      <c r="J26" s="290"/>
      <c r="K26" s="291" t="s">
        <v>49</v>
      </c>
      <c r="L26" s="289"/>
      <c r="M26" s="289"/>
      <c r="N26" s="289"/>
      <c r="O26" s="289"/>
      <c r="P26" s="292"/>
      <c r="T26" s="9">
        <v>36</v>
      </c>
      <c r="U26" s="11" t="s">
        <v>46</v>
      </c>
      <c r="V26" s="11" t="s">
        <v>47</v>
      </c>
      <c r="AB26" s="14">
        <v>4</v>
      </c>
      <c r="AC26" s="14">
        <v>3</v>
      </c>
      <c r="AD26" s="8" t="s">
        <v>52</v>
      </c>
    </row>
    <row r="27" spans="1:30" ht="16.5" customHeight="1">
      <c r="A27" s="320"/>
      <c r="B27" s="321"/>
      <c r="C27" s="321"/>
      <c r="D27" s="321"/>
      <c r="E27" s="321"/>
      <c r="F27" s="321"/>
      <c r="G27" s="321"/>
      <c r="H27" s="321"/>
      <c r="I27" s="321"/>
      <c r="J27" s="322"/>
      <c r="K27" s="314"/>
      <c r="L27" s="315"/>
      <c r="M27" s="315"/>
      <c r="N27" s="315"/>
      <c r="O27" s="315"/>
      <c r="P27" s="316"/>
      <c r="T27" s="9">
        <v>37</v>
      </c>
      <c r="U27" s="11" t="s">
        <v>50</v>
      </c>
      <c r="V27" s="11" t="s">
        <v>51</v>
      </c>
      <c r="AB27" s="14">
        <v>5</v>
      </c>
      <c r="AC27" s="15">
        <v>4</v>
      </c>
      <c r="AD27" s="8" t="s">
        <v>55</v>
      </c>
    </row>
    <row r="28" spans="1:30" ht="16.5" customHeight="1">
      <c r="A28" s="288" t="s">
        <v>349</v>
      </c>
      <c r="B28" s="289"/>
      <c r="C28" s="289"/>
      <c r="D28" s="289"/>
      <c r="E28" s="289"/>
      <c r="F28" s="330" t="s">
        <v>56</v>
      </c>
      <c r="G28" s="331"/>
      <c r="H28" s="291" t="s">
        <v>57</v>
      </c>
      <c r="I28" s="289"/>
      <c r="J28" s="290"/>
      <c r="K28" s="291" t="s">
        <v>58</v>
      </c>
      <c r="L28" s="289"/>
      <c r="M28" s="289"/>
      <c r="N28" s="289"/>
      <c r="O28" s="289"/>
      <c r="P28" s="292"/>
      <c r="T28" s="9">
        <v>38</v>
      </c>
      <c r="U28" s="11" t="s">
        <v>53</v>
      </c>
      <c r="V28" s="11" t="s">
        <v>54</v>
      </c>
      <c r="AB28" s="14">
        <v>6</v>
      </c>
      <c r="AC28" s="14">
        <v>5</v>
      </c>
      <c r="AD28" s="8" t="s">
        <v>61</v>
      </c>
    </row>
    <row r="29" spans="1:30" ht="16.5" customHeight="1">
      <c r="A29" s="323"/>
      <c r="B29" s="324"/>
      <c r="C29" s="324"/>
      <c r="D29" s="324"/>
      <c r="E29" s="324"/>
      <c r="F29" s="325"/>
      <c r="G29" s="326"/>
      <c r="H29" s="338"/>
      <c r="I29" s="339"/>
      <c r="J29" s="340"/>
      <c r="K29" s="332"/>
      <c r="L29" s="306"/>
      <c r="M29" s="306"/>
      <c r="N29" s="306"/>
      <c r="O29" s="306"/>
      <c r="P29" s="307"/>
      <c r="T29" s="9">
        <v>39</v>
      </c>
      <c r="U29" s="11" t="s">
        <v>59</v>
      </c>
      <c r="V29" s="11" t="s">
        <v>60</v>
      </c>
      <c r="AB29" s="14">
        <v>7</v>
      </c>
      <c r="AC29" s="14">
        <v>6</v>
      </c>
      <c r="AD29" s="8" t="s">
        <v>63</v>
      </c>
    </row>
    <row r="30" spans="1:30" ht="16.5" customHeight="1">
      <c r="A30" s="288" t="s">
        <v>348</v>
      </c>
      <c r="B30" s="289"/>
      <c r="C30" s="289"/>
      <c r="D30" s="289"/>
      <c r="E30" s="289"/>
      <c r="F30" s="291" t="s">
        <v>56</v>
      </c>
      <c r="G30" s="290"/>
      <c r="H30" s="327" t="s">
        <v>57</v>
      </c>
      <c r="I30" s="328"/>
      <c r="J30" s="329"/>
      <c r="K30" s="291" t="s">
        <v>64</v>
      </c>
      <c r="L30" s="289"/>
      <c r="M30" s="289"/>
      <c r="N30" s="289"/>
      <c r="O30" s="289"/>
      <c r="P30" s="292"/>
      <c r="T30" s="9">
        <v>40</v>
      </c>
      <c r="U30" s="11" t="s">
        <v>62</v>
      </c>
      <c r="V30" s="11" t="s">
        <v>307</v>
      </c>
      <c r="AB30" s="14">
        <v>8</v>
      </c>
      <c r="AC30" s="15">
        <v>7</v>
      </c>
      <c r="AD30" s="8" t="s">
        <v>66</v>
      </c>
    </row>
    <row r="31" spans="1:30" ht="41.25" customHeight="1">
      <c r="A31" s="293"/>
      <c r="B31" s="294"/>
      <c r="C31" s="294"/>
      <c r="D31" s="294"/>
      <c r="E31" s="294"/>
      <c r="F31" s="295"/>
      <c r="G31" s="296"/>
      <c r="H31" s="335"/>
      <c r="I31" s="336"/>
      <c r="J31" s="337"/>
      <c r="K31" s="333"/>
      <c r="L31" s="321"/>
      <c r="M31" s="321"/>
      <c r="N31" s="321"/>
      <c r="O31" s="321"/>
      <c r="P31" s="334"/>
      <c r="T31" s="9">
        <v>41</v>
      </c>
      <c r="U31" s="11" t="s">
        <v>65</v>
      </c>
      <c r="V31" s="11" t="s">
        <v>308</v>
      </c>
      <c r="AB31" s="14">
        <v>9</v>
      </c>
      <c r="AC31" s="14">
        <v>8</v>
      </c>
      <c r="AD31" s="8" t="s">
        <v>68</v>
      </c>
    </row>
    <row r="32" spans="1:30" ht="12.75">
      <c r="A32" s="265" t="s">
        <v>342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7"/>
      <c r="T32" s="9">
        <v>42</v>
      </c>
      <c r="U32" s="11" t="s">
        <v>67</v>
      </c>
      <c r="V32" s="11" t="s">
        <v>309</v>
      </c>
      <c r="AB32" s="14">
        <v>10</v>
      </c>
      <c r="AC32" s="14">
        <v>9</v>
      </c>
      <c r="AD32" s="8" t="s">
        <v>69</v>
      </c>
    </row>
    <row r="33" spans="1:30" ht="12.75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70"/>
      <c r="T33" s="9"/>
      <c r="U33" s="11"/>
      <c r="V33" s="11"/>
      <c r="AB33" s="247"/>
      <c r="AC33" s="247"/>
      <c r="AD33" s="17"/>
    </row>
    <row r="34" spans="1:39" ht="12.75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70"/>
      <c r="Q34" s="243"/>
      <c r="R34" s="243"/>
      <c r="S34" s="243"/>
      <c r="T34" s="244"/>
      <c r="U34" s="245"/>
      <c r="V34" s="245"/>
      <c r="W34" s="243"/>
      <c r="X34" s="243"/>
      <c r="Y34" s="243"/>
      <c r="Z34" s="243"/>
      <c r="AA34" s="243"/>
      <c r="AB34" s="246"/>
      <c r="AC34" s="243"/>
      <c r="AD34" s="243"/>
      <c r="AE34" s="243"/>
      <c r="AF34" s="246"/>
      <c r="AG34" s="243"/>
      <c r="AH34" s="243"/>
      <c r="AI34" s="243"/>
      <c r="AJ34" s="243"/>
      <c r="AK34" s="243"/>
      <c r="AL34" s="243"/>
      <c r="AM34" s="243"/>
    </row>
    <row r="35" spans="1:39" ht="12.75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70"/>
      <c r="Q35" s="243"/>
      <c r="R35" s="243"/>
      <c r="S35" s="243"/>
      <c r="T35" s="244">
        <v>44</v>
      </c>
      <c r="U35" s="245" t="s">
        <v>70</v>
      </c>
      <c r="V35" s="245" t="s">
        <v>71</v>
      </c>
      <c r="W35" s="243"/>
      <c r="X35" s="243"/>
      <c r="Y35" s="243"/>
      <c r="Z35" s="243"/>
      <c r="AA35" s="243"/>
      <c r="AB35" s="246"/>
      <c r="AC35" s="243"/>
      <c r="AD35" s="243"/>
      <c r="AE35" s="243"/>
      <c r="AF35" s="246"/>
      <c r="AG35" s="243"/>
      <c r="AH35" s="243"/>
      <c r="AI35" s="243"/>
      <c r="AJ35" s="243"/>
      <c r="AK35" s="243"/>
      <c r="AL35" s="243"/>
      <c r="AM35" s="243"/>
    </row>
    <row r="36" spans="1:39" ht="12.75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3"/>
      <c r="Q36" s="243"/>
      <c r="R36" s="243"/>
      <c r="S36" s="243"/>
      <c r="T36" s="244">
        <v>45</v>
      </c>
      <c r="U36" s="245" t="s">
        <v>72</v>
      </c>
      <c r="V36" s="245" t="s">
        <v>73</v>
      </c>
      <c r="W36" s="243"/>
      <c r="X36" s="243"/>
      <c r="Y36" s="243"/>
      <c r="Z36" s="243"/>
      <c r="AA36" s="243"/>
      <c r="AB36" s="246"/>
      <c r="AC36" s="243"/>
      <c r="AD36" s="243"/>
      <c r="AE36" s="243"/>
      <c r="AF36" s="246"/>
      <c r="AG36" s="243"/>
      <c r="AH36" s="243"/>
      <c r="AI36" s="243"/>
      <c r="AJ36" s="243"/>
      <c r="AK36" s="243"/>
      <c r="AL36" s="243"/>
      <c r="AM36" s="243"/>
    </row>
    <row r="37" spans="1:39" ht="12.75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4">
        <v>46</v>
      </c>
      <c r="U37" s="245" t="s">
        <v>74</v>
      </c>
      <c r="V37" s="245" t="s">
        <v>75</v>
      </c>
      <c r="W37" s="243"/>
      <c r="X37" s="243"/>
      <c r="Y37" s="243"/>
      <c r="Z37" s="243"/>
      <c r="AA37" s="243"/>
      <c r="AB37" s="246"/>
      <c r="AC37" s="243"/>
      <c r="AD37" s="243"/>
      <c r="AE37" s="243"/>
      <c r="AF37" s="246"/>
      <c r="AG37" s="243"/>
      <c r="AH37" s="243"/>
      <c r="AI37" s="243"/>
      <c r="AJ37" s="243"/>
      <c r="AK37" s="243"/>
      <c r="AL37" s="243"/>
      <c r="AM37" s="243"/>
    </row>
    <row r="38" spans="20:22" ht="12.75">
      <c r="T38" s="9">
        <v>47</v>
      </c>
      <c r="U38" s="11" t="s">
        <v>76</v>
      </c>
      <c r="V38" s="11" t="s">
        <v>77</v>
      </c>
    </row>
    <row r="39" spans="20:22" ht="12.75">
      <c r="T39" s="9">
        <v>48</v>
      </c>
      <c r="U39" s="11" t="s">
        <v>78</v>
      </c>
      <c r="V39" s="11" t="s">
        <v>79</v>
      </c>
    </row>
    <row r="40" spans="20:22" ht="12.75">
      <c r="T40" s="9">
        <v>49</v>
      </c>
      <c r="U40" s="11" t="s">
        <v>80</v>
      </c>
      <c r="V40" s="11" t="s">
        <v>81</v>
      </c>
    </row>
    <row r="41" spans="20:22" ht="12.75">
      <c r="T41" s="9">
        <v>50</v>
      </c>
      <c r="U41" s="11" t="s">
        <v>82</v>
      </c>
      <c r="V41" s="11" t="s">
        <v>83</v>
      </c>
    </row>
    <row r="42" spans="20:22" ht="12.75">
      <c r="T42" s="9">
        <v>51</v>
      </c>
      <c r="U42" s="11" t="s">
        <v>84</v>
      </c>
      <c r="V42" s="11" t="s">
        <v>85</v>
      </c>
    </row>
    <row r="43" spans="20:22" ht="12.75">
      <c r="T43" s="9">
        <v>52</v>
      </c>
      <c r="U43" s="11" t="s">
        <v>86</v>
      </c>
      <c r="V43" s="11" t="s">
        <v>87</v>
      </c>
    </row>
    <row r="44" spans="20:22" ht="12.75">
      <c r="T44" s="9">
        <v>53</v>
      </c>
      <c r="U44" s="11" t="s">
        <v>88</v>
      </c>
      <c r="V44" s="11" t="s">
        <v>89</v>
      </c>
    </row>
    <row r="45" spans="20:22" ht="12.75">
      <c r="T45" s="9">
        <v>54</v>
      </c>
      <c r="U45" s="11" t="s">
        <v>90</v>
      </c>
      <c r="V45" s="11" t="s">
        <v>91</v>
      </c>
    </row>
    <row r="46" spans="20:22" ht="12.75">
      <c r="T46" s="9">
        <v>55</v>
      </c>
      <c r="U46" s="11" t="s">
        <v>92</v>
      </c>
      <c r="V46" s="11" t="s">
        <v>93</v>
      </c>
    </row>
    <row r="47" spans="20:22" ht="12.75">
      <c r="T47" s="9">
        <v>56</v>
      </c>
      <c r="U47" s="11" t="s">
        <v>94</v>
      </c>
      <c r="V47" s="11" t="s">
        <v>95</v>
      </c>
    </row>
    <row r="48" spans="20:22" ht="12.75">
      <c r="T48" s="9">
        <v>57</v>
      </c>
      <c r="U48" s="11" t="s">
        <v>96</v>
      </c>
      <c r="V48" s="11" t="s">
        <v>97</v>
      </c>
    </row>
    <row r="49" spans="20:22" ht="12.75">
      <c r="T49" s="9">
        <v>58</v>
      </c>
      <c r="U49" s="11" t="s">
        <v>98</v>
      </c>
      <c r="V49" s="11" t="s">
        <v>99</v>
      </c>
    </row>
    <row r="50" spans="20:22" ht="12.75">
      <c r="T50" s="9">
        <v>59</v>
      </c>
      <c r="U50" s="11" t="s">
        <v>100</v>
      </c>
      <c r="V50" s="11" t="s">
        <v>101</v>
      </c>
    </row>
    <row r="51" spans="20:22" ht="12.75">
      <c r="T51" s="9">
        <v>60</v>
      </c>
      <c r="U51" s="11" t="s">
        <v>102</v>
      </c>
      <c r="V51" s="11" t="s">
        <v>103</v>
      </c>
    </row>
    <row r="52" spans="20:22" ht="12.75">
      <c r="T52" s="9">
        <v>61</v>
      </c>
      <c r="U52" s="11" t="s">
        <v>104</v>
      </c>
      <c r="V52" s="11" t="s">
        <v>105</v>
      </c>
    </row>
    <row r="53" spans="20:22" ht="12.75">
      <c r="T53" s="9">
        <v>62</v>
      </c>
      <c r="U53" s="11" t="s">
        <v>106</v>
      </c>
      <c r="V53" s="11" t="s">
        <v>107</v>
      </c>
    </row>
    <row r="54" spans="20:22" ht="12.75">
      <c r="T54" s="9">
        <v>63</v>
      </c>
      <c r="U54" s="11" t="s">
        <v>108</v>
      </c>
      <c r="V54" s="11" t="s">
        <v>109</v>
      </c>
    </row>
    <row r="55" spans="20:22" ht="12.75">
      <c r="T55" s="9">
        <v>64</v>
      </c>
      <c r="U55" s="11" t="s">
        <v>110</v>
      </c>
      <c r="V55" s="11" t="s">
        <v>111</v>
      </c>
    </row>
    <row r="56" spans="20:22" ht="12.75">
      <c r="T56" s="9">
        <v>65</v>
      </c>
      <c r="U56" s="11" t="s">
        <v>112</v>
      </c>
      <c r="V56" s="11" t="s">
        <v>113</v>
      </c>
    </row>
    <row r="57" spans="20:22" ht="12.75">
      <c r="T57" s="9">
        <v>66</v>
      </c>
      <c r="U57" s="11" t="s">
        <v>114</v>
      </c>
      <c r="V57" s="11" t="s">
        <v>115</v>
      </c>
    </row>
    <row r="58" spans="20:22" ht="12.75">
      <c r="T58" s="9">
        <v>67</v>
      </c>
      <c r="U58" s="11" t="s">
        <v>116</v>
      </c>
      <c r="V58" s="11" t="s">
        <v>117</v>
      </c>
    </row>
    <row r="59" spans="20:22" ht="12.75">
      <c r="T59" s="9">
        <v>68</v>
      </c>
      <c r="U59" s="11" t="s">
        <v>310</v>
      </c>
      <c r="V59" s="11" t="s">
        <v>118</v>
      </c>
    </row>
    <row r="60" spans="20:22" ht="12.75">
      <c r="T60" s="9">
        <v>69</v>
      </c>
      <c r="U60" s="11" t="s">
        <v>311</v>
      </c>
      <c r="V60" s="11" t="s">
        <v>119</v>
      </c>
    </row>
    <row r="61" spans="20:22" ht="12.75">
      <c r="T61" s="9">
        <v>70</v>
      </c>
      <c r="U61" s="11" t="s">
        <v>312</v>
      </c>
      <c r="V61" s="11" t="s">
        <v>120</v>
      </c>
    </row>
    <row r="62" spans="20:22" ht="12.75">
      <c r="T62" s="9">
        <v>71</v>
      </c>
      <c r="U62" s="11" t="s">
        <v>313</v>
      </c>
      <c r="V62" s="11" t="s">
        <v>121</v>
      </c>
    </row>
    <row r="63" spans="20:22" ht="12.75">
      <c r="T63" s="9">
        <v>72</v>
      </c>
      <c r="U63" s="11" t="s">
        <v>314</v>
      </c>
      <c r="V63" s="11" t="s">
        <v>122</v>
      </c>
    </row>
    <row r="64" spans="20:22" ht="12.75">
      <c r="T64" s="9">
        <v>73</v>
      </c>
      <c r="U64" s="11" t="s">
        <v>315</v>
      </c>
      <c r="V64" s="11" t="s">
        <v>123</v>
      </c>
    </row>
    <row r="65" spans="20:22" ht="12.75">
      <c r="T65" s="9">
        <v>74</v>
      </c>
      <c r="U65" s="11" t="s">
        <v>316</v>
      </c>
      <c r="V65" s="11" t="s">
        <v>317</v>
      </c>
    </row>
    <row r="66" spans="20:22" ht="12.75">
      <c r="T66" s="9">
        <v>75</v>
      </c>
      <c r="U66" s="11" t="s">
        <v>318</v>
      </c>
      <c r="V66" s="11" t="s">
        <v>319</v>
      </c>
    </row>
    <row r="67" spans="20:22" ht="12.75">
      <c r="T67" s="9">
        <v>76</v>
      </c>
      <c r="U67" s="11" t="s">
        <v>320</v>
      </c>
      <c r="V67" s="11" t="s">
        <v>124</v>
      </c>
    </row>
    <row r="68" spans="20:22" ht="12.75">
      <c r="T68" s="9">
        <v>77</v>
      </c>
      <c r="U68" s="11" t="s">
        <v>321</v>
      </c>
      <c r="V68" s="11" t="s">
        <v>125</v>
      </c>
    </row>
    <row r="69" spans="20:22" ht="12.75">
      <c r="T69" s="9">
        <v>78</v>
      </c>
      <c r="U69" s="11" t="s">
        <v>322</v>
      </c>
      <c r="V69" s="11" t="s">
        <v>126</v>
      </c>
    </row>
    <row r="70" spans="20:22" ht="12.75">
      <c r="T70" s="9">
        <v>79</v>
      </c>
      <c r="U70" s="11" t="s">
        <v>323</v>
      </c>
      <c r="V70" s="11" t="s">
        <v>127</v>
      </c>
    </row>
    <row r="71" spans="20:27" ht="12.75">
      <c r="T71" s="9">
        <v>80</v>
      </c>
      <c r="U71" s="11" t="s">
        <v>128</v>
      </c>
      <c r="V71" s="11" t="s">
        <v>129</v>
      </c>
      <c r="AA71">
        <v>91</v>
      </c>
    </row>
    <row r="72" spans="20:22" ht="12.75">
      <c r="T72" s="9">
        <v>81</v>
      </c>
      <c r="U72" s="11" t="s">
        <v>130</v>
      </c>
      <c r="V72" s="11" t="s">
        <v>131</v>
      </c>
    </row>
    <row r="73" spans="20:22" ht="12.75">
      <c r="T73" s="9">
        <v>82</v>
      </c>
      <c r="U73" s="11" t="s">
        <v>132</v>
      </c>
      <c r="V73" s="11" t="s">
        <v>133</v>
      </c>
    </row>
    <row r="74" spans="20:22" ht="12.75">
      <c r="T74" s="9">
        <v>83</v>
      </c>
      <c r="U74" s="11" t="s">
        <v>134</v>
      </c>
      <c r="V74" s="11" t="s">
        <v>135</v>
      </c>
    </row>
    <row r="75" spans="20:22" ht="12.75">
      <c r="T75" s="9">
        <v>84</v>
      </c>
      <c r="U75" s="11" t="s">
        <v>136</v>
      </c>
      <c r="V75" s="11" t="s">
        <v>137</v>
      </c>
    </row>
    <row r="76" spans="20:22" ht="12.75">
      <c r="T76" s="9">
        <v>85</v>
      </c>
      <c r="U76" s="11" t="s">
        <v>138</v>
      </c>
      <c r="V76" s="11" t="s">
        <v>139</v>
      </c>
    </row>
    <row r="77" spans="20:22" ht="12.75">
      <c r="T77" s="9">
        <v>86</v>
      </c>
      <c r="U77" s="11" t="s">
        <v>140</v>
      </c>
      <c r="V77" s="11" t="s">
        <v>141</v>
      </c>
    </row>
    <row r="78" spans="20:22" ht="12.75">
      <c r="T78" s="9">
        <v>87</v>
      </c>
      <c r="U78" s="11" t="s">
        <v>142</v>
      </c>
      <c r="V78" s="11" t="s">
        <v>143</v>
      </c>
    </row>
    <row r="79" spans="20:22" ht="12.75">
      <c r="T79" s="9">
        <v>88</v>
      </c>
      <c r="U79" s="11" t="s">
        <v>144</v>
      </c>
      <c r="V79" s="11" t="s">
        <v>145</v>
      </c>
    </row>
    <row r="80" spans="20:22" ht="12.75">
      <c r="T80" s="9">
        <v>89</v>
      </c>
      <c r="U80" s="11" t="s">
        <v>324</v>
      </c>
      <c r="V80" s="11" t="s">
        <v>146</v>
      </c>
    </row>
    <row r="81" spans="20:22" ht="12.75">
      <c r="T81" s="9">
        <v>90</v>
      </c>
      <c r="U81" s="11" t="s">
        <v>325</v>
      </c>
      <c r="V81" s="11" t="s">
        <v>326</v>
      </c>
    </row>
    <row r="82" spans="20:22" ht="12.75">
      <c r="T82" s="9">
        <v>91</v>
      </c>
      <c r="U82" s="11" t="s">
        <v>327</v>
      </c>
      <c r="V82" s="11" t="s">
        <v>147</v>
      </c>
    </row>
    <row r="83" spans="20:22" ht="12.75">
      <c r="T83" s="9">
        <v>92</v>
      </c>
      <c r="U83" s="11" t="s">
        <v>328</v>
      </c>
      <c r="V83" s="11" t="s">
        <v>148</v>
      </c>
    </row>
    <row r="84" spans="20:22" ht="12.75">
      <c r="T84" s="9">
        <v>93</v>
      </c>
      <c r="U84" s="11" t="s">
        <v>329</v>
      </c>
      <c r="V84" s="11" t="s">
        <v>149</v>
      </c>
    </row>
    <row r="85" spans="20:22" ht="12.75">
      <c r="T85" s="9">
        <v>94</v>
      </c>
      <c r="U85" s="11" t="s">
        <v>330</v>
      </c>
      <c r="V85" s="11" t="s">
        <v>331</v>
      </c>
    </row>
  </sheetData>
  <mergeCells count="70">
    <mergeCell ref="F28:G28"/>
    <mergeCell ref="H28:J28"/>
    <mergeCell ref="K28:P28"/>
    <mergeCell ref="K29:P29"/>
    <mergeCell ref="K31:P31"/>
    <mergeCell ref="H31:J31"/>
    <mergeCell ref="H29:J29"/>
    <mergeCell ref="K30:P30"/>
    <mergeCell ref="A29:E29"/>
    <mergeCell ref="F29:G29"/>
    <mergeCell ref="F30:G30"/>
    <mergeCell ref="A30:E30"/>
    <mergeCell ref="H30:J30"/>
    <mergeCell ref="E15:I15"/>
    <mergeCell ref="B23:C23"/>
    <mergeCell ref="K27:P27"/>
    <mergeCell ref="M15:P15"/>
    <mergeCell ref="F10:I10"/>
    <mergeCell ref="J10:L10"/>
    <mergeCell ref="D23:E23"/>
    <mergeCell ref="A27:J27"/>
    <mergeCell ref="J15:L15"/>
    <mergeCell ref="E20:I20"/>
    <mergeCell ref="J20:L20"/>
    <mergeCell ref="J13:L13"/>
    <mergeCell ref="J14:L14"/>
    <mergeCell ref="B15:D15"/>
    <mergeCell ref="B17:P17"/>
    <mergeCell ref="B8:E8"/>
    <mergeCell ref="B13:D13"/>
    <mergeCell ref="B14:D14"/>
    <mergeCell ref="E13:I13"/>
    <mergeCell ref="E14:I14"/>
    <mergeCell ref="B12:P12"/>
    <mergeCell ref="M10:P10"/>
    <mergeCell ref="M13:P13"/>
    <mergeCell ref="M14:P14"/>
    <mergeCell ref="B10:E10"/>
    <mergeCell ref="A31:E31"/>
    <mergeCell ref="F31:G31"/>
    <mergeCell ref="A1:P1"/>
    <mergeCell ref="B9:E9"/>
    <mergeCell ref="A3:B3"/>
    <mergeCell ref="A5:B5"/>
    <mergeCell ref="M3:P3"/>
    <mergeCell ref="F8:I8"/>
    <mergeCell ref="M8:P8"/>
    <mergeCell ref="F9:I9"/>
    <mergeCell ref="C3:L3"/>
    <mergeCell ref="C5:P5"/>
    <mergeCell ref="M9:P9"/>
    <mergeCell ref="B7:P7"/>
    <mergeCell ref="J8:L8"/>
    <mergeCell ref="J9:L9"/>
    <mergeCell ref="B24:C24"/>
    <mergeCell ref="D24:E24"/>
    <mergeCell ref="A32:P36"/>
    <mergeCell ref="M20:P20"/>
    <mergeCell ref="B18:D18"/>
    <mergeCell ref="E18:I18"/>
    <mergeCell ref="J18:L18"/>
    <mergeCell ref="M18:P18"/>
    <mergeCell ref="B20:D20"/>
    <mergeCell ref="B19:D19"/>
    <mergeCell ref="J19:L19"/>
    <mergeCell ref="E19:I19"/>
    <mergeCell ref="M19:P19"/>
    <mergeCell ref="A26:J26"/>
    <mergeCell ref="K26:P26"/>
    <mergeCell ref="A28:E28"/>
  </mergeCells>
  <pageMargins left="0.31496062992126" right="0.31496062992126" top="0.393700787401575" bottom="0.393700787401575" header="0.511811023622047" footer="0.511811023622047"/>
  <pageSetup orientation="portrait" paperSize="9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showOutlineSymbols="0" workbookViewId="0" topLeftCell="A1">
      <selection pane="topLeft" activeCell="C17" sqref="C17:D18"/>
    </sheetView>
  </sheetViews>
  <sheetFormatPr defaultColWidth="0" defaultRowHeight="12.75" customHeight="1"/>
  <cols>
    <col min="1" max="1" width="9.71428571428571" style="20" customWidth="1"/>
    <col min="2" max="2" width="1.57142857142857" style="20" customWidth="1"/>
    <col min="3" max="3" width="6" style="20" customWidth="1"/>
    <col min="4" max="4" width="67" style="20" customWidth="1"/>
    <col min="5" max="7" width="13.7142857142857" style="20" customWidth="1"/>
    <col min="8" max="8" width="8" customWidth="1"/>
    <col min="9" max="10" width="0" style="20" hidden="1" customWidth="1"/>
    <col min="11" max="16384" width="0" style="20" hidden="1"/>
  </cols>
  <sheetData>
    <row r="1" spans="1:7" ht="18.75">
      <c r="A1" s="346" t="s">
        <v>336</v>
      </c>
      <c r="B1" s="346"/>
      <c r="C1" s="346"/>
      <c r="D1" s="346"/>
      <c r="E1" s="346"/>
      <c r="F1" s="346"/>
      <c r="G1" s="346"/>
    </row>
    <row r="2" spans="1:7" ht="15.75" customHeight="1">
      <c r="A2" s="43"/>
      <c r="B2" s="43"/>
      <c r="C2" s="43"/>
      <c r="D2" s="43"/>
      <c r="E2" s="43"/>
      <c r="F2" s="43"/>
      <c r="G2" s="43"/>
    </row>
    <row r="3" spans="1:7" ht="10.5" customHeight="1">
      <c r="A3" s="21"/>
      <c r="B3" s="21"/>
      <c r="C3" s="21"/>
      <c r="D3" s="21"/>
      <c r="E3" s="21"/>
      <c r="F3" s="21"/>
      <c r="G3" s="21"/>
    </row>
    <row r="4" spans="1:7" ht="29.25" customHeight="1">
      <c r="A4" s="353" t="s">
        <v>150</v>
      </c>
      <c r="B4" s="354"/>
      <c r="C4" s="355"/>
      <c r="D4" s="356" t="s">
        <v>354</v>
      </c>
      <c r="E4" s="357"/>
      <c r="F4" s="357"/>
      <c r="G4" s="358"/>
    </row>
    <row r="5" spans="1:7" ht="20.25" customHeight="1">
      <c r="A5" s="24"/>
      <c r="B5" s="25"/>
      <c r="C5" s="25"/>
      <c r="D5" s="22"/>
      <c r="E5" s="22"/>
      <c r="F5" s="22"/>
      <c r="G5" s="22"/>
    </row>
    <row r="6" spans="1:7" ht="18.75" customHeight="1">
      <c r="A6" s="342" t="s">
        <v>5</v>
      </c>
      <c r="B6" s="343"/>
      <c r="C6" s="344"/>
      <c r="D6" s="190" t="s">
        <v>151</v>
      </c>
      <c r="E6" s="191"/>
      <c r="F6" s="192"/>
      <c r="G6" s="190" t="s">
        <v>337</v>
      </c>
    </row>
    <row r="7" spans="1:7" ht="6" customHeight="1">
      <c r="A7" s="193"/>
      <c r="B7" s="25"/>
      <c r="C7" s="25"/>
      <c r="D7" s="22"/>
      <c r="E7" s="22"/>
      <c r="F7" s="22"/>
      <c r="G7" s="194"/>
    </row>
    <row r="8" spans="1:7" ht="22.5">
      <c r="A8" s="362" t="s">
        <v>152</v>
      </c>
      <c r="B8" s="363"/>
      <c r="C8" s="351" t="s">
        <v>153</v>
      </c>
      <c r="D8" s="352"/>
      <c r="E8" s="26" t="s">
        <v>154</v>
      </c>
      <c r="F8" s="26" t="s">
        <v>155</v>
      </c>
      <c r="G8" s="195" t="s">
        <v>156</v>
      </c>
    </row>
    <row r="9" spans="1:7" ht="12.75">
      <c r="A9" s="196" t="s">
        <v>157</v>
      </c>
      <c r="B9" s="27"/>
      <c r="C9" s="347" t="s">
        <v>158</v>
      </c>
      <c r="D9" s="348"/>
      <c r="E9" s="28" t="s">
        <v>159</v>
      </c>
      <c r="F9" s="28" t="s">
        <v>160</v>
      </c>
      <c r="G9" s="197" t="s">
        <v>161</v>
      </c>
    </row>
    <row r="10" spans="1:7" ht="12.75">
      <c r="A10" s="198">
        <v>20200</v>
      </c>
      <c r="B10" s="179"/>
      <c r="C10" s="349" t="s">
        <v>163</v>
      </c>
      <c r="D10" s="350"/>
      <c r="E10" s="29" t="s">
        <v>162</v>
      </c>
      <c r="F10" s="254"/>
      <c r="G10" s="255"/>
    </row>
    <row r="11" spans="1:7" ht="12.75">
      <c r="A11" s="199"/>
      <c r="B11" s="200"/>
      <c r="C11" s="200"/>
      <c r="D11" s="201"/>
      <c r="E11" s="201"/>
      <c r="F11" s="201"/>
      <c r="G11" s="202"/>
    </row>
    <row r="12" spans="1:7" ht="12.75">
      <c r="A12" s="30"/>
      <c r="B12" s="31"/>
      <c r="C12" s="31"/>
      <c r="D12" s="23"/>
      <c r="E12" s="23"/>
      <c r="F12" s="23"/>
      <c r="G12" s="23"/>
    </row>
    <row r="13" spans="1:7" ht="12.75">
      <c r="A13" s="24"/>
      <c r="B13" s="25"/>
      <c r="C13" s="25"/>
      <c r="D13" s="22"/>
      <c r="E13" s="22"/>
      <c r="F13" s="22"/>
      <c r="G13" s="22"/>
    </row>
    <row r="14" spans="1:7" ht="18" customHeight="1">
      <c r="A14" s="342" t="s">
        <v>5</v>
      </c>
      <c r="B14" s="343"/>
      <c r="C14" s="344"/>
      <c r="D14" s="190" t="s">
        <v>164</v>
      </c>
      <c r="E14" s="203"/>
      <c r="F14" s="204"/>
      <c r="G14" s="190" t="s">
        <v>338</v>
      </c>
    </row>
    <row r="15" spans="1:7" ht="6" customHeight="1">
      <c r="A15" s="205"/>
      <c r="B15" s="32"/>
      <c r="C15" s="32"/>
      <c r="D15" s="33"/>
      <c r="E15" s="34"/>
      <c r="F15" s="34"/>
      <c r="G15" s="206"/>
    </row>
    <row r="16" spans="1:8" ht="22.5">
      <c r="A16" s="214"/>
      <c r="B16" s="215"/>
      <c r="C16" s="216"/>
      <c r="D16" s="215"/>
      <c r="E16" s="217"/>
      <c r="F16" s="218" t="s">
        <v>165</v>
      </c>
      <c r="G16" s="207"/>
      <c r="H16" s="20"/>
    </row>
    <row r="17" spans="1:8" ht="12.75" customHeight="1">
      <c r="A17" s="345" t="s">
        <v>152</v>
      </c>
      <c r="B17" s="35"/>
      <c r="C17" s="368" t="s">
        <v>166</v>
      </c>
      <c r="D17" s="369"/>
      <c r="E17" s="359" t="s">
        <v>167</v>
      </c>
      <c r="F17" s="360" t="s">
        <v>168</v>
      </c>
      <c r="G17" s="181"/>
      <c r="H17" s="20"/>
    </row>
    <row r="18" spans="1:7" s="37" customFormat="1" ht="12.75" customHeight="1">
      <c r="A18" s="345"/>
      <c r="B18" s="36"/>
      <c r="C18" s="368"/>
      <c r="D18" s="369"/>
      <c r="E18" s="359"/>
      <c r="F18" s="361"/>
      <c r="G18" s="181"/>
    </row>
    <row r="19" spans="1:8" ht="12" customHeight="1">
      <c r="A19" s="208"/>
      <c r="B19" s="38"/>
      <c r="C19" s="39"/>
      <c r="D19" s="40"/>
      <c r="E19" s="41"/>
      <c r="F19" s="219" t="s">
        <v>341</v>
      </c>
      <c r="G19" s="181"/>
      <c r="H19" s="20"/>
    </row>
    <row r="20" spans="1:8" ht="6.75" customHeight="1">
      <c r="A20" s="209"/>
      <c r="B20" s="21"/>
      <c r="C20" s="21"/>
      <c r="D20" s="21"/>
      <c r="E20" s="21"/>
      <c r="F20" s="220"/>
      <c r="G20" s="181"/>
      <c r="H20" s="20"/>
    </row>
    <row r="21" spans="1:8" ht="12" customHeight="1">
      <c r="A21" s="196" t="s">
        <v>157</v>
      </c>
      <c r="B21" s="27"/>
      <c r="C21" s="347" t="s">
        <v>158</v>
      </c>
      <c r="D21" s="348"/>
      <c r="E21" s="28" t="s">
        <v>159</v>
      </c>
      <c r="F21" s="197" t="s">
        <v>160</v>
      </c>
      <c r="G21" s="181"/>
      <c r="H21" s="20"/>
    </row>
    <row r="22" spans="1:8" ht="13.5">
      <c r="A22" s="210" t="s">
        <v>169</v>
      </c>
      <c r="B22" s="42"/>
      <c r="C22" s="364" t="s">
        <v>345</v>
      </c>
      <c r="D22" s="365"/>
      <c r="E22" s="128" t="s">
        <v>344</v>
      </c>
      <c r="F22" s="221">
        <v>1</v>
      </c>
      <c r="G22" s="181"/>
      <c r="H22" s="20"/>
    </row>
    <row r="23" spans="1:8" ht="12.75">
      <c r="A23" s="210" t="s">
        <v>170</v>
      </c>
      <c r="B23" s="42"/>
      <c r="C23" s="364"/>
      <c r="D23" s="365"/>
      <c r="E23" s="128"/>
      <c r="F23" s="221"/>
      <c r="G23" s="181"/>
      <c r="H23" s="20"/>
    </row>
    <row r="24" spans="1:8" ht="12.75">
      <c r="A24" s="210" t="s">
        <v>171</v>
      </c>
      <c r="B24" s="42"/>
      <c r="C24" s="364"/>
      <c r="D24" s="365"/>
      <c r="E24" s="128"/>
      <c r="F24" s="221"/>
      <c r="G24" s="181"/>
      <c r="H24" s="20"/>
    </row>
    <row r="25" spans="1:8" ht="12.75">
      <c r="A25" s="210" t="s">
        <v>172</v>
      </c>
      <c r="B25" s="42"/>
      <c r="C25" s="364"/>
      <c r="D25" s="365"/>
      <c r="E25" s="128"/>
      <c r="F25" s="221"/>
      <c r="G25" s="181"/>
      <c r="H25" s="20"/>
    </row>
    <row r="26" spans="1:8" ht="12.75">
      <c r="A26" s="210" t="s">
        <v>173</v>
      </c>
      <c r="B26" s="42"/>
      <c r="C26" s="364"/>
      <c r="D26" s="365"/>
      <c r="E26" s="128"/>
      <c r="F26" s="221"/>
      <c r="G26" s="181"/>
      <c r="H26" s="20"/>
    </row>
    <row r="27" spans="1:8" ht="12.75">
      <c r="A27" s="210" t="s">
        <v>174</v>
      </c>
      <c r="B27" s="42"/>
      <c r="C27" s="364"/>
      <c r="D27" s="365"/>
      <c r="E27" s="128"/>
      <c r="F27" s="221"/>
      <c r="G27" s="181"/>
      <c r="H27" s="20"/>
    </row>
    <row r="28" spans="1:8" ht="12.75">
      <c r="A28" s="210" t="s">
        <v>175</v>
      </c>
      <c r="B28" s="42"/>
      <c r="C28" s="364"/>
      <c r="D28" s="365"/>
      <c r="E28" s="128"/>
      <c r="F28" s="221"/>
      <c r="G28" s="181"/>
      <c r="H28" s="20"/>
    </row>
    <row r="29" spans="1:8" ht="12.75">
      <c r="A29" s="210" t="s">
        <v>176</v>
      </c>
      <c r="B29" s="42"/>
      <c r="C29" s="364"/>
      <c r="D29" s="365"/>
      <c r="E29" s="128"/>
      <c r="F29" s="221"/>
      <c r="G29" s="181"/>
      <c r="H29" s="20"/>
    </row>
    <row r="30" spans="1:8" ht="12.75">
      <c r="A30" s="210" t="s">
        <v>177</v>
      </c>
      <c r="B30" s="42"/>
      <c r="C30" s="364"/>
      <c r="D30" s="365"/>
      <c r="E30" s="128"/>
      <c r="F30" s="221"/>
      <c r="G30" s="181"/>
      <c r="H30" s="20"/>
    </row>
    <row r="31" spans="1:8" ht="12.75">
      <c r="A31" s="211" t="s">
        <v>178</v>
      </c>
      <c r="B31" s="212"/>
      <c r="C31" s="366"/>
      <c r="D31" s="367"/>
      <c r="E31" s="213"/>
      <c r="F31" s="222"/>
      <c r="G31" s="189"/>
      <c r="H31" s="20"/>
    </row>
    <row r="32" spans="1:7" ht="12.75" customHeight="1">
      <c r="A32" s="21"/>
      <c r="B32" s="21"/>
      <c r="C32" s="21"/>
      <c r="D32" s="21"/>
      <c r="E32" s="21"/>
      <c r="F32" s="21"/>
      <c r="G32" s="21"/>
    </row>
    <row r="33" ht="12.75" customHeight="1">
      <c r="A33" s="20" t="s">
        <v>346</v>
      </c>
    </row>
    <row r="34" spans="1:7" ht="31.5" customHeight="1">
      <c r="A34" s="341" t="s">
        <v>360</v>
      </c>
      <c r="B34" s="341"/>
      <c r="C34" s="341"/>
      <c r="D34" s="341"/>
      <c r="E34" s="341"/>
      <c r="F34" s="341"/>
      <c r="G34" s="341"/>
    </row>
  </sheetData>
  <mergeCells count="25">
    <mergeCell ref="C29:D29"/>
    <mergeCell ref="C22:D22"/>
    <mergeCell ref="C23:D23"/>
    <mergeCell ref="C24:D24"/>
    <mergeCell ref="C25:D25"/>
    <mergeCell ref="C21:D21"/>
    <mergeCell ref="C17:D18"/>
    <mergeCell ref="C26:D26"/>
    <mergeCell ref="C27:D27"/>
    <mergeCell ref="C28:D28"/>
    <mergeCell ref="A34:G34"/>
    <mergeCell ref="A14:C14"/>
    <mergeCell ref="A17:A18"/>
    <mergeCell ref="A1:G1"/>
    <mergeCell ref="A6:C6"/>
    <mergeCell ref="C9:D9"/>
    <mergeCell ref="C8:D8"/>
    <mergeCell ref="A4:C4"/>
    <mergeCell ref="C10:D10"/>
    <mergeCell ref="D4:G4"/>
    <mergeCell ref="E17:E18"/>
    <mergeCell ref="F17:F18"/>
    <mergeCell ref="A8:B8"/>
    <mergeCell ref="C30:D30"/>
    <mergeCell ref="C31:D31"/>
  </mergeCells>
  <printOptions horizontalCentered="1"/>
  <pageMargins left="0.393700787401575" right="0.393700787401575" top="0.393700787401575" bottom="0.393700787401575" header="0" footer="0"/>
  <pageSetup fitToHeight="0" fitToWidth="0" orientation="landscape" paperSize="9" r:id="rId1"/>
  <headerFooter alignWithMargins="0"/>
  <ignoredErrors>
    <ignoredError sqref="A22:A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4"/>
  <sheetViews>
    <sheetView showGridLines="0" showOutlineSymbols="0" workbookViewId="0" topLeftCell="A46">
      <selection pane="topLeft" activeCell="A76" sqref="A76:K78"/>
    </sheetView>
  </sheetViews>
  <sheetFormatPr defaultColWidth="0" defaultRowHeight="12.75" customHeight="1"/>
  <cols>
    <col min="1" max="1" width="7.71428571428571" style="44" customWidth="1"/>
    <col min="2" max="2" width="5" style="44" customWidth="1"/>
    <col min="3" max="3" width="44.1428571428571" style="44" customWidth="1"/>
    <col min="4" max="5" width="10.2857142857143" style="44" customWidth="1"/>
    <col min="6" max="6" width="13.2857142857143" style="44" customWidth="1"/>
    <col min="7" max="7" width="15.2857142857143" style="44" customWidth="1"/>
    <col min="8" max="11" width="10.2857142857143" style="44" customWidth="1"/>
    <col min="12" max="12" width="8" customWidth="1"/>
    <col min="13" max="27" width="0" hidden="1" customWidth="1"/>
    <col min="28" max="16384" width="0" style="44" hidden="1"/>
  </cols>
  <sheetData>
    <row r="1" spans="1:11" ht="18.75">
      <c r="A1" s="346" t="s">
        <v>334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8">
      <c r="A2" s="19"/>
    </row>
    <row r="3" spans="1:11" ht="3.7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7" s="49" customFormat="1" ht="18.75" customHeight="1">
      <c r="A4" s="384" t="s">
        <v>5</v>
      </c>
      <c r="B4" s="385"/>
      <c r="C4" s="376" t="s">
        <v>287</v>
      </c>
      <c r="D4" s="378"/>
      <c r="E4" s="378"/>
      <c r="F4" s="377"/>
      <c r="G4" s="371"/>
      <c r="H4" s="372"/>
      <c r="I4" s="373"/>
      <c r="J4" s="376" t="s">
        <v>335</v>
      </c>
      <c r="K4" s="37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11" ht="4.5" customHeight="1">
      <c r="A5" s="50"/>
      <c r="B5" s="50"/>
      <c r="C5" s="51"/>
      <c r="D5" s="52"/>
      <c r="E5" s="52"/>
      <c r="F5" s="52"/>
      <c r="G5" s="52"/>
      <c r="H5" s="52"/>
      <c r="I5" s="52"/>
      <c r="J5" s="53"/>
      <c r="K5" s="53"/>
    </row>
    <row r="6" spans="1:11" ht="25.5" customHeight="1">
      <c r="A6" s="374" t="s">
        <v>180</v>
      </c>
      <c r="B6" s="375"/>
      <c r="C6" s="379" t="s">
        <v>361</v>
      </c>
      <c r="D6" s="380"/>
      <c r="E6" s="380"/>
      <c r="F6" s="380"/>
      <c r="G6" s="380"/>
      <c r="H6" s="380"/>
      <c r="I6" s="380"/>
      <c r="J6" s="380"/>
      <c r="K6" s="381"/>
    </row>
    <row r="7" spans="1:11" ht="4.5" customHeight="1">
      <c r="A7" s="54"/>
      <c r="B7" s="46"/>
      <c r="C7" s="55"/>
      <c r="D7" s="55"/>
      <c r="E7" s="55"/>
      <c r="F7" s="55"/>
      <c r="G7" s="55"/>
      <c r="H7" s="55"/>
      <c r="I7" s="56"/>
      <c r="J7" s="57"/>
      <c r="K7" s="57"/>
    </row>
    <row r="8" spans="1:11" ht="22.5" customHeight="1">
      <c r="A8" s="58"/>
      <c r="B8" s="59"/>
      <c r="C8" s="60"/>
      <c r="D8" s="61"/>
      <c r="E8" s="62"/>
      <c r="F8" s="382" t="s">
        <v>181</v>
      </c>
      <c r="G8" s="383"/>
      <c r="H8" s="59"/>
      <c r="I8" s="59"/>
      <c r="J8" s="61"/>
      <c r="K8" s="63"/>
    </row>
    <row r="9" spans="1:11" ht="33.75">
      <c r="A9" s="400" t="s">
        <v>362</v>
      </c>
      <c r="B9" s="401"/>
      <c r="C9" s="402"/>
      <c r="D9" s="64" t="s">
        <v>182</v>
      </c>
      <c r="E9" s="65" t="s">
        <v>183</v>
      </c>
      <c r="F9" s="66" t="s">
        <v>184</v>
      </c>
      <c r="G9" s="67" t="s">
        <v>343</v>
      </c>
      <c r="H9" s="391" t="s">
        <v>185</v>
      </c>
      <c r="I9" s="391"/>
      <c r="J9" s="68" t="s">
        <v>186</v>
      </c>
      <c r="K9" s="69" t="s">
        <v>187</v>
      </c>
    </row>
    <row r="10" spans="1:11" ht="12.75">
      <c r="A10" s="70"/>
      <c r="B10" s="71"/>
      <c r="C10" s="72"/>
      <c r="D10" s="73" t="str">
        <f>IFERROR(F10-2,"")</f>
        <v/>
      </c>
      <c r="E10" s="74" t="str">
        <f>IFERROR(F10-1,"")</f>
        <v/>
      </c>
      <c r="F10" s="392" t="s">
        <v>363</v>
      </c>
      <c r="G10" s="393"/>
      <c r="H10" s="75" t="str">
        <f>IFERROR(F10+1,"")</f>
        <v/>
      </c>
      <c r="I10" s="73" t="str">
        <f>IFERROR(F10+2,"")</f>
        <v/>
      </c>
      <c r="J10" s="73" t="str">
        <f>IFERROR(F10+3,"")</f>
        <v/>
      </c>
      <c r="K10" s="76" t="s">
        <v>188</v>
      </c>
    </row>
    <row r="11" spans="1:11" ht="12.75">
      <c r="A11" s="77" t="s">
        <v>189</v>
      </c>
      <c r="B11" s="78" t="s">
        <v>190</v>
      </c>
      <c r="C11" s="78"/>
      <c r="D11" s="173" t="s">
        <v>288</v>
      </c>
      <c r="E11" s="174" t="s">
        <v>289</v>
      </c>
      <c r="F11" s="175" t="s">
        <v>290</v>
      </c>
      <c r="G11" s="176" t="s">
        <v>291</v>
      </c>
      <c r="H11" s="177" t="s">
        <v>292</v>
      </c>
      <c r="I11" s="173" t="s">
        <v>293</v>
      </c>
      <c r="J11" s="174" t="s">
        <v>294</v>
      </c>
      <c r="K11" s="178"/>
    </row>
    <row r="12" spans="1:11" ht="12.75">
      <c r="A12" s="79">
        <v>50001</v>
      </c>
      <c r="B12" s="399" t="s">
        <v>191</v>
      </c>
      <c r="C12" s="399"/>
      <c r="D12" s="131"/>
      <c r="E12" s="132"/>
      <c r="F12" s="129"/>
      <c r="G12" s="130"/>
      <c r="H12" s="133"/>
      <c r="I12" s="131"/>
      <c r="J12" s="132"/>
      <c r="K12" s="171">
        <f>SUM(D12:J12)</f>
        <v>0</v>
      </c>
    </row>
    <row r="13" spans="1:11" ht="12.75">
      <c r="A13" s="79">
        <v>50002</v>
      </c>
      <c r="B13" s="399" t="s">
        <v>193</v>
      </c>
      <c r="C13" s="399"/>
      <c r="D13" s="131"/>
      <c r="E13" s="132"/>
      <c r="F13" s="129"/>
      <c r="G13" s="130"/>
      <c r="H13" s="133"/>
      <c r="I13" s="131"/>
      <c r="J13" s="132"/>
      <c r="K13" s="84">
        <f>SUM(D13:J13)</f>
        <v>0</v>
      </c>
    </row>
    <row r="14" spans="1:11" ht="12.75">
      <c r="A14" s="79">
        <v>50003</v>
      </c>
      <c r="B14" s="399" t="s">
        <v>195</v>
      </c>
      <c r="C14" s="399"/>
      <c r="D14" s="131"/>
      <c r="E14" s="132"/>
      <c r="F14" s="129"/>
      <c r="G14" s="130"/>
      <c r="H14" s="133"/>
      <c r="I14" s="131"/>
      <c r="J14" s="132"/>
      <c r="K14" s="84">
        <f>SUM(D14:J14)</f>
        <v>0</v>
      </c>
    </row>
    <row r="15" spans="1:11" ht="12.75">
      <c r="A15" s="87">
        <v>50009</v>
      </c>
      <c r="B15" s="394" t="s">
        <v>198</v>
      </c>
      <c r="C15" s="394"/>
      <c r="D15" s="134"/>
      <c r="E15" s="135"/>
      <c r="F15" s="136"/>
      <c r="G15" s="137"/>
      <c r="H15" s="138"/>
      <c r="I15" s="134"/>
      <c r="J15" s="135"/>
      <c r="K15" s="88">
        <f>SUM(D15:J15)</f>
        <v>0</v>
      </c>
    </row>
    <row r="16" spans="1:11" ht="12.75">
      <c r="A16" s="89" t="s">
        <v>269</v>
      </c>
      <c r="B16" s="90" t="s">
        <v>200</v>
      </c>
      <c r="C16" s="90"/>
      <c r="D16" s="91">
        <f>SUM(D12:D15)</f>
        <v>0</v>
      </c>
      <c r="E16" s="92">
        <f t="shared" si="0" ref="E16:J16">SUM(E12:E15)</f>
        <v>0</v>
      </c>
      <c r="F16" s="93">
        <f t="shared" si="0"/>
        <v>0</v>
      </c>
      <c r="G16" s="94">
        <f t="shared" si="0"/>
        <v>0</v>
      </c>
      <c r="H16" s="95">
        <f t="shared" si="0"/>
        <v>0</v>
      </c>
      <c r="I16" s="91">
        <f t="shared" si="0"/>
        <v>0</v>
      </c>
      <c r="J16" s="92">
        <f t="shared" si="0"/>
        <v>0</v>
      </c>
      <c r="K16" s="96">
        <f>SUM(K12:K15)</f>
        <v>0</v>
      </c>
    </row>
    <row r="17" spans="1:11" ht="12.75">
      <c r="A17" s="120">
        <v>50041</v>
      </c>
      <c r="B17" s="98" t="s">
        <v>202</v>
      </c>
      <c r="C17" s="98"/>
      <c r="D17" s="139"/>
      <c r="E17" s="140"/>
      <c r="F17" s="141"/>
      <c r="G17" s="142"/>
      <c r="H17" s="143"/>
      <c r="I17" s="139"/>
      <c r="J17" s="140"/>
      <c r="K17" s="99">
        <f>SUM(D17:J17)</f>
        <v>0</v>
      </c>
    </row>
    <row r="18" spans="1:11" ht="12.75">
      <c r="A18" s="100">
        <v>50042</v>
      </c>
      <c r="B18" s="395" t="s">
        <v>203</v>
      </c>
      <c r="C18" s="396"/>
      <c r="D18" s="131"/>
      <c r="E18" s="132"/>
      <c r="F18" s="256" t="s">
        <v>365</v>
      </c>
      <c r="G18" s="130"/>
      <c r="H18" s="133"/>
      <c r="I18" s="131"/>
      <c r="J18" s="132"/>
      <c r="K18" s="84">
        <f>SUM(D18:J18)</f>
        <v>0</v>
      </c>
    </row>
    <row r="19" spans="1:11" ht="12.75">
      <c r="A19" s="100">
        <v>50044</v>
      </c>
      <c r="B19" s="395" t="s">
        <v>204</v>
      </c>
      <c r="C19" s="396"/>
      <c r="D19" s="131"/>
      <c r="E19" s="132"/>
      <c r="F19" s="129"/>
      <c r="G19" s="130"/>
      <c r="H19" s="133"/>
      <c r="I19" s="131"/>
      <c r="J19" s="132"/>
      <c r="K19" s="84">
        <f>SUM(D19:J19)</f>
        <v>0</v>
      </c>
    </row>
    <row r="20" spans="1:11" ht="12.75">
      <c r="A20" s="100">
        <v>50046</v>
      </c>
      <c r="B20" s="395" t="s">
        <v>207</v>
      </c>
      <c r="C20" s="396"/>
      <c r="D20" s="131"/>
      <c r="E20" s="132"/>
      <c r="F20" s="129"/>
      <c r="G20" s="130"/>
      <c r="H20" s="133"/>
      <c r="I20" s="131"/>
      <c r="J20" s="132"/>
      <c r="K20" s="84">
        <f>SUM(D20:J20)</f>
        <v>0</v>
      </c>
    </row>
    <row r="21" spans="1:11" ht="12.75">
      <c r="A21" s="101">
        <v>50049</v>
      </c>
      <c r="B21" s="397" t="s">
        <v>208</v>
      </c>
      <c r="C21" s="398"/>
      <c r="D21" s="134"/>
      <c r="E21" s="135"/>
      <c r="F21" s="136"/>
      <c r="G21" s="137"/>
      <c r="H21" s="138"/>
      <c r="I21" s="134"/>
      <c r="J21" s="135"/>
      <c r="K21" s="88">
        <f>SUM(D21:J21)</f>
        <v>0</v>
      </c>
    </row>
    <row r="22" spans="1:11" ht="12.75">
      <c r="A22" s="89" t="s">
        <v>270</v>
      </c>
      <c r="B22" s="90" t="s">
        <v>210</v>
      </c>
      <c r="C22" s="90"/>
      <c r="D22" s="91">
        <f t="shared" si="1" ref="D22:K22">SUM(D17:D21)</f>
        <v>0</v>
      </c>
      <c r="E22" s="92">
        <f t="shared" si="1"/>
        <v>0</v>
      </c>
      <c r="F22" s="93">
        <f t="shared" si="1"/>
        <v>0</v>
      </c>
      <c r="G22" s="94">
        <f t="shared" si="1"/>
        <v>0</v>
      </c>
      <c r="H22" s="95">
        <f t="shared" si="1"/>
        <v>0</v>
      </c>
      <c r="I22" s="91">
        <f t="shared" si="1"/>
        <v>0</v>
      </c>
      <c r="J22" s="92">
        <f t="shared" si="1"/>
        <v>0</v>
      </c>
      <c r="K22" s="96">
        <f t="shared" si="1"/>
        <v>0</v>
      </c>
    </row>
    <row r="23" spans="1:11" ht="12.75">
      <c r="A23" s="102">
        <v>50051</v>
      </c>
      <c r="B23" s="389" t="s">
        <v>211</v>
      </c>
      <c r="C23" s="389"/>
      <c r="D23" s="139"/>
      <c r="E23" s="140"/>
      <c r="F23" s="141"/>
      <c r="G23" s="142"/>
      <c r="H23" s="143"/>
      <c r="I23" s="139"/>
      <c r="J23" s="140"/>
      <c r="K23" s="99">
        <f t="shared" si="2" ref="K23:K31">SUM(D23:J23)</f>
        <v>0</v>
      </c>
    </row>
    <row r="24" spans="1:11" ht="12.75">
      <c r="A24" s="100">
        <v>50052</v>
      </c>
      <c r="B24" s="386" t="s">
        <v>212</v>
      </c>
      <c r="C24" s="386"/>
      <c r="D24" s="131"/>
      <c r="E24" s="132"/>
      <c r="F24" s="129"/>
      <c r="G24" s="130"/>
      <c r="H24" s="133"/>
      <c r="I24" s="131"/>
      <c r="J24" s="132"/>
      <c r="K24" s="84">
        <f t="shared" si="2"/>
        <v>0</v>
      </c>
    </row>
    <row r="25" spans="1:11" ht="12.75">
      <c r="A25" s="100">
        <v>50053</v>
      </c>
      <c r="B25" s="386" t="s">
        <v>213</v>
      </c>
      <c r="C25" s="386"/>
      <c r="D25" s="131"/>
      <c r="E25" s="132"/>
      <c r="F25" s="129"/>
      <c r="G25" s="130"/>
      <c r="H25" s="133"/>
      <c r="I25" s="131"/>
      <c r="J25" s="132"/>
      <c r="K25" s="84">
        <f t="shared" si="2"/>
        <v>0</v>
      </c>
    </row>
    <row r="26" spans="1:11" ht="12.75">
      <c r="A26" s="100">
        <v>50054</v>
      </c>
      <c r="B26" s="386" t="s">
        <v>214</v>
      </c>
      <c r="C26" s="386"/>
      <c r="D26" s="131"/>
      <c r="E26" s="132"/>
      <c r="F26" s="129"/>
      <c r="G26" s="130"/>
      <c r="H26" s="133"/>
      <c r="I26" s="131"/>
      <c r="J26" s="132"/>
      <c r="K26" s="84">
        <f t="shared" si="2"/>
        <v>0</v>
      </c>
    </row>
    <row r="27" spans="1:11" ht="12.75">
      <c r="A27" s="100">
        <v>50055</v>
      </c>
      <c r="B27" s="386" t="s">
        <v>215</v>
      </c>
      <c r="C27" s="386"/>
      <c r="D27" s="131"/>
      <c r="E27" s="132"/>
      <c r="F27" s="129"/>
      <c r="G27" s="130"/>
      <c r="H27" s="133"/>
      <c r="I27" s="131"/>
      <c r="J27" s="132"/>
      <c r="K27" s="84">
        <f t="shared" si="2"/>
        <v>0</v>
      </c>
    </row>
    <row r="28" spans="1:11" ht="12.75">
      <c r="A28" s="100">
        <v>50056</v>
      </c>
      <c r="B28" s="386" t="s">
        <v>216</v>
      </c>
      <c r="C28" s="386"/>
      <c r="D28" s="131"/>
      <c r="E28" s="132"/>
      <c r="F28" s="129"/>
      <c r="G28" s="130"/>
      <c r="H28" s="133"/>
      <c r="I28" s="131"/>
      <c r="J28" s="132"/>
      <c r="K28" s="84">
        <f t="shared" si="2"/>
        <v>0</v>
      </c>
    </row>
    <row r="29" spans="1:11" ht="12.75">
      <c r="A29" s="100">
        <v>50057</v>
      </c>
      <c r="B29" s="386" t="s">
        <v>217</v>
      </c>
      <c r="C29" s="386"/>
      <c r="D29" s="131"/>
      <c r="E29" s="132"/>
      <c r="F29" s="129"/>
      <c r="G29" s="130"/>
      <c r="H29" s="133"/>
      <c r="I29" s="131"/>
      <c r="J29" s="132"/>
      <c r="K29" s="84">
        <f t="shared" si="2"/>
        <v>0</v>
      </c>
    </row>
    <row r="30" spans="1:11" ht="12.75">
      <c r="A30" s="100">
        <v>50058</v>
      </c>
      <c r="B30" s="386" t="s">
        <v>218</v>
      </c>
      <c r="C30" s="386"/>
      <c r="D30" s="131"/>
      <c r="E30" s="132"/>
      <c r="F30" s="129"/>
      <c r="G30" s="130"/>
      <c r="H30" s="133"/>
      <c r="I30" s="131"/>
      <c r="J30" s="132"/>
      <c r="K30" s="84">
        <f t="shared" si="2"/>
        <v>0</v>
      </c>
    </row>
    <row r="31" spans="1:11" ht="12.75">
      <c r="A31" s="101">
        <v>50059</v>
      </c>
      <c r="B31" s="387" t="s">
        <v>219</v>
      </c>
      <c r="C31" s="387"/>
      <c r="D31" s="134"/>
      <c r="E31" s="135"/>
      <c r="F31" s="136"/>
      <c r="G31" s="137"/>
      <c r="H31" s="138"/>
      <c r="I31" s="134"/>
      <c r="J31" s="135"/>
      <c r="K31" s="88">
        <f t="shared" si="2"/>
        <v>0</v>
      </c>
    </row>
    <row r="32" spans="1:11" ht="12.75">
      <c r="A32" s="103" t="s">
        <v>271</v>
      </c>
      <c r="B32" s="388" t="s">
        <v>220</v>
      </c>
      <c r="C32" s="388"/>
      <c r="D32" s="91">
        <f t="shared" si="3" ref="D32:K32">SUM(D23:D31)</f>
        <v>0</v>
      </c>
      <c r="E32" s="92">
        <f t="shared" si="3"/>
        <v>0</v>
      </c>
      <c r="F32" s="93">
        <f t="shared" si="3"/>
        <v>0</v>
      </c>
      <c r="G32" s="94">
        <f t="shared" si="3"/>
        <v>0</v>
      </c>
      <c r="H32" s="95">
        <f t="shared" si="3"/>
        <v>0</v>
      </c>
      <c r="I32" s="91">
        <f t="shared" si="3"/>
        <v>0</v>
      </c>
      <c r="J32" s="92">
        <f t="shared" si="3"/>
        <v>0</v>
      </c>
      <c r="K32" s="96">
        <f t="shared" si="3"/>
        <v>0</v>
      </c>
    </row>
    <row r="33" spans="1:11" ht="12.75">
      <c r="A33" s="121">
        <v>50075</v>
      </c>
      <c r="B33" s="389" t="s">
        <v>272</v>
      </c>
      <c r="C33" s="389"/>
      <c r="D33" s="139"/>
      <c r="E33" s="140"/>
      <c r="F33" s="141"/>
      <c r="G33" s="142"/>
      <c r="H33" s="143"/>
      <c r="I33" s="139"/>
      <c r="J33" s="140"/>
      <c r="K33" s="99">
        <f>SUM(D33:J33)</f>
        <v>0</v>
      </c>
    </row>
    <row r="34" spans="1:11" ht="12.75">
      <c r="A34" s="100">
        <v>50077</v>
      </c>
      <c r="B34" s="386" t="s">
        <v>273</v>
      </c>
      <c r="C34" s="386"/>
      <c r="D34" s="131"/>
      <c r="E34" s="132"/>
      <c r="F34" s="129"/>
      <c r="G34" s="130"/>
      <c r="H34" s="133"/>
      <c r="I34" s="131"/>
      <c r="J34" s="132"/>
      <c r="K34" s="84">
        <f>SUM(D34:J34)</f>
        <v>0</v>
      </c>
    </row>
    <row r="35" spans="1:11" ht="12.75">
      <c r="A35" s="101">
        <v>50079</v>
      </c>
      <c r="B35" s="387" t="s">
        <v>274</v>
      </c>
      <c r="C35" s="387"/>
      <c r="D35" s="134"/>
      <c r="E35" s="135"/>
      <c r="F35" s="136"/>
      <c r="G35" s="137"/>
      <c r="H35" s="138"/>
      <c r="I35" s="134"/>
      <c r="J35" s="135"/>
      <c r="K35" s="88">
        <f>SUM(D35:J35)</f>
        <v>0</v>
      </c>
    </row>
    <row r="36" spans="1:11" ht="12.75">
      <c r="A36" s="122" t="s">
        <v>275</v>
      </c>
      <c r="B36" s="390" t="s">
        <v>276</v>
      </c>
      <c r="C36" s="390"/>
      <c r="D36" s="91">
        <f t="shared" si="4" ref="D36:K36">SUM(D33:D35)</f>
        <v>0</v>
      </c>
      <c r="E36" s="92">
        <f t="shared" si="4"/>
        <v>0</v>
      </c>
      <c r="F36" s="123">
        <f t="shared" si="4"/>
        <v>0</v>
      </c>
      <c r="G36" s="94">
        <f t="shared" si="4"/>
        <v>0</v>
      </c>
      <c r="H36" s="91">
        <f t="shared" si="4"/>
        <v>0</v>
      </c>
      <c r="I36" s="91">
        <f t="shared" si="4"/>
        <v>0</v>
      </c>
      <c r="J36" s="91">
        <f t="shared" si="4"/>
        <v>0</v>
      </c>
      <c r="K36" s="91">
        <f t="shared" si="4"/>
        <v>0</v>
      </c>
    </row>
    <row r="37" spans="1:11" ht="12.75">
      <c r="A37" s="102">
        <v>50081</v>
      </c>
      <c r="B37" s="389" t="s">
        <v>221</v>
      </c>
      <c r="C37" s="389"/>
      <c r="D37" s="144"/>
      <c r="E37" s="145"/>
      <c r="F37" s="146"/>
      <c r="G37" s="147"/>
      <c r="H37" s="143"/>
      <c r="I37" s="139"/>
      <c r="J37" s="145"/>
      <c r="K37" s="99">
        <f>SUM(D37:J37)</f>
        <v>0</v>
      </c>
    </row>
    <row r="38" spans="1:11" ht="12.75">
      <c r="A38" s="100">
        <v>50082</v>
      </c>
      <c r="B38" s="386" t="s">
        <v>222</v>
      </c>
      <c r="C38" s="386"/>
      <c r="D38" s="148"/>
      <c r="E38" s="149"/>
      <c r="F38" s="150"/>
      <c r="G38" s="151"/>
      <c r="H38" s="133"/>
      <c r="I38" s="131"/>
      <c r="J38" s="149"/>
      <c r="K38" s="84">
        <f>SUM(D38:J38)</f>
        <v>0</v>
      </c>
    </row>
    <row r="39" spans="1:11" ht="12.75">
      <c r="A39" s="101">
        <v>50089</v>
      </c>
      <c r="B39" s="387" t="s">
        <v>223</v>
      </c>
      <c r="C39" s="387"/>
      <c r="D39" s="152"/>
      <c r="E39" s="153"/>
      <c r="F39" s="154"/>
      <c r="G39" s="155"/>
      <c r="H39" s="138"/>
      <c r="I39" s="134"/>
      <c r="J39" s="153"/>
      <c r="K39" s="88">
        <f>SUM(D39:J39)</f>
        <v>0</v>
      </c>
    </row>
    <row r="40" spans="1:11" ht="12.75">
      <c r="A40" s="103" t="s">
        <v>277</v>
      </c>
      <c r="B40" s="388" t="s">
        <v>224</v>
      </c>
      <c r="C40" s="388"/>
      <c r="D40" s="91">
        <f t="shared" si="5" ref="D40:K40">SUM(D37:D39)</f>
        <v>0</v>
      </c>
      <c r="E40" s="92">
        <f t="shared" si="5"/>
        <v>0</v>
      </c>
      <c r="F40" s="93">
        <f t="shared" si="5"/>
        <v>0</v>
      </c>
      <c r="G40" s="94">
        <f t="shared" si="5"/>
        <v>0</v>
      </c>
      <c r="H40" s="95">
        <f t="shared" si="5"/>
        <v>0</v>
      </c>
      <c r="I40" s="91">
        <f t="shared" si="5"/>
        <v>0</v>
      </c>
      <c r="J40" s="92">
        <f t="shared" si="5"/>
        <v>0</v>
      </c>
      <c r="K40" s="96">
        <f t="shared" si="5"/>
        <v>0</v>
      </c>
    </row>
    <row r="41" spans="1:11" ht="12.75">
      <c r="A41" s="103" t="s">
        <v>278</v>
      </c>
      <c r="B41" s="388" t="s">
        <v>225</v>
      </c>
      <c r="C41" s="388"/>
      <c r="D41" s="91">
        <f t="shared" si="6" ref="D41:K41">SUM(D40,D32,D22,D16)</f>
        <v>0</v>
      </c>
      <c r="E41" s="92">
        <f t="shared" si="6"/>
        <v>0</v>
      </c>
      <c r="F41" s="93">
        <f t="shared" si="6"/>
        <v>0</v>
      </c>
      <c r="G41" s="94">
        <f t="shared" si="6"/>
        <v>0</v>
      </c>
      <c r="H41" s="95">
        <f t="shared" si="6"/>
        <v>0</v>
      </c>
      <c r="I41" s="91">
        <f t="shared" si="6"/>
        <v>0</v>
      </c>
      <c r="J41" s="92">
        <f t="shared" si="6"/>
        <v>0</v>
      </c>
      <c r="K41" s="96">
        <f t="shared" si="6"/>
        <v>0</v>
      </c>
    </row>
    <row r="42" spans="1:11" ht="12.75">
      <c r="A42" s="89" t="s">
        <v>279</v>
      </c>
      <c r="B42" s="90" t="s">
        <v>227</v>
      </c>
      <c r="C42" s="90"/>
      <c r="D42" s="91">
        <f t="shared" si="7" ref="D42:K42">SUM(D41)</f>
        <v>0</v>
      </c>
      <c r="E42" s="92">
        <f t="shared" si="7"/>
        <v>0</v>
      </c>
      <c r="F42" s="93">
        <f t="shared" si="7"/>
        <v>0</v>
      </c>
      <c r="G42" s="94">
        <f t="shared" si="7"/>
        <v>0</v>
      </c>
      <c r="H42" s="95">
        <f t="shared" si="7"/>
        <v>0</v>
      </c>
      <c r="I42" s="91">
        <f t="shared" si="7"/>
        <v>0</v>
      </c>
      <c r="J42" s="92">
        <f t="shared" si="7"/>
        <v>0</v>
      </c>
      <c r="K42" s="96">
        <f t="shared" si="7"/>
        <v>0</v>
      </c>
    </row>
    <row r="43" spans="1:11" ht="12.75">
      <c r="A43" s="124">
        <v>50231</v>
      </c>
      <c r="B43" s="396" t="s">
        <v>229</v>
      </c>
      <c r="C43" s="386"/>
      <c r="D43" s="156"/>
      <c r="E43" s="157"/>
      <c r="F43" s="257" t="s">
        <v>365</v>
      </c>
      <c r="G43" s="159"/>
      <c r="H43" s="160"/>
      <c r="I43" s="156"/>
      <c r="J43" s="157"/>
      <c r="K43" s="84">
        <f t="shared" si="8" ref="K43:K48">SUM(D43:J43)</f>
        <v>0</v>
      </c>
    </row>
    <row r="44" spans="1:11" ht="12.75" customHeight="1">
      <c r="A44" s="105">
        <v>50234</v>
      </c>
      <c r="B44" s="396" t="s">
        <v>230</v>
      </c>
      <c r="C44" s="386"/>
      <c r="D44" s="156"/>
      <c r="E44" s="157"/>
      <c r="F44" s="158"/>
      <c r="G44" s="159"/>
      <c r="H44" s="160"/>
      <c r="I44" s="156"/>
      <c r="J44" s="157"/>
      <c r="K44" s="84">
        <f t="shared" si="8"/>
        <v>0</v>
      </c>
    </row>
    <row r="45" spans="1:11" ht="12.75" customHeight="1">
      <c r="A45" s="105">
        <v>50235</v>
      </c>
      <c r="B45" s="396" t="s">
        <v>231</v>
      </c>
      <c r="C45" s="386"/>
      <c r="D45" s="156"/>
      <c r="E45" s="157"/>
      <c r="F45" s="158"/>
      <c r="G45" s="159"/>
      <c r="H45" s="160"/>
      <c r="I45" s="156"/>
      <c r="J45" s="157"/>
      <c r="K45" s="84">
        <f t="shared" si="8"/>
        <v>0</v>
      </c>
    </row>
    <row r="46" spans="1:11" ht="12.75" customHeight="1">
      <c r="A46" s="105">
        <v>50236</v>
      </c>
      <c r="B46" s="396" t="s">
        <v>232</v>
      </c>
      <c r="C46" s="386"/>
      <c r="D46" s="156"/>
      <c r="E46" s="157"/>
      <c r="F46" s="158"/>
      <c r="G46" s="159"/>
      <c r="H46" s="160"/>
      <c r="I46" s="156"/>
      <c r="J46" s="157"/>
      <c r="K46" s="84">
        <f t="shared" si="8"/>
        <v>0</v>
      </c>
    </row>
    <row r="47" spans="1:11" ht="12.75" customHeight="1">
      <c r="A47" s="105">
        <v>50237</v>
      </c>
      <c r="B47" s="396" t="s">
        <v>233</v>
      </c>
      <c r="C47" s="386"/>
      <c r="D47" s="156"/>
      <c r="E47" s="157"/>
      <c r="F47" s="158"/>
      <c r="G47" s="159"/>
      <c r="H47" s="160"/>
      <c r="I47" s="156"/>
      <c r="J47" s="157"/>
      <c r="K47" s="84">
        <f t="shared" si="8"/>
        <v>0</v>
      </c>
    </row>
    <row r="48" spans="1:11" ht="12.75" customHeight="1">
      <c r="A48" s="106">
        <v>50239</v>
      </c>
      <c r="B48" s="405" t="s">
        <v>234</v>
      </c>
      <c r="C48" s="387"/>
      <c r="D48" s="161"/>
      <c r="E48" s="162"/>
      <c r="F48" s="163"/>
      <c r="G48" s="164"/>
      <c r="H48" s="165"/>
      <c r="I48" s="161"/>
      <c r="J48" s="162"/>
      <c r="K48" s="88">
        <f t="shared" si="8"/>
        <v>0</v>
      </c>
    </row>
    <row r="49" spans="1:11" ht="12.75">
      <c r="A49" s="107" t="s">
        <v>280</v>
      </c>
      <c r="B49" s="388" t="s">
        <v>236</v>
      </c>
      <c r="C49" s="388"/>
      <c r="D49" s="91">
        <f t="shared" si="9" ref="D49:K49">SUM(D43:D48)</f>
        <v>0</v>
      </c>
      <c r="E49" s="92">
        <f t="shared" si="9"/>
        <v>0</v>
      </c>
      <c r="F49" s="93">
        <f t="shared" si="9"/>
        <v>0</v>
      </c>
      <c r="G49" s="94">
        <f t="shared" si="9"/>
        <v>0</v>
      </c>
      <c r="H49" s="95">
        <f t="shared" si="9"/>
        <v>0</v>
      </c>
      <c r="I49" s="91">
        <f t="shared" si="9"/>
        <v>0</v>
      </c>
      <c r="J49" s="92">
        <f t="shared" si="9"/>
        <v>0</v>
      </c>
      <c r="K49" s="96">
        <f t="shared" si="9"/>
        <v>0</v>
      </c>
    </row>
    <row r="50" spans="1:11" ht="12.75" customHeight="1">
      <c r="A50" s="108">
        <v>50301</v>
      </c>
      <c r="B50" s="389" t="s">
        <v>237</v>
      </c>
      <c r="C50" s="389"/>
      <c r="D50" s="166"/>
      <c r="E50" s="167"/>
      <c r="F50" s="168"/>
      <c r="G50" s="169"/>
      <c r="H50" s="170"/>
      <c r="I50" s="166"/>
      <c r="J50" s="167"/>
      <c r="K50" s="99">
        <f>SUM(D50:J50)</f>
        <v>0</v>
      </c>
    </row>
    <row r="51" spans="1:11" ht="12.75" customHeight="1">
      <c r="A51" s="109">
        <v>50309</v>
      </c>
      <c r="B51" s="387" t="s">
        <v>238</v>
      </c>
      <c r="C51" s="387"/>
      <c r="D51" s="161"/>
      <c r="E51" s="162"/>
      <c r="F51" s="258" t="s">
        <v>367</v>
      </c>
      <c r="G51" s="164"/>
      <c r="H51" s="165"/>
      <c r="I51" s="161"/>
      <c r="J51" s="162"/>
      <c r="K51" s="88">
        <f>SUM(D51:J51)</f>
        <v>0</v>
      </c>
    </row>
    <row r="52" spans="1:27" s="111" customFormat="1" ht="12.75" customHeight="1">
      <c r="A52" s="110" t="s">
        <v>281</v>
      </c>
      <c r="B52" s="388" t="s">
        <v>240</v>
      </c>
      <c r="C52" s="388"/>
      <c r="D52" s="91">
        <f t="shared" si="10" ref="D52:K52">SUM(D50:D51)</f>
        <v>0</v>
      </c>
      <c r="E52" s="92">
        <f t="shared" si="10"/>
        <v>0</v>
      </c>
      <c r="F52" s="93">
        <f t="shared" si="10"/>
        <v>0</v>
      </c>
      <c r="G52" s="94">
        <f t="shared" si="10"/>
        <v>0</v>
      </c>
      <c r="H52" s="95">
        <f t="shared" si="10"/>
        <v>0</v>
      </c>
      <c r="I52" s="91">
        <f t="shared" si="10"/>
        <v>0</v>
      </c>
      <c r="J52" s="92">
        <f t="shared" si="10"/>
        <v>0</v>
      </c>
      <c r="K52" s="96">
        <f t="shared" si="1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111" customFormat="1" ht="12.75" customHeight="1">
      <c r="A53" s="108">
        <v>50321</v>
      </c>
      <c r="B53" s="389" t="s">
        <v>241</v>
      </c>
      <c r="C53" s="389"/>
      <c r="D53" s="166"/>
      <c r="E53" s="167"/>
      <c r="F53" s="168"/>
      <c r="G53" s="169"/>
      <c r="H53" s="170"/>
      <c r="I53" s="166"/>
      <c r="J53" s="167"/>
      <c r="K53" s="99">
        <f>SUM(D53:J53)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111" customFormat="1" ht="12.75" customHeight="1">
      <c r="A54" s="109">
        <v>50323</v>
      </c>
      <c r="B54" s="387" t="s">
        <v>242</v>
      </c>
      <c r="C54" s="387"/>
      <c r="D54" s="161"/>
      <c r="E54" s="162"/>
      <c r="F54" s="163"/>
      <c r="G54" s="164"/>
      <c r="H54" s="165"/>
      <c r="I54" s="161"/>
      <c r="J54" s="162"/>
      <c r="K54" s="88">
        <f>SUM(D54:J54)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111" customFormat="1" ht="12.75" customHeight="1">
      <c r="A55" s="110" t="s">
        <v>282</v>
      </c>
      <c r="B55" s="390" t="s">
        <v>243</v>
      </c>
      <c r="C55" s="390"/>
      <c r="D55" s="91">
        <f t="shared" si="11" ref="D55:K55">SUM(D53:D54)</f>
        <v>0</v>
      </c>
      <c r="E55" s="92">
        <f t="shared" si="11"/>
        <v>0</v>
      </c>
      <c r="F55" s="93">
        <f t="shared" si="11"/>
        <v>0</v>
      </c>
      <c r="G55" s="94">
        <f t="shared" si="11"/>
        <v>0</v>
      </c>
      <c r="H55" s="95">
        <f t="shared" si="11"/>
        <v>0</v>
      </c>
      <c r="I55" s="91">
        <f t="shared" si="11"/>
        <v>0</v>
      </c>
      <c r="J55" s="92">
        <f t="shared" si="11"/>
        <v>0</v>
      </c>
      <c r="K55" s="96">
        <f t="shared" si="11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111" customFormat="1" ht="12.75" customHeight="1">
      <c r="A56" s="108">
        <v>50331</v>
      </c>
      <c r="B56" s="389" t="s">
        <v>244</v>
      </c>
      <c r="C56" s="389"/>
      <c r="D56" s="166"/>
      <c r="E56" s="167"/>
      <c r="F56" s="168"/>
      <c r="G56" s="169"/>
      <c r="H56" s="170"/>
      <c r="I56" s="166"/>
      <c r="J56" s="167"/>
      <c r="K56" s="99">
        <f>SUM(D56:J56)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11" customFormat="1" ht="12.75" customHeight="1">
      <c r="A57" s="112">
        <v>50332</v>
      </c>
      <c r="B57" s="386" t="s">
        <v>245</v>
      </c>
      <c r="C57" s="386"/>
      <c r="D57" s="156"/>
      <c r="E57" s="157"/>
      <c r="F57" s="158"/>
      <c r="G57" s="159"/>
      <c r="H57" s="160"/>
      <c r="I57" s="156"/>
      <c r="J57" s="157"/>
      <c r="K57" s="84">
        <f>SUM(D57:J57)</f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11" customFormat="1" ht="12.75" customHeight="1">
      <c r="A58" s="112">
        <v>50333</v>
      </c>
      <c r="B58" s="386" t="s">
        <v>246</v>
      </c>
      <c r="C58" s="386"/>
      <c r="D58" s="156"/>
      <c r="E58" s="157"/>
      <c r="F58" s="158"/>
      <c r="G58" s="159"/>
      <c r="H58" s="160"/>
      <c r="I58" s="156"/>
      <c r="J58" s="157"/>
      <c r="K58" s="84">
        <f>SUM(D58:J58)</f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11" customFormat="1" ht="12.75" customHeight="1">
      <c r="A59" s="109">
        <v>50339</v>
      </c>
      <c r="B59" s="387" t="s">
        <v>247</v>
      </c>
      <c r="C59" s="387"/>
      <c r="D59" s="161"/>
      <c r="E59" s="162"/>
      <c r="F59" s="163"/>
      <c r="G59" s="164"/>
      <c r="H59" s="165"/>
      <c r="I59" s="161"/>
      <c r="J59" s="162"/>
      <c r="K59" s="88">
        <f>SUM(D59:J59)</f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111" customFormat="1" ht="12.75" customHeight="1">
      <c r="A60" s="110" t="s">
        <v>283</v>
      </c>
      <c r="B60" s="388" t="s">
        <v>248</v>
      </c>
      <c r="C60" s="388"/>
      <c r="D60" s="91">
        <f t="shared" si="12" ref="D60:K60">SUM(D56:D59)</f>
        <v>0</v>
      </c>
      <c r="E60" s="92">
        <f t="shared" si="12"/>
        <v>0</v>
      </c>
      <c r="F60" s="93">
        <f t="shared" si="12"/>
        <v>0</v>
      </c>
      <c r="G60" s="94">
        <f t="shared" si="12"/>
        <v>0</v>
      </c>
      <c r="H60" s="95">
        <f t="shared" si="12"/>
        <v>0</v>
      </c>
      <c r="I60" s="91">
        <f t="shared" si="12"/>
        <v>0</v>
      </c>
      <c r="J60" s="92">
        <f t="shared" si="12"/>
        <v>0</v>
      </c>
      <c r="K60" s="96">
        <f t="shared" si="12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111" customFormat="1" ht="12.75" customHeight="1">
      <c r="A61" s="108">
        <v>50341</v>
      </c>
      <c r="B61" s="389" t="s">
        <v>249</v>
      </c>
      <c r="C61" s="389"/>
      <c r="D61" s="166"/>
      <c r="E61" s="167"/>
      <c r="F61" s="168"/>
      <c r="G61" s="169"/>
      <c r="H61" s="170"/>
      <c r="I61" s="166"/>
      <c r="J61" s="167"/>
      <c r="K61" s="99">
        <f>SUM(D61:J61)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111" customFormat="1" ht="12.75" customHeight="1">
      <c r="A62" s="112">
        <v>50342</v>
      </c>
      <c r="B62" s="386" t="s">
        <v>250</v>
      </c>
      <c r="C62" s="386"/>
      <c r="D62" s="156"/>
      <c r="E62" s="157"/>
      <c r="F62" s="158"/>
      <c r="G62" s="159"/>
      <c r="H62" s="160"/>
      <c r="I62" s="156"/>
      <c r="J62" s="157"/>
      <c r="K62" s="84">
        <f>SUM(D62:J62)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111" customFormat="1" ht="12.75" customHeight="1">
      <c r="A63" s="109">
        <v>50349</v>
      </c>
      <c r="B63" s="387" t="s">
        <v>251</v>
      </c>
      <c r="C63" s="387"/>
      <c r="D63" s="161"/>
      <c r="E63" s="162"/>
      <c r="F63" s="163"/>
      <c r="G63" s="164"/>
      <c r="H63" s="165"/>
      <c r="I63" s="161"/>
      <c r="J63" s="162"/>
      <c r="K63" s="88">
        <f>SUM(D63:J63)</f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111" customFormat="1" ht="12.75" customHeight="1">
      <c r="A64" s="110" t="s">
        <v>284</v>
      </c>
      <c r="B64" s="388" t="s">
        <v>252</v>
      </c>
      <c r="C64" s="388"/>
      <c r="D64" s="91">
        <f t="shared" si="13" ref="D64:K64">SUM(D61:D63)</f>
        <v>0</v>
      </c>
      <c r="E64" s="92">
        <f t="shared" si="13"/>
        <v>0</v>
      </c>
      <c r="F64" s="93">
        <f t="shared" si="13"/>
        <v>0</v>
      </c>
      <c r="G64" s="94">
        <f t="shared" si="13"/>
        <v>0</v>
      </c>
      <c r="H64" s="95">
        <f t="shared" si="13"/>
        <v>0</v>
      </c>
      <c r="I64" s="91">
        <f t="shared" si="13"/>
        <v>0</v>
      </c>
      <c r="J64" s="92">
        <f t="shared" si="13"/>
        <v>0</v>
      </c>
      <c r="K64" s="96">
        <f t="shared" si="13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" ht="12.75" customHeight="1">
      <c r="A65" s="108">
        <v>50351</v>
      </c>
      <c r="B65" s="389" t="s">
        <v>253</v>
      </c>
      <c r="C65" s="389"/>
      <c r="D65" s="166"/>
      <c r="E65" s="167"/>
      <c r="F65" s="168"/>
      <c r="G65" s="169"/>
      <c r="H65" s="170"/>
      <c r="I65" s="166"/>
      <c r="J65" s="167"/>
      <c r="K65" s="99">
        <f t="shared" si="14" ref="K65:K70">SUM(D65:J65)</f>
        <v>0</v>
      </c>
    </row>
    <row r="66" spans="1:11" ht="12.75" customHeight="1">
      <c r="A66" s="112">
        <v>50352</v>
      </c>
      <c r="B66" s="386" t="s">
        <v>254</v>
      </c>
      <c r="C66" s="386"/>
      <c r="D66" s="156"/>
      <c r="E66" s="157"/>
      <c r="F66" s="158"/>
      <c r="G66" s="159"/>
      <c r="H66" s="160"/>
      <c r="I66" s="156"/>
      <c r="J66" s="157"/>
      <c r="K66" s="80">
        <f t="shared" si="14"/>
        <v>0</v>
      </c>
    </row>
    <row r="67" spans="1:11" ht="12.75" customHeight="1">
      <c r="A67" s="112">
        <v>50353</v>
      </c>
      <c r="B67" s="386" t="s">
        <v>255</v>
      </c>
      <c r="C67" s="386"/>
      <c r="D67" s="156"/>
      <c r="E67" s="157"/>
      <c r="F67" s="158"/>
      <c r="G67" s="159"/>
      <c r="H67" s="160"/>
      <c r="I67" s="156"/>
      <c r="J67" s="157"/>
      <c r="K67" s="80">
        <f t="shared" si="14"/>
        <v>0</v>
      </c>
    </row>
    <row r="68" spans="1:11" ht="12.75" customHeight="1">
      <c r="A68" s="112">
        <v>50354</v>
      </c>
      <c r="B68" s="386" t="s">
        <v>256</v>
      </c>
      <c r="C68" s="386"/>
      <c r="D68" s="156"/>
      <c r="E68" s="157"/>
      <c r="F68" s="158"/>
      <c r="G68" s="159"/>
      <c r="H68" s="160"/>
      <c r="I68" s="156"/>
      <c r="J68" s="157"/>
      <c r="K68" s="80">
        <f t="shared" si="14"/>
        <v>0</v>
      </c>
    </row>
    <row r="69" spans="1:11" ht="12.75" customHeight="1">
      <c r="A69" s="112">
        <v>50355</v>
      </c>
      <c r="B69" s="386" t="s">
        <v>257</v>
      </c>
      <c r="C69" s="386"/>
      <c r="D69" s="156"/>
      <c r="E69" s="157"/>
      <c r="F69" s="158"/>
      <c r="G69" s="159"/>
      <c r="H69" s="160"/>
      <c r="I69" s="156"/>
      <c r="J69" s="157"/>
      <c r="K69" s="80">
        <f t="shared" si="14"/>
        <v>0</v>
      </c>
    </row>
    <row r="70" spans="1:11" ht="12.75" customHeight="1">
      <c r="A70" s="109">
        <v>50359</v>
      </c>
      <c r="B70" s="387" t="s">
        <v>258</v>
      </c>
      <c r="C70" s="387"/>
      <c r="D70" s="161"/>
      <c r="E70" s="162"/>
      <c r="F70" s="163"/>
      <c r="G70" s="164"/>
      <c r="H70" s="165"/>
      <c r="I70" s="161"/>
      <c r="J70" s="162"/>
      <c r="K70" s="113">
        <f t="shared" si="14"/>
        <v>0</v>
      </c>
    </row>
    <row r="71" spans="1:11" ht="12.75" customHeight="1">
      <c r="A71" s="110" t="s">
        <v>285</v>
      </c>
      <c r="B71" s="388" t="s">
        <v>259</v>
      </c>
      <c r="C71" s="388"/>
      <c r="D71" s="114">
        <f t="shared" si="15" ref="D71:K71">SUM(D65:D70)</f>
        <v>0</v>
      </c>
      <c r="E71" s="115">
        <f t="shared" si="15"/>
        <v>0</v>
      </c>
      <c r="F71" s="116">
        <f t="shared" si="15"/>
        <v>0</v>
      </c>
      <c r="G71" s="117">
        <f t="shared" si="15"/>
        <v>0</v>
      </c>
      <c r="H71" s="118">
        <f t="shared" si="15"/>
        <v>0</v>
      </c>
      <c r="I71" s="114">
        <f t="shared" si="15"/>
        <v>0</v>
      </c>
      <c r="J71" s="115">
        <f t="shared" si="15"/>
        <v>0</v>
      </c>
      <c r="K71" s="119">
        <f t="shared" si="15"/>
        <v>0</v>
      </c>
    </row>
    <row r="72" spans="1:11" ht="12.75" customHeight="1">
      <c r="A72" s="110" t="s">
        <v>286</v>
      </c>
      <c r="B72" s="388" t="s">
        <v>260</v>
      </c>
      <c r="C72" s="388"/>
      <c r="D72" s="114">
        <f t="shared" si="16" ref="D72:K72">SUM(D71,D64,D60,D55,D52,D49)</f>
        <v>0</v>
      </c>
      <c r="E72" s="115">
        <f t="shared" si="16"/>
        <v>0</v>
      </c>
      <c r="F72" s="116">
        <f t="shared" si="16"/>
        <v>0</v>
      </c>
      <c r="G72" s="117">
        <f t="shared" si="16"/>
        <v>0</v>
      </c>
      <c r="H72" s="118">
        <f t="shared" si="16"/>
        <v>0</v>
      </c>
      <c r="I72" s="114">
        <f t="shared" si="16"/>
        <v>0</v>
      </c>
      <c r="J72" s="115">
        <f t="shared" si="16"/>
        <v>0</v>
      </c>
      <c r="K72" s="119">
        <f t="shared" si="16"/>
        <v>0</v>
      </c>
    </row>
    <row r="73" spans="1:11" ht="6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ht="12.75" customHeight="1">
      <c r="A74" s="125"/>
      <c r="B74" s="403" t="str">
        <f>IF(K74=0,"Bilance v pořádku",IF(K74&gt;0,"! Finanční zdroje jsou vyšší než potřeby !","! Finanční potřeby nekryté zdroji !"))</f>
        <v>Bilance v pořádku</v>
      </c>
      <c r="C74" s="404"/>
      <c r="D74" s="126">
        <f>D72-D42</f>
        <v>0</v>
      </c>
      <c r="E74" s="126">
        <f t="shared" si="17" ref="E74:J74">E72-E42</f>
        <v>0</v>
      </c>
      <c r="F74" s="126">
        <f t="shared" si="17"/>
        <v>0</v>
      </c>
      <c r="G74" s="127">
        <f t="shared" si="17"/>
        <v>0</v>
      </c>
      <c r="H74" s="126">
        <f t="shared" si="17"/>
        <v>0</v>
      </c>
      <c r="I74" s="126">
        <f t="shared" si="17"/>
        <v>0</v>
      </c>
      <c r="J74" s="126">
        <f t="shared" si="17"/>
        <v>0</v>
      </c>
      <c r="K74" s="126">
        <f>SUM(D74:J74)</f>
        <v>0</v>
      </c>
    </row>
    <row r="75" spans="1:11" ht="12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ht="12.75" customHeight="1">
      <c r="A76" s="370" t="s">
        <v>364</v>
      </c>
      <c r="B76" s="370"/>
      <c r="C76" s="370"/>
      <c r="D76" s="370"/>
      <c r="E76" s="370"/>
      <c r="F76" s="370"/>
      <c r="G76" s="370"/>
      <c r="H76" s="370"/>
      <c r="I76" s="370"/>
      <c r="J76" s="370"/>
      <c r="K76" s="370"/>
    </row>
    <row r="77" spans="1:11" ht="12.75" customHeight="1">
      <c r="A77" s="370" t="s">
        <v>366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</row>
    <row r="78" spans="1:11" ht="12.75" customHeight="1">
      <c r="A78" s="370" t="s">
        <v>368</v>
      </c>
      <c r="B78" s="370"/>
      <c r="C78" s="370"/>
      <c r="D78" s="370"/>
      <c r="E78" s="370"/>
      <c r="F78" s="370"/>
      <c r="G78" s="370"/>
      <c r="H78" s="370"/>
      <c r="I78" s="370"/>
      <c r="J78" s="370"/>
      <c r="K78" s="370"/>
    </row>
    <row r="79" spans="1:11" ht="12.75" customHeight="1">
      <c r="A79" s="259"/>
      <c r="B79" s="259"/>
      <c r="C79" s="259"/>
      <c r="D79" s="259"/>
      <c r="E79" s="259"/>
      <c r="F79" s="259"/>
      <c r="G79" s="259"/>
      <c r="H79" s="259"/>
      <c r="I79" s="259"/>
      <c r="J79" s="259"/>
      <c r="K79" s="259"/>
    </row>
    <row r="80" spans="1:11" ht="12.75" customHeight="1">
      <c r="A80" s="259"/>
      <c r="B80" s="259"/>
      <c r="C80" s="259"/>
      <c r="D80" s="259"/>
      <c r="E80" s="259"/>
      <c r="F80" s="259"/>
      <c r="G80" s="259"/>
      <c r="H80" s="259"/>
      <c r="I80" s="259"/>
      <c r="J80" s="259"/>
      <c r="K80" s="259"/>
    </row>
    <row r="81" spans="1:11" ht="12.75" customHeight="1">
      <c r="A81" s="259"/>
      <c r="B81" s="259"/>
      <c r="C81" s="259"/>
      <c r="D81" s="259"/>
      <c r="E81" s="259"/>
      <c r="F81" s="259"/>
      <c r="G81" s="259"/>
      <c r="H81" s="259"/>
      <c r="I81" s="259"/>
      <c r="J81" s="259"/>
      <c r="K81" s="259"/>
    </row>
    <row r="82" spans="1:11" ht="12.75" customHeight="1">
      <c r="A82" s="259"/>
      <c r="B82" s="259"/>
      <c r="C82" s="259"/>
      <c r="D82" s="259"/>
      <c r="E82" s="259"/>
      <c r="F82" s="259"/>
      <c r="G82" s="259"/>
      <c r="H82" s="259"/>
      <c r="I82" s="259"/>
      <c r="J82" s="259"/>
      <c r="K82" s="259"/>
    </row>
    <row r="83" spans="1:11" ht="12.75" customHeight="1">
      <c r="A83" s="259"/>
      <c r="B83" s="259"/>
      <c r="C83" s="259"/>
      <c r="D83" s="259"/>
      <c r="E83" s="259"/>
      <c r="F83" s="259"/>
      <c r="G83" s="259"/>
      <c r="H83" s="259"/>
      <c r="I83" s="259"/>
      <c r="J83" s="259"/>
      <c r="K83" s="259"/>
    </row>
    <row r="84" spans="1:11" ht="12.75" customHeight="1">
      <c r="A84" s="259"/>
      <c r="B84" s="259"/>
      <c r="C84" s="259"/>
      <c r="D84" s="259"/>
      <c r="E84" s="259"/>
      <c r="F84" s="259"/>
      <c r="G84" s="259"/>
      <c r="H84" s="259"/>
      <c r="I84" s="259"/>
      <c r="J84" s="259"/>
      <c r="K84" s="259"/>
    </row>
  </sheetData>
  <mergeCells count="72">
    <mergeCell ref="A9:C9"/>
    <mergeCell ref="B74:C74"/>
    <mergeCell ref="B46:C46"/>
    <mergeCell ref="B39:C39"/>
    <mergeCell ref="B40:C40"/>
    <mergeCell ref="B41:C41"/>
    <mergeCell ref="B44:C44"/>
    <mergeCell ref="B49:C49"/>
    <mergeCell ref="B47:C47"/>
    <mergeCell ref="B48:C48"/>
    <mergeCell ref="B45:C45"/>
    <mergeCell ref="B55:C55"/>
    <mergeCell ref="B43:C43"/>
    <mergeCell ref="B29:C29"/>
    <mergeCell ref="B33:C33"/>
    <mergeCell ref="B28:C28"/>
    <mergeCell ref="F10:G10"/>
    <mergeCell ref="B15:C15"/>
    <mergeCell ref="B18:C18"/>
    <mergeCell ref="B21:C21"/>
    <mergeCell ref="B12:C12"/>
    <mergeCell ref="B13:C13"/>
    <mergeCell ref="B14:C14"/>
    <mergeCell ref="B19:C19"/>
    <mergeCell ref="B20:C20"/>
    <mergeCell ref="B23:C23"/>
    <mergeCell ref="B72:C72"/>
    <mergeCell ref="H9:I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30:C30"/>
    <mergeCell ref="B51:C51"/>
    <mergeCell ref="B52:C52"/>
    <mergeCell ref="B53:C53"/>
    <mergeCell ref="B54:C54"/>
    <mergeCell ref="B24:C24"/>
    <mergeCell ref="B25:C25"/>
    <mergeCell ref="B26:C26"/>
    <mergeCell ref="B27:C27"/>
    <mergeCell ref="B31:C31"/>
    <mergeCell ref="B32:C32"/>
    <mergeCell ref="B38:C38"/>
    <mergeCell ref="B34:C34"/>
    <mergeCell ref="B35:C35"/>
    <mergeCell ref="B36:C36"/>
    <mergeCell ref="B37:C37"/>
    <mergeCell ref="A76:K76"/>
    <mergeCell ref="A77:K77"/>
    <mergeCell ref="A78:K78"/>
    <mergeCell ref="G4:I4"/>
    <mergeCell ref="A1:K1"/>
    <mergeCell ref="A6:B6"/>
    <mergeCell ref="J4:K4"/>
    <mergeCell ref="C4:F4"/>
    <mergeCell ref="C6:K6"/>
    <mergeCell ref="F8:G8"/>
    <mergeCell ref="A4:B4"/>
    <mergeCell ref="B69:C69"/>
    <mergeCell ref="B70:C70"/>
    <mergeCell ref="B71:C71"/>
    <mergeCell ref="B56:C56"/>
    <mergeCell ref="B50:C50"/>
  </mergeCells>
  <printOptions horizontalCentered="1"/>
  <pageMargins left="0.196850393700787" right="0.196850393700787" top="0.590551181102362" bottom="0.590551181102362" header="0" footer="0.118110236220472"/>
  <pageSetup orientation="portrait" paperSize="9" scale="7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8"/>
  <sheetViews>
    <sheetView showGridLines="0" tabSelected="1" showOutlineSymbols="0" workbookViewId="0" topLeftCell="A1">
      <selection pane="topLeft" activeCell="D11" sqref="D11"/>
    </sheetView>
  </sheetViews>
  <sheetFormatPr defaultColWidth="0" defaultRowHeight="12.75" customHeight="1"/>
  <cols>
    <col min="1" max="1" width="7.71428571428571" style="44" customWidth="1"/>
    <col min="2" max="2" width="5" style="44" customWidth="1"/>
    <col min="3" max="3" width="44.1428571428571" style="44" customWidth="1"/>
    <col min="4" max="5" width="10.2857142857143" style="44" customWidth="1"/>
    <col min="6" max="7" width="14" style="44" customWidth="1"/>
    <col min="8" max="11" width="10.2857142857143" style="44" customWidth="1"/>
    <col min="12" max="12" width="8" customWidth="1"/>
    <col min="13" max="27" width="0" hidden="1" customWidth="1"/>
    <col min="28" max="16384" width="0" style="44" hidden="1"/>
  </cols>
  <sheetData>
    <row r="1" spans="1:11" ht="18.75">
      <c r="A1" s="346" t="s">
        <v>333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8">
      <c r="A2" s="223"/>
    </row>
    <row r="3" spans="1:11" ht="3.7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7" s="49" customFormat="1" ht="18.75" customHeight="1">
      <c r="A4" s="384" t="s">
        <v>5</v>
      </c>
      <c r="B4" s="385"/>
      <c r="C4" s="376" t="s">
        <v>179</v>
      </c>
      <c r="D4" s="378"/>
      <c r="E4" s="378"/>
      <c r="F4" s="377"/>
      <c r="G4" s="47"/>
      <c r="H4" s="48"/>
      <c r="I4" s="48"/>
      <c r="J4" s="376" t="s">
        <v>332</v>
      </c>
      <c r="K4" s="37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11" ht="4.5" customHeight="1">
      <c r="A5" s="50"/>
      <c r="B5" s="50"/>
      <c r="C5" s="51"/>
      <c r="D5" s="52"/>
      <c r="E5" s="52"/>
      <c r="F5" s="52"/>
      <c r="G5" s="52"/>
      <c r="H5" s="52"/>
      <c r="I5" s="52"/>
      <c r="J5" s="53"/>
      <c r="K5" s="53"/>
    </row>
    <row r="6" spans="1:11" ht="25.5" customHeight="1">
      <c r="A6" s="374" t="s">
        <v>180</v>
      </c>
      <c r="B6" s="375"/>
      <c r="C6" s="379" t="s">
        <v>369</v>
      </c>
      <c r="D6" s="380"/>
      <c r="E6" s="380"/>
      <c r="F6" s="380"/>
      <c r="G6" s="380"/>
      <c r="H6" s="380"/>
      <c r="I6" s="380"/>
      <c r="J6" s="380"/>
      <c r="K6" s="381"/>
    </row>
    <row r="7" spans="1:11" ht="4.5" customHeight="1">
      <c r="A7" s="54"/>
      <c r="B7" s="46"/>
      <c r="C7" s="55"/>
      <c r="D7" s="55"/>
      <c r="E7" s="55"/>
      <c r="F7" s="55"/>
      <c r="G7" s="55"/>
      <c r="H7" s="55"/>
      <c r="I7" s="56"/>
      <c r="J7" s="57"/>
      <c r="K7" s="57"/>
    </row>
    <row r="8" spans="1:11" ht="22.5" customHeight="1">
      <c r="A8" s="58"/>
      <c r="B8" s="59"/>
      <c r="C8" s="60"/>
      <c r="D8" s="61"/>
      <c r="E8" s="62"/>
      <c r="F8" s="382" t="s">
        <v>181</v>
      </c>
      <c r="G8" s="383"/>
      <c r="H8" s="59"/>
      <c r="I8" s="59"/>
      <c r="J8" s="61"/>
      <c r="K8" s="63"/>
    </row>
    <row r="9" spans="1:11" ht="33.75">
      <c r="A9" s="400" t="s">
        <v>362</v>
      </c>
      <c r="B9" s="401"/>
      <c r="C9" s="402"/>
      <c r="D9" s="64" t="s">
        <v>182</v>
      </c>
      <c r="E9" s="65" t="s">
        <v>183</v>
      </c>
      <c r="F9" s="66" t="s">
        <v>184</v>
      </c>
      <c r="G9" s="67" t="s">
        <v>343</v>
      </c>
      <c r="H9" s="391" t="s">
        <v>185</v>
      </c>
      <c r="I9" s="391"/>
      <c r="J9" s="68" t="s">
        <v>186</v>
      </c>
      <c r="K9" s="69" t="s">
        <v>187</v>
      </c>
    </row>
    <row r="10" spans="1:11" ht="12.75">
      <c r="A10" s="70"/>
      <c r="B10" s="71"/>
      <c r="C10" s="72"/>
      <c r="D10" s="73" t="str">
        <f>IFERROR(F10-2,"")</f>
        <v/>
      </c>
      <c r="E10" s="74" t="str">
        <f>IFERROR(F10-1,"")</f>
        <v/>
      </c>
      <c r="F10" s="392" t="s">
        <v>363</v>
      </c>
      <c r="G10" s="393"/>
      <c r="H10" s="75" t="str">
        <f>IFERROR(F10+1,"")</f>
        <v/>
      </c>
      <c r="I10" s="73" t="str">
        <f>IFERROR(F10+2,"")</f>
        <v/>
      </c>
      <c r="J10" s="73" t="str">
        <f>IFERROR(F10+3,"")</f>
        <v/>
      </c>
      <c r="K10" s="76" t="s">
        <v>188</v>
      </c>
    </row>
    <row r="11" spans="1:11" ht="12.75">
      <c r="A11" s="77" t="s">
        <v>189</v>
      </c>
      <c r="B11" s="78" t="s">
        <v>190</v>
      </c>
      <c r="C11" s="78"/>
      <c r="D11" s="173" t="s">
        <v>288</v>
      </c>
      <c r="E11" s="174" t="s">
        <v>289</v>
      </c>
      <c r="F11" s="175" t="s">
        <v>290</v>
      </c>
      <c r="G11" s="176" t="s">
        <v>291</v>
      </c>
      <c r="H11" s="177" t="s">
        <v>292</v>
      </c>
      <c r="I11" s="173" t="s">
        <v>293</v>
      </c>
      <c r="J11" s="174" t="s">
        <v>294</v>
      </c>
      <c r="K11" s="172"/>
    </row>
    <row r="12" spans="1:11" ht="12.75">
      <c r="A12" s="79">
        <v>60001</v>
      </c>
      <c r="B12" s="399" t="s">
        <v>191</v>
      </c>
      <c r="C12" s="399"/>
      <c r="D12" s="156"/>
      <c r="E12" s="157"/>
      <c r="F12" s="158"/>
      <c r="G12" s="159"/>
      <c r="H12" s="160"/>
      <c r="I12" s="156"/>
      <c r="J12" s="157"/>
      <c r="K12" s="171">
        <f t="shared" si="0" ref="K12:K17">SUM(D12:J12)</f>
        <v>0</v>
      </c>
    </row>
    <row r="13" spans="1:11" ht="12.75">
      <c r="A13" s="81" t="s">
        <v>192</v>
      </c>
      <c r="B13" s="399" t="s">
        <v>193</v>
      </c>
      <c r="C13" s="399"/>
      <c r="D13" s="156"/>
      <c r="E13" s="157"/>
      <c r="F13" s="158"/>
      <c r="G13" s="159"/>
      <c r="H13" s="160"/>
      <c r="I13" s="156"/>
      <c r="J13" s="157"/>
      <c r="K13" s="84">
        <f t="shared" si="0"/>
        <v>0</v>
      </c>
    </row>
    <row r="14" spans="1:11" ht="12.75">
      <c r="A14" s="81" t="s">
        <v>194</v>
      </c>
      <c r="B14" s="399" t="s">
        <v>195</v>
      </c>
      <c r="C14" s="399"/>
      <c r="D14" s="156"/>
      <c r="E14" s="157"/>
      <c r="F14" s="158"/>
      <c r="G14" s="159"/>
      <c r="H14" s="160"/>
      <c r="I14" s="156"/>
      <c r="J14" s="157"/>
      <c r="K14" s="84">
        <f t="shared" si="0"/>
        <v>0</v>
      </c>
    </row>
    <row r="15" spans="1:11" ht="12.75">
      <c r="A15" s="79">
        <v>61007</v>
      </c>
      <c r="B15" s="399" t="s">
        <v>196</v>
      </c>
      <c r="C15" s="399"/>
      <c r="D15" s="156"/>
      <c r="E15" s="157"/>
      <c r="F15" s="158"/>
      <c r="G15" s="159"/>
      <c r="H15" s="160"/>
      <c r="I15" s="156"/>
      <c r="J15" s="157"/>
      <c r="K15" s="84">
        <f t="shared" si="0"/>
        <v>0</v>
      </c>
    </row>
    <row r="16" spans="1:11" ht="12.75">
      <c r="A16" s="79">
        <v>62008</v>
      </c>
      <c r="B16" s="399" t="s">
        <v>197</v>
      </c>
      <c r="C16" s="399"/>
      <c r="D16" s="156"/>
      <c r="E16" s="157"/>
      <c r="F16" s="158"/>
      <c r="G16" s="159"/>
      <c r="H16" s="160"/>
      <c r="I16" s="156"/>
      <c r="J16" s="157"/>
      <c r="K16" s="84">
        <f t="shared" si="0"/>
        <v>0</v>
      </c>
    </row>
    <row r="17" spans="1:11" ht="12.75">
      <c r="A17" s="87">
        <v>62009</v>
      </c>
      <c r="B17" s="394" t="s">
        <v>198</v>
      </c>
      <c r="C17" s="394"/>
      <c r="D17" s="161"/>
      <c r="E17" s="162"/>
      <c r="F17" s="163"/>
      <c r="G17" s="164"/>
      <c r="H17" s="165"/>
      <c r="I17" s="161"/>
      <c r="J17" s="162"/>
      <c r="K17" s="88">
        <f t="shared" si="0"/>
        <v>0</v>
      </c>
    </row>
    <row r="18" spans="1:11" ht="12.75">
      <c r="A18" s="89" t="s">
        <v>199</v>
      </c>
      <c r="B18" s="90" t="s">
        <v>200</v>
      </c>
      <c r="C18" s="90"/>
      <c r="D18" s="91">
        <f>SUM(D12:D17)</f>
        <v>0</v>
      </c>
      <c r="E18" s="92">
        <f t="shared" si="1" ref="E18:J18">SUM(E12:E17)</f>
        <v>0</v>
      </c>
      <c r="F18" s="93">
        <f t="shared" si="1"/>
        <v>0</v>
      </c>
      <c r="G18" s="94">
        <f t="shared" si="1"/>
        <v>0</v>
      </c>
      <c r="H18" s="95">
        <f t="shared" si="1"/>
        <v>0</v>
      </c>
      <c r="I18" s="91">
        <f t="shared" si="1"/>
        <v>0</v>
      </c>
      <c r="J18" s="92">
        <f t="shared" si="1"/>
        <v>0</v>
      </c>
      <c r="K18" s="96">
        <f>SUM(K12:K17)</f>
        <v>0</v>
      </c>
    </row>
    <row r="19" spans="1:11" ht="12.75">
      <c r="A19" s="97" t="s">
        <v>201</v>
      </c>
      <c r="B19" s="224" t="s">
        <v>202</v>
      </c>
      <c r="C19" s="224"/>
      <c r="D19" s="166"/>
      <c r="E19" s="167"/>
      <c r="F19" s="168"/>
      <c r="G19" s="169"/>
      <c r="H19" s="170"/>
      <c r="I19" s="166"/>
      <c r="J19" s="167"/>
      <c r="K19" s="99">
        <f t="shared" si="2" ref="K19:K25">SUM(D19:J19)</f>
        <v>0</v>
      </c>
    </row>
    <row r="20" spans="1:11" ht="12.75">
      <c r="A20" s="100">
        <v>60042</v>
      </c>
      <c r="B20" s="386" t="s">
        <v>203</v>
      </c>
      <c r="C20" s="386"/>
      <c r="D20" s="156"/>
      <c r="E20" s="157"/>
      <c r="F20" s="257" t="s">
        <v>365</v>
      </c>
      <c r="G20" s="159"/>
      <c r="H20" s="160"/>
      <c r="I20" s="156"/>
      <c r="J20" s="157"/>
      <c r="K20" s="84">
        <f t="shared" si="2"/>
        <v>0</v>
      </c>
    </row>
    <row r="21" spans="1:11" ht="12.75">
      <c r="A21" s="100">
        <v>60043</v>
      </c>
      <c r="B21" s="386" t="s">
        <v>204</v>
      </c>
      <c r="C21" s="386"/>
      <c r="D21" s="156"/>
      <c r="E21" s="157"/>
      <c r="F21" s="158"/>
      <c r="G21" s="159"/>
      <c r="H21" s="160"/>
      <c r="I21" s="156"/>
      <c r="J21" s="157"/>
      <c r="K21" s="84">
        <f t="shared" si="2"/>
        <v>0</v>
      </c>
    </row>
    <row r="22" spans="1:11" ht="12.75">
      <c r="A22" s="100">
        <v>60044</v>
      </c>
      <c r="B22" s="386" t="s">
        <v>205</v>
      </c>
      <c r="C22" s="386"/>
      <c r="D22" s="156"/>
      <c r="E22" s="157"/>
      <c r="F22" s="158"/>
      <c r="G22" s="159"/>
      <c r="H22" s="160"/>
      <c r="I22" s="156"/>
      <c r="J22" s="157"/>
      <c r="K22" s="84">
        <f t="shared" si="2"/>
        <v>0</v>
      </c>
    </row>
    <row r="23" spans="1:11" ht="12.75">
      <c r="A23" s="100">
        <v>60045</v>
      </c>
      <c r="B23" s="386" t="s">
        <v>206</v>
      </c>
      <c r="C23" s="386"/>
      <c r="D23" s="156"/>
      <c r="E23" s="157"/>
      <c r="F23" s="158"/>
      <c r="G23" s="159"/>
      <c r="H23" s="160"/>
      <c r="I23" s="156"/>
      <c r="J23" s="157"/>
      <c r="K23" s="84">
        <f t="shared" si="2"/>
        <v>0</v>
      </c>
    </row>
    <row r="24" spans="1:11" ht="12.75">
      <c r="A24" s="100">
        <v>60046</v>
      </c>
      <c r="B24" s="386" t="s">
        <v>207</v>
      </c>
      <c r="C24" s="386"/>
      <c r="D24" s="156"/>
      <c r="E24" s="157"/>
      <c r="F24" s="158"/>
      <c r="G24" s="159"/>
      <c r="H24" s="160"/>
      <c r="I24" s="156"/>
      <c r="J24" s="157"/>
      <c r="K24" s="84">
        <f t="shared" si="2"/>
        <v>0</v>
      </c>
    </row>
    <row r="25" spans="1:11" ht="12.75">
      <c r="A25" s="101">
        <v>60048</v>
      </c>
      <c r="B25" s="387" t="s">
        <v>208</v>
      </c>
      <c r="C25" s="387"/>
      <c r="D25" s="161"/>
      <c r="E25" s="162"/>
      <c r="F25" s="163"/>
      <c r="G25" s="164"/>
      <c r="H25" s="165"/>
      <c r="I25" s="161"/>
      <c r="J25" s="162"/>
      <c r="K25" s="88">
        <f t="shared" si="2"/>
        <v>0</v>
      </c>
    </row>
    <row r="26" spans="1:11" ht="12.75">
      <c r="A26" s="89" t="s">
        <v>209</v>
      </c>
      <c r="B26" s="225" t="s">
        <v>210</v>
      </c>
      <c r="C26" s="225"/>
      <c r="D26" s="91">
        <f t="shared" si="3" ref="D26:K26">SUM(D19:D25)</f>
        <v>0</v>
      </c>
      <c r="E26" s="92">
        <f t="shared" si="3"/>
        <v>0</v>
      </c>
      <c r="F26" s="93">
        <f t="shared" si="3"/>
        <v>0</v>
      </c>
      <c r="G26" s="94">
        <f t="shared" si="3"/>
        <v>0</v>
      </c>
      <c r="H26" s="95">
        <f t="shared" si="3"/>
        <v>0</v>
      </c>
      <c r="I26" s="91">
        <f t="shared" si="3"/>
        <v>0</v>
      </c>
      <c r="J26" s="92">
        <f t="shared" si="3"/>
        <v>0</v>
      </c>
      <c r="K26" s="96">
        <f t="shared" si="3"/>
        <v>0</v>
      </c>
    </row>
    <row r="27" spans="1:11" ht="12.75">
      <c r="A27" s="102">
        <v>60051</v>
      </c>
      <c r="B27" s="389" t="s">
        <v>211</v>
      </c>
      <c r="C27" s="389"/>
      <c r="D27" s="166"/>
      <c r="E27" s="167"/>
      <c r="F27" s="168"/>
      <c r="G27" s="169"/>
      <c r="H27" s="170"/>
      <c r="I27" s="166"/>
      <c r="J27" s="167"/>
      <c r="K27" s="99">
        <f t="shared" si="4" ref="K27:K35">SUM(D27:J27)</f>
        <v>0</v>
      </c>
    </row>
    <row r="28" spans="1:11" ht="12.75">
      <c r="A28" s="100">
        <v>60052</v>
      </c>
      <c r="B28" s="386" t="s">
        <v>212</v>
      </c>
      <c r="C28" s="386"/>
      <c r="D28" s="156"/>
      <c r="E28" s="157"/>
      <c r="F28" s="158"/>
      <c r="G28" s="159"/>
      <c r="H28" s="160"/>
      <c r="I28" s="156"/>
      <c r="J28" s="157"/>
      <c r="K28" s="84">
        <f t="shared" si="4"/>
        <v>0</v>
      </c>
    </row>
    <row r="29" spans="1:11" ht="12.75">
      <c r="A29" s="100">
        <v>60053</v>
      </c>
      <c r="B29" s="386" t="s">
        <v>213</v>
      </c>
      <c r="C29" s="386"/>
      <c r="D29" s="156"/>
      <c r="E29" s="157"/>
      <c r="F29" s="158"/>
      <c r="G29" s="159"/>
      <c r="H29" s="160"/>
      <c r="I29" s="156"/>
      <c r="J29" s="157"/>
      <c r="K29" s="84">
        <f t="shared" si="4"/>
        <v>0</v>
      </c>
    </row>
    <row r="30" spans="1:11" ht="12.75">
      <c r="A30" s="100">
        <v>60054</v>
      </c>
      <c r="B30" s="386" t="s">
        <v>214</v>
      </c>
      <c r="C30" s="386"/>
      <c r="D30" s="156"/>
      <c r="E30" s="157"/>
      <c r="F30" s="158"/>
      <c r="G30" s="159"/>
      <c r="H30" s="160"/>
      <c r="I30" s="156"/>
      <c r="J30" s="157"/>
      <c r="K30" s="84">
        <f t="shared" si="4"/>
        <v>0</v>
      </c>
    </row>
    <row r="31" spans="1:11" ht="12.75">
      <c r="A31" s="100">
        <v>60055</v>
      </c>
      <c r="B31" s="386" t="s">
        <v>215</v>
      </c>
      <c r="C31" s="386"/>
      <c r="D31" s="156"/>
      <c r="E31" s="157"/>
      <c r="F31" s="158"/>
      <c r="G31" s="159"/>
      <c r="H31" s="160"/>
      <c r="I31" s="156"/>
      <c r="J31" s="157"/>
      <c r="K31" s="84">
        <f t="shared" si="4"/>
        <v>0</v>
      </c>
    </row>
    <row r="32" spans="1:11" ht="12.75">
      <c r="A32" s="100">
        <v>60056</v>
      </c>
      <c r="B32" s="386" t="s">
        <v>216</v>
      </c>
      <c r="C32" s="386"/>
      <c r="D32" s="156"/>
      <c r="E32" s="157"/>
      <c r="F32" s="158"/>
      <c r="G32" s="159"/>
      <c r="H32" s="160"/>
      <c r="I32" s="156"/>
      <c r="J32" s="157"/>
      <c r="K32" s="84">
        <f t="shared" si="4"/>
        <v>0</v>
      </c>
    </row>
    <row r="33" spans="1:11" ht="12.75">
      <c r="A33" s="100">
        <v>60057</v>
      </c>
      <c r="B33" s="386" t="s">
        <v>217</v>
      </c>
      <c r="C33" s="386"/>
      <c r="D33" s="156"/>
      <c r="E33" s="157"/>
      <c r="F33" s="158"/>
      <c r="G33" s="159"/>
      <c r="H33" s="160"/>
      <c r="I33" s="156"/>
      <c r="J33" s="157"/>
      <c r="K33" s="84">
        <f t="shared" si="4"/>
        <v>0</v>
      </c>
    </row>
    <row r="34" spans="1:11" ht="12.75">
      <c r="A34" s="100">
        <v>60058</v>
      </c>
      <c r="B34" s="386" t="s">
        <v>218</v>
      </c>
      <c r="C34" s="386"/>
      <c r="D34" s="156"/>
      <c r="E34" s="157"/>
      <c r="F34" s="158"/>
      <c r="G34" s="159"/>
      <c r="H34" s="160"/>
      <c r="I34" s="156"/>
      <c r="J34" s="157"/>
      <c r="K34" s="84">
        <f t="shared" si="4"/>
        <v>0</v>
      </c>
    </row>
    <row r="35" spans="1:11" ht="12.75">
      <c r="A35" s="101">
        <v>60059</v>
      </c>
      <c r="B35" s="387" t="s">
        <v>219</v>
      </c>
      <c r="C35" s="387"/>
      <c r="D35" s="161"/>
      <c r="E35" s="162"/>
      <c r="F35" s="163"/>
      <c r="G35" s="164"/>
      <c r="H35" s="165"/>
      <c r="I35" s="161"/>
      <c r="J35" s="162"/>
      <c r="K35" s="88">
        <f t="shared" si="4"/>
        <v>0</v>
      </c>
    </row>
    <row r="36" spans="1:11" ht="12.75">
      <c r="A36" s="103" t="s">
        <v>263</v>
      </c>
      <c r="B36" s="388" t="s">
        <v>220</v>
      </c>
      <c r="C36" s="388"/>
      <c r="D36" s="91">
        <f t="shared" si="5" ref="D36:K36">SUM(D27:D35)</f>
        <v>0</v>
      </c>
      <c r="E36" s="92">
        <f t="shared" si="5"/>
        <v>0</v>
      </c>
      <c r="F36" s="93">
        <f t="shared" si="5"/>
        <v>0</v>
      </c>
      <c r="G36" s="94">
        <f t="shared" si="5"/>
        <v>0</v>
      </c>
      <c r="H36" s="95">
        <f t="shared" si="5"/>
        <v>0</v>
      </c>
      <c r="I36" s="91">
        <f t="shared" si="5"/>
        <v>0</v>
      </c>
      <c r="J36" s="92">
        <f t="shared" si="5"/>
        <v>0</v>
      </c>
      <c r="K36" s="96">
        <f t="shared" si="5"/>
        <v>0</v>
      </c>
    </row>
    <row r="37" spans="1:11" ht="12.75">
      <c r="A37" s="102">
        <v>60081</v>
      </c>
      <c r="B37" s="389" t="s">
        <v>221</v>
      </c>
      <c r="C37" s="389"/>
      <c r="D37" s="166"/>
      <c r="E37" s="167"/>
      <c r="F37" s="168"/>
      <c r="G37" s="169"/>
      <c r="H37" s="170"/>
      <c r="I37" s="166"/>
      <c r="J37" s="167"/>
      <c r="K37" s="99">
        <f>SUM(D37:J37)</f>
        <v>0</v>
      </c>
    </row>
    <row r="38" spans="1:11" ht="12.75">
      <c r="A38" s="100">
        <v>60082</v>
      </c>
      <c r="B38" s="386" t="s">
        <v>222</v>
      </c>
      <c r="C38" s="386"/>
      <c r="D38" s="156"/>
      <c r="E38" s="157"/>
      <c r="F38" s="158"/>
      <c r="G38" s="159"/>
      <c r="H38" s="160"/>
      <c r="I38" s="156"/>
      <c r="J38" s="157"/>
      <c r="K38" s="84">
        <f>SUM(D38:J38)</f>
        <v>0</v>
      </c>
    </row>
    <row r="39" spans="1:11" ht="12.75">
      <c r="A39" s="101">
        <v>60089</v>
      </c>
      <c r="B39" s="387" t="s">
        <v>223</v>
      </c>
      <c r="C39" s="387"/>
      <c r="D39" s="161"/>
      <c r="E39" s="162"/>
      <c r="F39" s="163"/>
      <c r="G39" s="164"/>
      <c r="H39" s="165"/>
      <c r="I39" s="161"/>
      <c r="J39" s="162"/>
      <c r="K39" s="88">
        <f>SUM(D39:J39)</f>
        <v>0</v>
      </c>
    </row>
    <row r="40" spans="1:11" ht="12.75">
      <c r="A40" s="103" t="s">
        <v>261</v>
      </c>
      <c r="B40" s="388" t="s">
        <v>224</v>
      </c>
      <c r="C40" s="388"/>
      <c r="D40" s="91">
        <f t="shared" si="6" ref="D40:K40">SUM(D37:D39)</f>
        <v>0</v>
      </c>
      <c r="E40" s="92">
        <f t="shared" si="6"/>
        <v>0</v>
      </c>
      <c r="F40" s="93">
        <f t="shared" si="6"/>
        <v>0</v>
      </c>
      <c r="G40" s="94">
        <f t="shared" si="6"/>
        <v>0</v>
      </c>
      <c r="H40" s="95">
        <f t="shared" si="6"/>
        <v>0</v>
      </c>
      <c r="I40" s="91">
        <f t="shared" si="6"/>
        <v>0</v>
      </c>
      <c r="J40" s="92">
        <f t="shared" si="6"/>
        <v>0</v>
      </c>
      <c r="K40" s="96">
        <f t="shared" si="6"/>
        <v>0</v>
      </c>
    </row>
    <row r="41" spans="1:11" ht="12.75">
      <c r="A41" s="103" t="s">
        <v>262</v>
      </c>
      <c r="B41" s="388" t="s">
        <v>225</v>
      </c>
      <c r="C41" s="388"/>
      <c r="D41" s="91">
        <f t="shared" si="7" ref="D41:K41">SUM(D40,D36,D26,D18)</f>
        <v>0</v>
      </c>
      <c r="E41" s="92">
        <f t="shared" si="7"/>
        <v>0</v>
      </c>
      <c r="F41" s="93">
        <f t="shared" si="7"/>
        <v>0</v>
      </c>
      <c r="G41" s="94">
        <f t="shared" si="7"/>
        <v>0</v>
      </c>
      <c r="H41" s="95">
        <f t="shared" si="7"/>
        <v>0</v>
      </c>
      <c r="I41" s="91">
        <f t="shared" si="7"/>
        <v>0</v>
      </c>
      <c r="J41" s="92">
        <f t="shared" si="7"/>
        <v>0</v>
      </c>
      <c r="K41" s="96">
        <f t="shared" si="7"/>
        <v>0</v>
      </c>
    </row>
    <row r="42" spans="1:11" ht="12.75">
      <c r="A42" s="89" t="s">
        <v>226</v>
      </c>
      <c r="B42" s="225" t="s">
        <v>227</v>
      </c>
      <c r="C42" s="225"/>
      <c r="D42" s="91">
        <f t="shared" si="8" ref="D42:K42">SUM(D41)</f>
        <v>0</v>
      </c>
      <c r="E42" s="92">
        <f t="shared" si="8"/>
        <v>0</v>
      </c>
      <c r="F42" s="93">
        <f t="shared" si="8"/>
        <v>0</v>
      </c>
      <c r="G42" s="94">
        <f t="shared" si="8"/>
        <v>0</v>
      </c>
      <c r="H42" s="95">
        <f t="shared" si="8"/>
        <v>0</v>
      </c>
      <c r="I42" s="91">
        <f t="shared" si="8"/>
        <v>0</v>
      </c>
      <c r="J42" s="92">
        <f t="shared" si="8"/>
        <v>0</v>
      </c>
      <c r="K42" s="96">
        <f t="shared" si="8"/>
        <v>0</v>
      </c>
    </row>
    <row r="43" spans="1:11" ht="12.75">
      <c r="A43" s="104" t="s">
        <v>228</v>
      </c>
      <c r="B43" s="396" t="s">
        <v>229</v>
      </c>
      <c r="C43" s="386"/>
      <c r="D43" s="86"/>
      <c r="E43" s="82"/>
      <c r="F43" s="260" t="s">
        <v>365</v>
      </c>
      <c r="G43" s="83"/>
      <c r="H43" s="85"/>
      <c r="I43" s="86"/>
      <c r="J43" s="82"/>
      <c r="K43" s="84">
        <f t="shared" si="9" ref="K43:K48">SUM(D43:J43)</f>
        <v>0</v>
      </c>
    </row>
    <row r="44" spans="1:11" ht="12.75" customHeight="1">
      <c r="A44" s="105">
        <v>60234</v>
      </c>
      <c r="B44" s="396" t="s">
        <v>230</v>
      </c>
      <c r="C44" s="386"/>
      <c r="D44" s="156"/>
      <c r="E44" s="157"/>
      <c r="F44" s="158"/>
      <c r="G44" s="159"/>
      <c r="H44" s="160"/>
      <c r="I44" s="156"/>
      <c r="J44" s="157"/>
      <c r="K44" s="84">
        <f t="shared" si="9"/>
        <v>0</v>
      </c>
    </row>
    <row r="45" spans="1:11" ht="12.75" customHeight="1">
      <c r="A45" s="105">
        <v>60235</v>
      </c>
      <c r="B45" s="396" t="s">
        <v>231</v>
      </c>
      <c r="C45" s="386"/>
      <c r="D45" s="156"/>
      <c r="E45" s="157"/>
      <c r="F45" s="158"/>
      <c r="G45" s="159"/>
      <c r="H45" s="160"/>
      <c r="I45" s="156"/>
      <c r="J45" s="157"/>
      <c r="K45" s="84">
        <f t="shared" si="9"/>
        <v>0</v>
      </c>
    </row>
    <row r="46" spans="1:11" ht="12.75" customHeight="1">
      <c r="A46" s="105">
        <v>60236</v>
      </c>
      <c r="B46" s="396" t="s">
        <v>232</v>
      </c>
      <c r="C46" s="386"/>
      <c r="D46" s="156"/>
      <c r="E46" s="157"/>
      <c r="F46" s="158"/>
      <c r="G46" s="159"/>
      <c r="H46" s="160"/>
      <c r="I46" s="156"/>
      <c r="J46" s="157"/>
      <c r="K46" s="84">
        <f t="shared" si="9"/>
        <v>0</v>
      </c>
    </row>
    <row r="47" spans="1:11" ht="12.75" customHeight="1">
      <c r="A47" s="105">
        <v>60237</v>
      </c>
      <c r="B47" s="396" t="s">
        <v>233</v>
      </c>
      <c r="C47" s="386"/>
      <c r="D47" s="156"/>
      <c r="E47" s="157"/>
      <c r="F47" s="158"/>
      <c r="G47" s="159"/>
      <c r="H47" s="160"/>
      <c r="I47" s="156"/>
      <c r="J47" s="157"/>
      <c r="K47" s="84">
        <f t="shared" si="9"/>
        <v>0</v>
      </c>
    </row>
    <row r="48" spans="1:11" ht="12.75" customHeight="1">
      <c r="A48" s="106">
        <v>60239</v>
      </c>
      <c r="B48" s="405" t="s">
        <v>234</v>
      </c>
      <c r="C48" s="387"/>
      <c r="D48" s="161"/>
      <c r="E48" s="162"/>
      <c r="F48" s="163"/>
      <c r="G48" s="164"/>
      <c r="H48" s="165"/>
      <c r="I48" s="161"/>
      <c r="J48" s="162"/>
      <c r="K48" s="88">
        <f t="shared" si="9"/>
        <v>0</v>
      </c>
    </row>
    <row r="49" spans="1:11" ht="12.75">
      <c r="A49" s="107" t="s">
        <v>235</v>
      </c>
      <c r="B49" s="388" t="s">
        <v>236</v>
      </c>
      <c r="C49" s="388"/>
      <c r="D49" s="91">
        <f t="shared" si="10" ref="D49:K49">SUM(D43:D48)</f>
        <v>0</v>
      </c>
      <c r="E49" s="92">
        <f t="shared" si="10"/>
        <v>0</v>
      </c>
      <c r="F49" s="93">
        <f t="shared" si="10"/>
        <v>0</v>
      </c>
      <c r="G49" s="94">
        <f t="shared" si="10"/>
        <v>0</v>
      </c>
      <c r="H49" s="95">
        <f t="shared" si="10"/>
        <v>0</v>
      </c>
      <c r="I49" s="91">
        <f t="shared" si="10"/>
        <v>0</v>
      </c>
      <c r="J49" s="92">
        <f t="shared" si="10"/>
        <v>0</v>
      </c>
      <c r="K49" s="96">
        <f t="shared" si="10"/>
        <v>0</v>
      </c>
    </row>
    <row r="50" spans="1:11" ht="12.75" customHeight="1">
      <c r="A50" s="108">
        <v>60301</v>
      </c>
      <c r="B50" s="389" t="s">
        <v>237</v>
      </c>
      <c r="C50" s="389"/>
      <c r="D50" s="166"/>
      <c r="E50" s="167"/>
      <c r="F50" s="168"/>
      <c r="G50" s="169"/>
      <c r="H50" s="170"/>
      <c r="I50" s="166"/>
      <c r="J50" s="167"/>
      <c r="K50" s="99">
        <f>SUM(D50:J50)</f>
        <v>0</v>
      </c>
    </row>
    <row r="51" spans="1:11" ht="12.75" customHeight="1">
      <c r="A51" s="109">
        <v>60309</v>
      </c>
      <c r="B51" s="387" t="s">
        <v>238</v>
      </c>
      <c r="C51" s="387"/>
      <c r="D51" s="161"/>
      <c r="E51" s="162"/>
      <c r="F51" s="258" t="s">
        <v>367</v>
      </c>
      <c r="G51" s="164"/>
      <c r="H51" s="165"/>
      <c r="I51" s="161"/>
      <c r="J51" s="162"/>
      <c r="K51" s="88">
        <f>SUM(D51:J51)</f>
        <v>0</v>
      </c>
    </row>
    <row r="52" spans="1:27" s="111" customFormat="1" ht="12.75" customHeight="1">
      <c r="A52" s="110" t="s">
        <v>239</v>
      </c>
      <c r="B52" s="388" t="s">
        <v>240</v>
      </c>
      <c r="C52" s="388"/>
      <c r="D52" s="91">
        <f t="shared" si="11" ref="D52:K52">SUM(D50:D51)</f>
        <v>0</v>
      </c>
      <c r="E52" s="92">
        <f t="shared" si="11"/>
        <v>0</v>
      </c>
      <c r="F52" s="93">
        <f t="shared" si="11"/>
        <v>0</v>
      </c>
      <c r="G52" s="94">
        <f t="shared" si="11"/>
        <v>0</v>
      </c>
      <c r="H52" s="95">
        <f t="shared" si="11"/>
        <v>0</v>
      </c>
      <c r="I52" s="91">
        <f t="shared" si="11"/>
        <v>0</v>
      </c>
      <c r="J52" s="92">
        <f t="shared" si="11"/>
        <v>0</v>
      </c>
      <c r="K52" s="96">
        <f t="shared" si="11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111" customFormat="1" ht="12.75" customHeight="1">
      <c r="A53" s="108">
        <v>60321</v>
      </c>
      <c r="B53" s="389" t="s">
        <v>241</v>
      </c>
      <c r="C53" s="389"/>
      <c r="D53" s="166"/>
      <c r="E53" s="167"/>
      <c r="F53" s="168"/>
      <c r="G53" s="169"/>
      <c r="H53" s="170"/>
      <c r="I53" s="166"/>
      <c r="J53" s="167"/>
      <c r="K53" s="99">
        <f>SUM(D53:J53)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111" customFormat="1" ht="12.75" customHeight="1">
      <c r="A54" s="109">
        <v>60323</v>
      </c>
      <c r="B54" s="387" t="s">
        <v>242</v>
      </c>
      <c r="C54" s="387"/>
      <c r="D54" s="161"/>
      <c r="E54" s="162"/>
      <c r="F54" s="163"/>
      <c r="G54" s="164"/>
      <c r="H54" s="165"/>
      <c r="I54" s="161"/>
      <c r="J54" s="162"/>
      <c r="K54" s="88">
        <f>SUM(D54:J54)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111" customFormat="1" ht="12.75" customHeight="1">
      <c r="A55" s="110" t="s">
        <v>264</v>
      </c>
      <c r="B55" s="390" t="s">
        <v>243</v>
      </c>
      <c r="C55" s="390"/>
      <c r="D55" s="91">
        <f t="shared" si="12" ref="D55:K55">SUM(D53:D54)</f>
        <v>0</v>
      </c>
      <c r="E55" s="92">
        <f t="shared" si="12"/>
        <v>0</v>
      </c>
      <c r="F55" s="93">
        <f t="shared" si="12"/>
        <v>0</v>
      </c>
      <c r="G55" s="94">
        <f t="shared" si="12"/>
        <v>0</v>
      </c>
      <c r="H55" s="95">
        <f t="shared" si="12"/>
        <v>0</v>
      </c>
      <c r="I55" s="91">
        <f t="shared" si="12"/>
        <v>0</v>
      </c>
      <c r="J55" s="92">
        <f t="shared" si="12"/>
        <v>0</v>
      </c>
      <c r="K55" s="96">
        <f t="shared" si="12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111" customFormat="1" ht="12.75" customHeight="1">
      <c r="A56" s="108">
        <v>60331</v>
      </c>
      <c r="B56" s="389" t="s">
        <v>244</v>
      </c>
      <c r="C56" s="389"/>
      <c r="D56" s="166"/>
      <c r="E56" s="167"/>
      <c r="F56" s="168"/>
      <c r="G56" s="169"/>
      <c r="H56" s="170"/>
      <c r="I56" s="166"/>
      <c r="J56" s="167"/>
      <c r="K56" s="99">
        <f>SUM(D56:J56)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11" customFormat="1" ht="12.75" customHeight="1">
      <c r="A57" s="112">
        <v>60332</v>
      </c>
      <c r="B57" s="386" t="s">
        <v>245</v>
      </c>
      <c r="C57" s="386"/>
      <c r="D57" s="156"/>
      <c r="E57" s="157"/>
      <c r="F57" s="158"/>
      <c r="G57" s="159"/>
      <c r="H57" s="160"/>
      <c r="I57" s="156"/>
      <c r="J57" s="157"/>
      <c r="K57" s="84">
        <f>SUM(D57:J57)</f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11" customFormat="1" ht="12.75" customHeight="1">
      <c r="A58" s="112">
        <v>60333</v>
      </c>
      <c r="B58" s="386" t="s">
        <v>246</v>
      </c>
      <c r="C58" s="386"/>
      <c r="D58" s="156"/>
      <c r="E58" s="157"/>
      <c r="F58" s="158"/>
      <c r="G58" s="159"/>
      <c r="H58" s="160"/>
      <c r="I58" s="156"/>
      <c r="J58" s="157"/>
      <c r="K58" s="84">
        <f>SUM(D58:J58)</f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11" customFormat="1" ht="12.75" customHeight="1">
      <c r="A59" s="109">
        <v>60339</v>
      </c>
      <c r="B59" s="387" t="s">
        <v>247</v>
      </c>
      <c r="C59" s="387"/>
      <c r="D59" s="161"/>
      <c r="E59" s="162"/>
      <c r="F59" s="163"/>
      <c r="G59" s="164"/>
      <c r="H59" s="165"/>
      <c r="I59" s="161"/>
      <c r="J59" s="162"/>
      <c r="K59" s="88">
        <f>SUM(D59:J59)</f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111" customFormat="1" ht="12.75" customHeight="1">
      <c r="A60" s="110" t="s">
        <v>265</v>
      </c>
      <c r="B60" s="388" t="s">
        <v>248</v>
      </c>
      <c r="C60" s="388"/>
      <c r="D60" s="91">
        <f t="shared" si="13" ref="D60:K60">SUM(D56:D59)</f>
        <v>0</v>
      </c>
      <c r="E60" s="92">
        <f t="shared" si="13"/>
        <v>0</v>
      </c>
      <c r="F60" s="93">
        <f t="shared" si="13"/>
        <v>0</v>
      </c>
      <c r="G60" s="94">
        <f t="shared" si="13"/>
        <v>0</v>
      </c>
      <c r="H60" s="95">
        <f t="shared" si="13"/>
        <v>0</v>
      </c>
      <c r="I60" s="91">
        <f t="shared" si="13"/>
        <v>0</v>
      </c>
      <c r="J60" s="92">
        <f t="shared" si="13"/>
        <v>0</v>
      </c>
      <c r="K60" s="96">
        <f t="shared" si="13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111" customFormat="1" ht="12.75" customHeight="1">
      <c r="A61" s="108">
        <v>60341</v>
      </c>
      <c r="B61" s="389" t="s">
        <v>249</v>
      </c>
      <c r="C61" s="389"/>
      <c r="D61" s="166"/>
      <c r="E61" s="167"/>
      <c r="F61" s="168"/>
      <c r="G61" s="169"/>
      <c r="H61" s="170"/>
      <c r="I61" s="166"/>
      <c r="J61" s="167"/>
      <c r="K61" s="99">
        <f>SUM(D61:J61)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111" customFormat="1" ht="12.75" customHeight="1">
      <c r="A62" s="112">
        <v>60342</v>
      </c>
      <c r="B62" s="386" t="s">
        <v>250</v>
      </c>
      <c r="C62" s="386"/>
      <c r="D62" s="156"/>
      <c r="E62" s="157"/>
      <c r="F62" s="158"/>
      <c r="G62" s="159"/>
      <c r="H62" s="160"/>
      <c r="I62" s="156"/>
      <c r="J62" s="157"/>
      <c r="K62" s="84">
        <f>SUM(D62:J62)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111" customFormat="1" ht="12.75" customHeight="1">
      <c r="A63" s="109">
        <v>60349</v>
      </c>
      <c r="B63" s="387" t="s">
        <v>251</v>
      </c>
      <c r="C63" s="387"/>
      <c r="D63" s="161"/>
      <c r="E63" s="162"/>
      <c r="F63" s="163"/>
      <c r="G63" s="164"/>
      <c r="H63" s="165"/>
      <c r="I63" s="161"/>
      <c r="J63" s="162"/>
      <c r="K63" s="88">
        <f>SUM(D63:J63)</f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111" customFormat="1" ht="12.75" customHeight="1">
      <c r="A64" s="110" t="s">
        <v>266</v>
      </c>
      <c r="B64" s="388" t="s">
        <v>252</v>
      </c>
      <c r="C64" s="388"/>
      <c r="D64" s="91">
        <f t="shared" si="14" ref="D64:K64">SUM(D61:D63)</f>
        <v>0</v>
      </c>
      <c r="E64" s="92">
        <f t="shared" si="14"/>
        <v>0</v>
      </c>
      <c r="F64" s="93">
        <f t="shared" si="14"/>
        <v>0</v>
      </c>
      <c r="G64" s="94">
        <f t="shared" si="14"/>
        <v>0</v>
      </c>
      <c r="H64" s="95">
        <f t="shared" si="14"/>
        <v>0</v>
      </c>
      <c r="I64" s="91">
        <f t="shared" si="14"/>
        <v>0</v>
      </c>
      <c r="J64" s="92">
        <f t="shared" si="14"/>
        <v>0</v>
      </c>
      <c r="K64" s="96">
        <f t="shared" si="14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" ht="12.75" customHeight="1">
      <c r="A65" s="108">
        <v>60351</v>
      </c>
      <c r="B65" s="389" t="s">
        <v>253</v>
      </c>
      <c r="C65" s="389"/>
      <c r="D65" s="166"/>
      <c r="E65" s="167"/>
      <c r="F65" s="168"/>
      <c r="G65" s="169"/>
      <c r="H65" s="170"/>
      <c r="I65" s="166"/>
      <c r="J65" s="167"/>
      <c r="K65" s="99">
        <f t="shared" si="15" ref="K65:K70">SUM(D65:J65)</f>
        <v>0</v>
      </c>
    </row>
    <row r="66" spans="1:11" ht="12.75" customHeight="1">
      <c r="A66" s="112">
        <v>60352</v>
      </c>
      <c r="B66" s="386" t="s">
        <v>254</v>
      </c>
      <c r="C66" s="386"/>
      <c r="D66" s="156"/>
      <c r="E66" s="157"/>
      <c r="F66" s="158"/>
      <c r="G66" s="159"/>
      <c r="H66" s="160"/>
      <c r="I66" s="156"/>
      <c r="J66" s="157"/>
      <c r="K66" s="80">
        <f t="shared" si="15"/>
        <v>0</v>
      </c>
    </row>
    <row r="67" spans="1:11" ht="12.75" customHeight="1">
      <c r="A67" s="112">
        <v>60353</v>
      </c>
      <c r="B67" s="386" t="s">
        <v>255</v>
      </c>
      <c r="C67" s="386"/>
      <c r="D67" s="156"/>
      <c r="E67" s="157"/>
      <c r="F67" s="158"/>
      <c r="G67" s="159"/>
      <c r="H67" s="160"/>
      <c r="I67" s="156"/>
      <c r="J67" s="157"/>
      <c r="K67" s="80">
        <f t="shared" si="15"/>
        <v>0</v>
      </c>
    </row>
    <row r="68" spans="1:11" ht="12.75" customHeight="1">
      <c r="A68" s="112">
        <v>60354</v>
      </c>
      <c r="B68" s="386" t="s">
        <v>256</v>
      </c>
      <c r="C68" s="386"/>
      <c r="D68" s="156"/>
      <c r="E68" s="157"/>
      <c r="F68" s="158"/>
      <c r="G68" s="159"/>
      <c r="H68" s="160"/>
      <c r="I68" s="156"/>
      <c r="J68" s="157"/>
      <c r="K68" s="80">
        <f t="shared" si="15"/>
        <v>0</v>
      </c>
    </row>
    <row r="69" spans="1:11" ht="12.75" customHeight="1">
      <c r="A69" s="112">
        <v>60355</v>
      </c>
      <c r="B69" s="386" t="s">
        <v>257</v>
      </c>
      <c r="C69" s="386"/>
      <c r="D69" s="156"/>
      <c r="E69" s="157"/>
      <c r="F69" s="158"/>
      <c r="G69" s="159"/>
      <c r="H69" s="160"/>
      <c r="I69" s="156"/>
      <c r="J69" s="157"/>
      <c r="K69" s="80">
        <f t="shared" si="15"/>
        <v>0</v>
      </c>
    </row>
    <row r="70" spans="1:11" ht="12.75" customHeight="1">
      <c r="A70" s="109">
        <v>60359</v>
      </c>
      <c r="B70" s="387" t="s">
        <v>258</v>
      </c>
      <c r="C70" s="387"/>
      <c r="D70" s="161"/>
      <c r="E70" s="162"/>
      <c r="F70" s="163"/>
      <c r="G70" s="164"/>
      <c r="H70" s="165"/>
      <c r="I70" s="161"/>
      <c r="J70" s="162"/>
      <c r="K70" s="113">
        <f t="shared" si="15"/>
        <v>0</v>
      </c>
    </row>
    <row r="71" spans="1:11" ht="12.75" customHeight="1">
      <c r="A71" s="110" t="s">
        <v>267</v>
      </c>
      <c r="B71" s="388" t="s">
        <v>259</v>
      </c>
      <c r="C71" s="388"/>
      <c r="D71" s="114">
        <f t="shared" si="16" ref="D71:K71">SUM(D65:D70)</f>
        <v>0</v>
      </c>
      <c r="E71" s="115">
        <f t="shared" si="16"/>
        <v>0</v>
      </c>
      <c r="F71" s="116">
        <f t="shared" si="16"/>
        <v>0</v>
      </c>
      <c r="G71" s="117">
        <f t="shared" si="16"/>
        <v>0</v>
      </c>
      <c r="H71" s="118">
        <f t="shared" si="16"/>
        <v>0</v>
      </c>
      <c r="I71" s="114">
        <f t="shared" si="16"/>
        <v>0</v>
      </c>
      <c r="J71" s="115">
        <f t="shared" si="16"/>
        <v>0</v>
      </c>
      <c r="K71" s="119">
        <f t="shared" si="16"/>
        <v>0</v>
      </c>
    </row>
    <row r="72" spans="1:11" ht="12.75" customHeight="1">
      <c r="A72" s="110" t="s">
        <v>268</v>
      </c>
      <c r="B72" s="388" t="s">
        <v>260</v>
      </c>
      <c r="C72" s="388"/>
      <c r="D72" s="114">
        <f t="shared" si="17" ref="D72:K72">SUM(D71,D64,D60,D55,D52,D49)</f>
        <v>0</v>
      </c>
      <c r="E72" s="115">
        <f t="shared" si="17"/>
        <v>0</v>
      </c>
      <c r="F72" s="116">
        <f t="shared" si="17"/>
        <v>0</v>
      </c>
      <c r="G72" s="117">
        <f t="shared" si="17"/>
        <v>0</v>
      </c>
      <c r="H72" s="118">
        <f t="shared" si="17"/>
        <v>0</v>
      </c>
      <c r="I72" s="114">
        <f t="shared" si="17"/>
        <v>0</v>
      </c>
      <c r="J72" s="115">
        <f t="shared" si="17"/>
        <v>0</v>
      </c>
      <c r="K72" s="119">
        <f t="shared" si="17"/>
        <v>0</v>
      </c>
    </row>
    <row r="73" spans="1:11" ht="6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ht="12.75" customHeight="1">
      <c r="A74" s="125"/>
      <c r="B74" s="403" t="str">
        <f>IF(K74=0,"Bilance v pořádku",IF(K74&gt;0,"! Finanční zdroje jsou vyšší než potřeby !","! Finanční potřeby nekryté zdroji !"))</f>
        <v>Bilance v pořádku</v>
      </c>
      <c r="C74" s="404"/>
      <c r="D74" s="126">
        <f>D72-D42</f>
        <v>0</v>
      </c>
      <c r="E74" s="126">
        <f t="shared" si="18" ref="E74:J74">E72-E42</f>
        <v>0</v>
      </c>
      <c r="F74" s="126">
        <f t="shared" si="18"/>
        <v>0</v>
      </c>
      <c r="G74" s="127">
        <f t="shared" si="18"/>
        <v>0</v>
      </c>
      <c r="H74" s="126">
        <f t="shared" si="18"/>
        <v>0</v>
      </c>
      <c r="I74" s="126">
        <f t="shared" si="18"/>
        <v>0</v>
      </c>
      <c r="J74" s="126">
        <f t="shared" si="18"/>
        <v>0</v>
      </c>
      <c r="K74" s="126">
        <f>SUM(D74:J74)</f>
        <v>0</v>
      </c>
    </row>
    <row r="76" spans="1:11" ht="12.75" customHeight="1">
      <c r="A76" s="370" t="s">
        <v>364</v>
      </c>
      <c r="B76" s="370"/>
      <c r="C76" s="370"/>
      <c r="D76" s="370"/>
      <c r="E76" s="370"/>
      <c r="F76" s="370"/>
      <c r="G76" s="370"/>
      <c r="H76" s="370"/>
      <c r="I76" s="370"/>
      <c r="J76" s="370"/>
      <c r="K76" s="370"/>
    </row>
    <row r="77" spans="1:11" ht="12.75" customHeight="1">
      <c r="A77" s="370" t="s">
        <v>370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</row>
    <row r="78" spans="1:11" ht="12.75" customHeight="1">
      <c r="A78" s="370" t="s">
        <v>368</v>
      </c>
      <c r="B78" s="370"/>
      <c r="C78" s="370"/>
      <c r="D78" s="370"/>
      <c r="E78" s="370"/>
      <c r="F78" s="370"/>
      <c r="G78" s="370"/>
      <c r="H78" s="370"/>
      <c r="I78" s="370"/>
      <c r="J78" s="370"/>
      <c r="K78" s="370"/>
    </row>
  </sheetData>
  <mergeCells count="71">
    <mergeCell ref="B74:C74"/>
    <mergeCell ref="H9:I9"/>
    <mergeCell ref="B69:C69"/>
    <mergeCell ref="B70:C70"/>
    <mergeCell ref="B71:C71"/>
    <mergeCell ref="B72:C72"/>
    <mergeCell ref="B65:C65"/>
    <mergeCell ref="B66:C66"/>
    <mergeCell ref="B60:C60"/>
    <mergeCell ref="B68:C68"/>
    <mergeCell ref="B61:C61"/>
    <mergeCell ref="B62:C62"/>
    <mergeCell ref="B63:C63"/>
    <mergeCell ref="B64:C64"/>
    <mergeCell ref="B67:C67"/>
    <mergeCell ref="B31:C31"/>
    <mergeCell ref="B47:C47"/>
    <mergeCell ref="B48:C48"/>
    <mergeCell ref="B45:C45"/>
    <mergeCell ref="F8:G8"/>
    <mergeCell ref="F10:G10"/>
    <mergeCell ref="B17:C17"/>
    <mergeCell ref="B20:C20"/>
    <mergeCell ref="B44:C44"/>
    <mergeCell ref="B30:C30"/>
    <mergeCell ref="B16:C16"/>
    <mergeCell ref="B39:C39"/>
    <mergeCell ref="B40:C40"/>
    <mergeCell ref="B41:C41"/>
    <mergeCell ref="B46:C46"/>
    <mergeCell ref="B37:C37"/>
    <mergeCell ref="B33:C33"/>
    <mergeCell ref="B57:C57"/>
    <mergeCell ref="B58:C58"/>
    <mergeCell ref="B59:C59"/>
    <mergeCell ref="B56:C56"/>
    <mergeCell ref="B49:C49"/>
    <mergeCell ref="B55:C55"/>
    <mergeCell ref="B50:C50"/>
    <mergeCell ref="B51:C51"/>
    <mergeCell ref="B52:C52"/>
    <mergeCell ref="B53:C53"/>
    <mergeCell ref="B54:C54"/>
    <mergeCell ref="B35:C35"/>
    <mergeCell ref="B36:C36"/>
    <mergeCell ref="A1:K1"/>
    <mergeCell ref="A6:B6"/>
    <mergeCell ref="J4:K4"/>
    <mergeCell ref="C4:F4"/>
    <mergeCell ref="B21:C21"/>
    <mergeCell ref="B22:C22"/>
    <mergeCell ref="B23:C23"/>
    <mergeCell ref="B24:C24"/>
    <mergeCell ref="B25:C25"/>
    <mergeCell ref="B27:C27"/>
    <mergeCell ref="A76:K76"/>
    <mergeCell ref="A77:K77"/>
    <mergeCell ref="A78:K78"/>
    <mergeCell ref="A4:B4"/>
    <mergeCell ref="B12:C12"/>
    <mergeCell ref="B13:C13"/>
    <mergeCell ref="B14:C14"/>
    <mergeCell ref="B15:C15"/>
    <mergeCell ref="C6:K6"/>
    <mergeCell ref="A9:C9"/>
    <mergeCell ref="B28:C28"/>
    <mergeCell ref="B29:C29"/>
    <mergeCell ref="B32:C32"/>
    <mergeCell ref="B43:C43"/>
    <mergeCell ref="B38:C38"/>
    <mergeCell ref="B34:C34"/>
  </mergeCells>
  <printOptions horizontalCentered="1"/>
  <pageMargins left="0.196850393700787" right="0.196850393700787" top="0.590551181102362" bottom="0.590551181102362" header="0" footer="0.118110236220472"/>
  <pageSetup orientation="portrait" paperSize="9" scale="74" r:id="rId1"/>
  <headerFooter alignWithMargins="0"/>
  <ignoredErrors>
    <ignoredError sqref="A19 A13:A14 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2007-02-15T10:18:19Z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Formulare_ISPROFIN.xlsx</vt:lpwstr>
  </property>
</Properties>
</file>