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7932"/>
  <workbookPr hidePivotFieldList="1"/>
  <bookViews>
    <workbookView xWindow="-120" yWindow="-120" windowWidth="29040" windowHeight="15720" tabRatio="684" activeTab="0"/>
  </bookViews>
  <sheets>
    <sheet name="Ukrajina-souhrn" sheetId="12" r:id="rId2"/>
    <sheet name="Ukrajina-dopady na výdaje SR" sheetId="1" state="hidden" r:id="rId3"/>
    <sheet name="Ukrajina-dopady na výdaje ÚSC" sheetId="15" r:id="rId4"/>
    <sheet name="Ukrajina-ÚSC dle krajů" sheetId="16" r:id="rId5"/>
    <sheet name="seznamy" sheetId="6" state="hidden" r:id="rId6"/>
    <sheet name="příklad podkladu" sheetId="2" state="hidden" r:id="rId7"/>
  </sheets>
  <definedNames>
    <definedName name="_xlnm.Print_Area" localSheetId="5">'příklad podkladu'!$B$1:$U$9</definedName>
    <definedName name="_xlnm.Print_Area" localSheetId="1">'Ukrajina-dopady na výdaje SR'!$B$1:$T$167</definedName>
    <definedName name="_xlnm.Print_Area" localSheetId="2">'Ukrajina-dopady na výdaje ÚSC'!$A:$AU</definedName>
    <definedName name="_xlnm.Print_Area" localSheetId="0">'Ukrajina-souhrn'!$B$1:$BC$26</definedName>
    <definedName name="_xlnm.Print_Area" localSheetId="3">'Ukrajina-ÚSC dle krajů'!$B:$AU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<sst xmlns="http://schemas.openxmlformats.org/spreadsheetml/2006/main" count="1694" uniqueCount="474">
  <si>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</si>
  <si>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</si>
  <si>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</si>
  <si>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</si>
  <si>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</si>
  <si>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</si>
  <si>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</si>
  <si>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</si>
  <si>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</si>
  <si>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312</t>
  </si>
  <si>
    <t>313</t>
  </si>
  <si>
    <t>314</t>
  </si>
  <si>
    <t>315</t>
  </si>
  <si>
    <t>317</t>
  </si>
  <si>
    <t>321</t>
  </si>
  <si>
    <t>322</t>
  </si>
  <si>
    <t>327</t>
  </si>
  <si>
    <t>328</t>
  </si>
  <si>
    <t>329</t>
  </si>
  <si>
    <t>333</t>
  </si>
  <si>
    <t>334</t>
  </si>
  <si>
    <t>335</t>
  </si>
  <si>
    <t>336</t>
  </si>
  <si>
    <t>343</t>
  </si>
  <si>
    <t>344</t>
  </si>
  <si>
    <t>345</t>
  </si>
  <si>
    <t>346</t>
  </si>
  <si>
    <t>348</t>
  </si>
  <si>
    <t>349</t>
  </si>
  <si>
    <t>353</t>
  </si>
  <si>
    <t>355</t>
  </si>
  <si>
    <t>358</t>
  </si>
  <si>
    <t>359</t>
  </si>
  <si>
    <t>361</t>
  </si>
  <si>
    <t>371</t>
  </si>
  <si>
    <t>372</t>
  </si>
  <si>
    <t>373</t>
  </si>
  <si>
    <t>374</t>
  </si>
  <si>
    <t>375</t>
  </si>
  <si>
    <t>376</t>
  </si>
  <si>
    <t>377</t>
  </si>
  <si>
    <t>378</t>
  </si>
  <si>
    <t>381</t>
  </si>
  <si>
    <t>396</t>
  </si>
  <si>
    <t>397</t>
  </si>
  <si>
    <t>398</t>
  </si>
  <si>
    <t>Celkový výsledek</t>
  </si>
  <si>
    <t>MZV</t>
  </si>
  <si>
    <t>MV</t>
  </si>
  <si>
    <t>Celkem</t>
  </si>
  <si>
    <t>Kapitola</t>
  </si>
  <si>
    <t>Účel kód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</si>
  <si>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</si>
  <si>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</si>
  <si>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</si>
  <si>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</si>
  <si>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</si>
  <si>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</si>
  <si>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</si>
  <si>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</si>
  <si>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</si>
  <si>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</si>
  <si>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</si>
  <si>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</si>
  <si>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r>
      <t>Alokace dle</t>
    </r>
    <r>
      <rPr>
        <sz val="7"/>
        <color theme="1"/>
        <rFont val="Calibri"/>
        <family val="2"/>
        <charset val="238"/>
        <scheme val="minor"/>
      </rPr>
      <t xml:space="preserve"> UV či jiného rozhodnutí</t>
    </r>
  </si>
  <si>
    <r>
      <t>Legislativa</t>
    </r>
    <r>
      <rPr>
        <sz val="7"/>
        <color theme="1"/>
        <rFont val="Calibri"/>
        <family val="2"/>
        <charset val="238"/>
        <scheme val="minor"/>
      </rPr>
      <t xml:space="preserve"> uveďte UV či jiný právní předpis</t>
    </r>
  </si>
  <si>
    <r>
      <rPr>
        <b/>
        <sz val="8"/>
        <color theme="1"/>
        <rFont val="Calibri"/>
        <family val="2"/>
        <charset val="238"/>
        <scheme val="minor"/>
      </rPr>
      <t>Zdroj</t>
    </r>
    <r>
      <rPr>
        <sz val="8"/>
        <color theme="1"/>
        <rFont val="Calibri"/>
        <family val="2"/>
        <charset val="238"/>
        <scheme val="minor"/>
      </rPr>
      <t xml:space="preserve">                            </t>
    </r>
    <r>
      <rPr>
        <sz val="7"/>
        <color theme="1"/>
        <rFont val="Calibri"/>
        <family val="2"/>
        <charset val="238"/>
        <scheme val="minor"/>
      </rPr>
      <t xml:space="preserve"> VRR, rozpočet kapitoly</t>
    </r>
  </si>
  <si>
    <t>Účel název / pokud není přidělen účel, uveďte věcnou náplň opatření</t>
  </si>
  <si>
    <t>UV č. 129</t>
  </si>
  <si>
    <t>rozpočet kapitoly</t>
  </si>
  <si>
    <t>bez účelu</t>
  </si>
  <si>
    <t>Poskytnutím pomoci občanům Ukrajiny, kteří jsou v kontextu bezpečnostní situace v ohrožení a přicestovali na území ČR (Program pomoci občanům Ukrajiny)</t>
  </si>
  <si>
    <t>Humanitární a migrační pomoc pro obyvatelstvo Ukrajiny</t>
  </si>
  <si>
    <t>UV č. 131</t>
  </si>
  <si>
    <r>
      <t xml:space="preserve">Účel kód </t>
    </r>
    <r>
      <rPr>
        <sz val="7"/>
        <color theme="1"/>
        <rFont val="Calibri"/>
        <family val="2"/>
        <charset val="238"/>
        <scheme val="minor"/>
      </rPr>
      <t>případně "bez účelu"</t>
    </r>
  </si>
  <si>
    <r>
      <t xml:space="preserve">Věcná pomoc Ukrajině a </t>
    </r>
    <r>
      <rPr>
        <b/>
        <sz val="12"/>
        <color rgb="FFC00000"/>
        <rFont val="Calibri"/>
        <family val="2"/>
        <charset val="238"/>
        <scheme val="minor"/>
      </rPr>
      <t>dopady</t>
    </r>
    <r>
      <rPr>
        <b/>
        <sz val="12"/>
        <color theme="1"/>
        <rFont val="Calibri"/>
        <family val="2"/>
        <charset val="238"/>
        <scheme val="minor"/>
      </rPr>
      <t xml:space="preserve"> válečného konfliktu </t>
    </r>
    <r>
      <rPr>
        <b/>
        <sz val="12"/>
        <color rgb="FFC00000"/>
        <rFont val="Calibri"/>
        <family val="2"/>
        <charset val="238"/>
        <scheme val="minor"/>
      </rPr>
      <t xml:space="preserve">na výdaje státního rozpočtu </t>
    </r>
    <r>
      <rPr>
        <b/>
        <sz val="12"/>
        <color theme="1"/>
        <rFont val="Calibri"/>
        <family val="2"/>
        <charset val="238"/>
        <scheme val="minor"/>
      </rPr>
      <t>v roce 2022 (mil. Kč)</t>
    </r>
  </si>
  <si>
    <t>Ubytování</t>
  </si>
  <si>
    <r>
      <t>Atribut</t>
    </r>
    <r>
      <rPr>
        <sz val="8"/>
        <color theme="1"/>
        <rFont val="Calibri"/>
        <family val="2"/>
        <charset val="238"/>
        <scheme val="minor"/>
      </rPr>
      <t xml:space="preserve">                    </t>
    </r>
    <r>
      <rPr>
        <sz val="7"/>
        <color theme="1"/>
        <rFont val="Calibri"/>
        <family val="2"/>
        <charset val="238"/>
        <scheme val="minor"/>
      </rPr>
      <t>vyberte z rozevíracího seznamu</t>
    </r>
  </si>
  <si>
    <t>Školství</t>
  </si>
  <si>
    <t>Pomoc do zahraničí</t>
  </si>
  <si>
    <t>Sociální dávky</t>
  </si>
  <si>
    <t>Zdravotnictví</t>
  </si>
  <si>
    <t>Materiální pomoc</t>
  </si>
  <si>
    <t>Služby</t>
  </si>
  <si>
    <t>Ostatní</t>
  </si>
  <si>
    <t>301 KPR</t>
  </si>
  <si>
    <t>302 PSP</t>
  </si>
  <si>
    <t>303 SP</t>
  </si>
  <si>
    <t>304 ÚVČR</t>
  </si>
  <si>
    <t>305 BIS</t>
  </si>
  <si>
    <t>306 MZV</t>
  </si>
  <si>
    <t>307 MO</t>
  </si>
  <si>
    <t>308 NBÚ</t>
  </si>
  <si>
    <t>309 KVOP</t>
  </si>
  <si>
    <t>312 MF</t>
  </si>
  <si>
    <t>313 MPSV</t>
  </si>
  <si>
    <t>314 MV</t>
  </si>
  <si>
    <t>315 MŽP</t>
  </si>
  <si>
    <t>317 MMR</t>
  </si>
  <si>
    <t>321 GAČR</t>
  </si>
  <si>
    <t>322 MPO</t>
  </si>
  <si>
    <t>327 MD</t>
  </si>
  <si>
    <t>328 ČTÚ</t>
  </si>
  <si>
    <t>329 MZe</t>
  </si>
  <si>
    <t>333 MŠMT</t>
  </si>
  <si>
    <t>334 MK</t>
  </si>
  <si>
    <t>335 MZd</t>
  </si>
  <si>
    <t>336 MS</t>
  </si>
  <si>
    <t>343 ÚOOÚ</t>
  </si>
  <si>
    <t>344 ÚPV</t>
  </si>
  <si>
    <t>345 ČSÚ</t>
  </si>
  <si>
    <t>346 ČÚZK</t>
  </si>
  <si>
    <t>348 ČBÚ</t>
  </si>
  <si>
    <t>349 ERÚ</t>
  </si>
  <si>
    <t>353 ÚOHS</t>
  </si>
  <si>
    <t>355 ÚSTR</t>
  </si>
  <si>
    <t>358 ÚS</t>
  </si>
  <si>
    <t>359 ÚNRR</t>
  </si>
  <si>
    <t>361 AVČR</t>
  </si>
  <si>
    <t>362 NSA</t>
  </si>
  <si>
    <t>371 ÚDHPSPH</t>
  </si>
  <si>
    <t>372 RRTV</t>
  </si>
  <si>
    <t>373 ÚPDI</t>
  </si>
  <si>
    <t>374 SSHR</t>
  </si>
  <si>
    <t>375 SÚJB</t>
  </si>
  <si>
    <t>376 GIBS</t>
  </si>
  <si>
    <t>377 TAČR</t>
  </si>
  <si>
    <t>378 NÚKIB</t>
  </si>
  <si>
    <t>381 NKÚ</t>
  </si>
  <si>
    <t>396 SD</t>
  </si>
  <si>
    <t>397 OSFA</t>
  </si>
  <si>
    <t>398 VPS</t>
  </si>
  <si>
    <r>
      <t xml:space="preserve">Kapitola                        </t>
    </r>
    <r>
      <rPr>
        <sz val="7"/>
        <color theme="1"/>
        <rFont val="Calibri"/>
        <family val="2"/>
        <charset val="238"/>
        <scheme val="minor"/>
      </rPr>
      <t xml:space="preserve">vyberte z rozevíracího seznamu </t>
    </r>
  </si>
  <si>
    <t>Nápověda:</t>
  </si>
  <si>
    <t>sloupec Kapitola: Správce kapitoly/OSS vybere ke každému vyplněnému řádku z rozevíracího seznamu svou kapitolu</t>
  </si>
  <si>
    <t>sloupec Účel kód: Správce kapitoly/OSS doplní přidělěný kód účelu dle IISSP (např. 223980001). V případě, že výdaj není identifikován účelem, pak uvede "bez účelu"</t>
  </si>
  <si>
    <t xml:space="preserve">sloupec Atribut: Správce kapitol/OSS přidělí výdaji atribut z rozevíracího seznamu. Veškerá pomoc směřující do zahraničí bude označena jako "Pomoc do zahraničí". Ostatní atributy značí pomoc cílenou na území ČR. V případě, že pomoc má povahu odpovídající více atributům, použijte ten, který je v seznamu uvedený výše. </t>
  </si>
  <si>
    <t>sloupec Legislativa: Správce kapitoly/OSS uvede z jakého právního předpisu výdaj vyplývá (např. UV č., zákon č., zákon o SR, apod.)</t>
  </si>
  <si>
    <r>
      <t xml:space="preserve">Účel název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pokud není přidělen účel, uveďte věcnou specifikaci pomoci</t>
    </r>
  </si>
  <si>
    <t>Stravování</t>
  </si>
  <si>
    <t>Doprava</t>
  </si>
  <si>
    <t>sloupec Účel název: Správce kapitoly/OSS uvede název účelu dle IISSP, který má vazbu na přidělený kód účelu. V případě, že není účel přidělen, bude uvedena věcná specifikace pomoci</t>
  </si>
  <si>
    <t>Platy a související</t>
  </si>
  <si>
    <t>Transfery ÚSC</t>
  </si>
  <si>
    <r>
      <t xml:space="preserve">Druh výdaje  </t>
    </r>
    <r>
      <rPr>
        <sz val="7"/>
        <color theme="1"/>
        <rFont val="Calibri"/>
        <family val="2"/>
        <charset val="238"/>
        <scheme val="minor"/>
      </rPr>
      <t>vyberte z rozevíracího seznamu</t>
    </r>
  </si>
  <si>
    <t>sloupec Druh výdaje: Správce kapitoly/OSS vybere z rozevíracího seznamu zda se jeddnalo o transfer do rozpočtů územních samosprávných celků či nikoli</t>
  </si>
  <si>
    <r>
      <t xml:space="preserve">Věcná pomoc Ukrajině a </t>
    </r>
    <r>
      <rPr>
        <b/>
        <sz val="12"/>
        <color rgb="FFC00000"/>
        <rFont val="Calibri"/>
        <family val="2"/>
        <charset val="238"/>
        <scheme val="minor"/>
      </rPr>
      <t>dopady</t>
    </r>
    <r>
      <rPr>
        <b/>
        <sz val="12"/>
        <color theme="1"/>
        <rFont val="Calibri"/>
        <family val="2"/>
        <charset val="238"/>
        <scheme val="minor"/>
      </rPr>
      <t xml:space="preserve"> válečného konfliktu </t>
    </r>
    <r>
      <rPr>
        <b/>
        <sz val="12"/>
        <color rgb="FFC00000"/>
        <rFont val="Calibri"/>
        <family val="2"/>
        <charset val="238"/>
        <scheme val="minor"/>
      </rPr>
      <t xml:space="preserve">na výdaje státního rozpočtu (včetně státních fondů a příspěvkových organizací) </t>
    </r>
    <r>
      <rPr>
        <b/>
        <sz val="12"/>
        <color theme="1"/>
        <rFont val="Calibri"/>
        <family val="2"/>
        <charset val="238"/>
        <scheme val="minor"/>
      </rPr>
      <t>v roce 2022 (tis. Kč)</t>
    </r>
  </si>
  <si>
    <t>sloupce měsíce: Správce kapitoly/OSS doplní objem prostředků, které byly na danou pomoc vynaloženy v jednotlivých měsících v tis. Kč (nekumulativně)</t>
  </si>
  <si>
    <t>poskytnutí ubytování uprchlíkům z Ukrajiny v hotelích a lázeňských domech</t>
  </si>
  <si>
    <t>poskytnutí stravování uprchlíkům z Ukrajiny v hotelích a lázeňských domech</t>
  </si>
  <si>
    <t>výdaje Zdravotnického zařízení MV, léky apod.</t>
  </si>
  <si>
    <t>přeprava - PHM</t>
  </si>
  <si>
    <t>poskytnutí hygienických potřeb, obuv, spotřební zboží, prádlo, kojenecké potřeby, potřeby pro děti, fólie, tašky</t>
  </si>
  <si>
    <t>kapesné</t>
  </si>
  <si>
    <t xml:space="preserve">mzdové a související výdaje </t>
  </si>
  <si>
    <t>konzultační služby, odpady, služby cizincům, elektronické služby</t>
  </si>
  <si>
    <t>nákup drobného majetku</t>
  </si>
  <si>
    <t>UV 131/2022</t>
  </si>
  <si>
    <t>podpora Moldavsko, humunitární pomoc Ukrajina</t>
  </si>
  <si>
    <t>Zahraniční služební cesty k přípravě základny na Slovensku</t>
  </si>
  <si>
    <t>4x pračka a 4x sušička včetně spojovacích kusů, drobná bílá technika</t>
  </si>
  <si>
    <t>Potraviny určené pro uprchlíky ubytované v objektech Celní správy ČR (Miletín, Skočice, Dolní Lomná).</t>
  </si>
  <si>
    <t>Vyslání 4 zaměstnanců Celní správy ČR z důvodu zajištění opatření vnější hranice EU, záloha na cestovné, a to na základě žádosti Finanční správy Slovenska</t>
  </si>
  <si>
    <t>Léky pro uprchlíky z Ukrajiny</t>
  </si>
  <si>
    <t>Pořízení drogistických potřeb pro uprchlíky</t>
  </si>
  <si>
    <t>Nákup spotřebního materiálu (koše, klíče, elektromateriál)</t>
  </si>
  <si>
    <t>Běžné výdaje související se zprovozněním majetku používaného k řešení Ukrajinské krize (zprovoznění objektu Hanáckých kasáren)</t>
  </si>
  <si>
    <t>Doprava humanitární pomoci pro Ukrajinu na území Polska - výdaje za naftu</t>
  </si>
  <si>
    <t>Léky</t>
  </si>
  <si>
    <t>Spotřební materiál</t>
  </si>
  <si>
    <t>PHM a dálniční známky</t>
  </si>
  <si>
    <t>Cestovné</t>
  </si>
  <si>
    <t>Mezinárodní železniční doprava - převoz materiálu na Ukrajinu</t>
  </si>
  <si>
    <t>UV 151/2022</t>
  </si>
  <si>
    <t>Navýšení ostrahy objektů Salvátorská a Velehradská</t>
  </si>
  <si>
    <t>rozhodnutí ministra</t>
  </si>
  <si>
    <t>ubytovna Velehradská 25, Praha 3 (7 pokojů - energie a služby mimo ostrahy celkem)</t>
  </si>
  <si>
    <t>byt 1. patro Salvátorská 6, Praha 1 - energie + poplatky</t>
  </si>
  <si>
    <t>byt 2. patro Salvátorská 6, Praha 1 - energie + poplatky</t>
  </si>
  <si>
    <t>byt 3. patro Salvátorská 6, Praha 1 - energie + poplatky</t>
  </si>
  <si>
    <t>byt 4. patro Salvátorská 6, Praha 1 - energie + poplatky</t>
  </si>
  <si>
    <t>Ubytování, dovybavení ubytovacích prostor, hygienické potřeby, potraviny, PHM, energie, revize, čistící prostředky a další drobný majetek</t>
  </si>
  <si>
    <t>Zákon č. 219/2000 Sb.</t>
  </si>
  <si>
    <t>UV č. 206 /2022</t>
  </si>
  <si>
    <t>Nár.centrum hum.pomoci Olomouc - nákup nábytku a vybyvení z důvodu ubytování řidičů vozicích pomoc na Ukrajinu</t>
  </si>
  <si>
    <t>Telefonní poplatky</t>
  </si>
  <si>
    <t>nákup folií se znakem humanitární pomoci</t>
  </si>
  <si>
    <t>cestovní pojištění řidičů</t>
  </si>
  <si>
    <t>cestovné, ubytování řidičů</t>
  </si>
  <si>
    <t>Energie+poplatky za ubytovnu Velehradská25, Praha3 a byty Salvatorská 6, Praha 1</t>
  </si>
  <si>
    <t>Náklady spojené s ubytováním</t>
  </si>
  <si>
    <t>plat zaměstnaného uprchlíka</t>
  </si>
  <si>
    <t>dopočet - oprava</t>
  </si>
  <si>
    <t>Oprava částky za 3/2022 - MF uvadí jiné částky a jiné názvy „Účel název“</t>
  </si>
  <si>
    <t>Převážně pojištění majetku, vybavení (pračky, sušičky), energie.</t>
  </si>
  <si>
    <t xml:space="preserve">Platy a související výdaje zaměstnanců v RZ, které byly předány k bezplatnému užívání MV. </t>
  </si>
  <si>
    <t xml:space="preserve">Pračky a sušičky včetně spojovacích kusů, ledničky, drobná bílá technika </t>
  </si>
  <si>
    <t>Personálních výdaje za březen dle proplacených výkazů práce dotčených zaměstnanců</t>
  </si>
  <si>
    <t>Vodné, stočné, el. energie</t>
  </si>
  <si>
    <t>Odvoz opadů, praní prádla</t>
  </si>
  <si>
    <t>Dělicí příčky pro SŠ Miletín - oddělení kuchyně od jídelny</t>
  </si>
  <si>
    <t>Požární hlásiče pro školicí střediska (178 ks)</t>
  </si>
  <si>
    <t>Nákup materiálu, služeb, energií a oprav nutných k zprovoznění a zajištění chodu KACPU v Olomouci</t>
  </si>
  <si>
    <t>Nákup služeb za účelem zprovoznění bytů k ubytování občanů z Ukrajiny (připojení k el. energii)</t>
  </si>
  <si>
    <t>UO MD - informační letáky</t>
  </si>
  <si>
    <t>Platové prostředky zaměstnanců a související pojistné;</t>
  </si>
  <si>
    <t>Náhrady při tuzemských služebních cestách zaměstnanců MO</t>
  </si>
  <si>
    <t>Potraviny - výcvik a zahraniční operace</t>
  </si>
  <si>
    <t>Léčiva, očkovací látky, zdravotnický materiál a zdravotnické přístroje a nástroje</t>
  </si>
  <si>
    <t>Dílenská zařízení a nářadí</t>
  </si>
  <si>
    <t>výrobky pro zpracování a uchování potravin, technické plyny, dílenské výrobky a obalový materiál</t>
  </si>
  <si>
    <t>bankovní poplatky za účet v zahraničí</t>
  </si>
  <si>
    <t>Nákup služeb k zabezpeční provozu majetku a zabezpečení osob</t>
  </si>
  <si>
    <t>PÚZ Harrachov - hotelová obuv pro ubytované osoby</t>
  </si>
  <si>
    <t>PÚZ Harrachov - léky, drogerie, hygienické potřeby</t>
  </si>
  <si>
    <t>PÚZ Harrachov - stravování ubytovaných osob</t>
  </si>
  <si>
    <t>PÚZ Harrachov - elektrická energie</t>
  </si>
  <si>
    <t>PÚZ Harrachov - výdaje na ubytování</t>
  </si>
  <si>
    <t>PÚZ Harrachov - platy zaměstnanců, vč. příslušenství (SP,ZP,FKSP)</t>
  </si>
  <si>
    <t>PÚZ Lipnice nad Sázavou - stravování ubytovanýczh osob</t>
  </si>
  <si>
    <t>PÚZ Lipnice nad Sázavou - vitamíny, hry, drogerie pro ubytované nezletilé osoby</t>
  </si>
  <si>
    <t>PÚZ Lipnice nad Sázavou - výdaje na ubytování</t>
  </si>
  <si>
    <t>PÚZ Lipnice nad Sázavou - platy zaměstnanců, vč. příslušenství (SP,ZP,FKSP)</t>
  </si>
  <si>
    <t>PÚZ Lipnice nad Sázavou - elektrická energie</t>
  </si>
  <si>
    <t>PÚZ Lipnice nad Sázavou - praní prádla</t>
  </si>
  <si>
    <t>PÚZ Lipnice nad Sázavou - hotelová obuv pro ubytované osoby, žehlící prkno, ubrusy, termosky</t>
  </si>
  <si>
    <t>Příspěvek do Evropského mírového nástroje (EPF)</t>
  </si>
  <si>
    <t>UV</t>
  </si>
  <si>
    <t>Humanitární pomoc pro Ukrajinu poskytnutá MZV</t>
  </si>
  <si>
    <t>Výdaje MZV spojené se zřízením konzulárních jednatelství ČR v Košicích, Přemyšlu a Užhorodu</t>
  </si>
  <si>
    <t>Rozhodnutí MIN</t>
  </si>
  <si>
    <t>Odpuštění nájemného Velvyslanectví Ukrajiny v Praze - dopad do výnosů SPO DS, resp. příjmu SR</t>
  </si>
  <si>
    <t>Rozhodnutí Ř DS</t>
  </si>
  <si>
    <t>Ubytování uprchlíků z Ukrajiny poskytnuté SPO Zámek Štiřín</t>
  </si>
  <si>
    <t>Ubytování uprchlíků z Ukrajiny poskytnuté SPO Česká centra</t>
  </si>
  <si>
    <t>Mimořádné odměny MS na ČC Kyjev v souvislosti s evakuací (SPO Česká centra)</t>
  </si>
  <si>
    <t>Rozhodnutí Ř ČC</t>
  </si>
  <si>
    <t>Výdace spojené s evakuací ČC Moskva v souvislosti s evakuací (SPO Česká centra)</t>
  </si>
  <si>
    <t>Strava</t>
  </si>
  <si>
    <t>Nákup materiálu a majetku do ubytovacích prostor pro ukrajinské občany (spotřební materiál, pračky, sušičky, vybavení prádelny, set-top box apod.)</t>
  </si>
  <si>
    <t>Stěhovací práce, strážní a hlídací služby budovy</t>
  </si>
  <si>
    <t>Tlumočnické a koordinační služby - DPP</t>
  </si>
  <si>
    <t>poskytnutí volných ubytovacích kapacit ŠS Přestavlky cca 60 osob -zvýšené nároky na energie a vodu</t>
  </si>
  <si>
    <t>poskytnutí volných ubytovacích kapacit ŠS Přestavlky cca 60 osob -zajištění stravování do 31.3.</t>
  </si>
  <si>
    <t>dopravní obslužnost (autobus z polských hranic, zajištění nezbytné dopravy)</t>
  </si>
  <si>
    <t>poskytnutí volných ubytovacích kapacit ŠS Přestavlky - zajištění nepřetržitého provozu</t>
  </si>
  <si>
    <t>nákup česko ukrajinských slovníků</t>
  </si>
  <si>
    <t>dovybavení poskytnutých prostorů ( pračka, žejhlička, ložní prádlo…)</t>
  </si>
  <si>
    <t>nákup úklidových, desinfekčních a hygienických prostředků</t>
  </si>
  <si>
    <t>CZVV překlady testů JPZ do ukrajinštiny</t>
  </si>
  <si>
    <t>67/2022 Sb., 561/2004 Sb.</t>
  </si>
  <si>
    <t>NPI ČR - adaptační koordinátoři, tvorba vzdělávacích materiálu</t>
  </si>
  <si>
    <t>67/2022</t>
  </si>
  <si>
    <t>PŘO - vybavení</t>
  </si>
  <si>
    <t>soukromé školy - vzdělávání a školské služby</t>
  </si>
  <si>
    <t>67/2022 Sb., 306/1999 Sb.</t>
  </si>
  <si>
    <t>Moravská galerie v Brně - zřízení centra dobrovolnické pomoci a jeho následné provozní výdaje</t>
  </si>
  <si>
    <t>Muzeum loutkářských kultur v Chrudimi - ubytování - čtyři osoby</t>
  </si>
  <si>
    <t>UV 206/2022</t>
  </si>
  <si>
    <t>Muzeum umění Olomouc - pomoc s převozem uprchlíků ze slovensko-ukrajinských hranic do ČR - náklady na pohonné hmoty a cestovné řidičů</t>
  </si>
  <si>
    <t>Národní divadlo - ušlé tržby za představení LM a worshop Činohra (tréninky), služby spojené s realizací Emergency briefing, Bdění pro Urajinu</t>
  </si>
  <si>
    <t>Národní divadlo - náklady spojené s PR, mediálními aktivitami na podporu Ukrajiny</t>
  </si>
  <si>
    <t>Národní galerie Praha - benefiční koncerty - tisk materiálů pro koncerty, zabezpečení prostor (energie, úklid, ostraha, tech. dozor), překlady z/do ukrajinštiny</t>
  </si>
  <si>
    <t>Národní galerie - odměny z DPP zaměstnaných ukrajinských uprchlíků - 2 restaurátoři</t>
  </si>
  <si>
    <t>Národní knihovna - spotřeba vody, elektrické energie, plynu, úklidové prostředky</t>
  </si>
  <si>
    <t>Národní knihovna - občerstvení (zajištění vstupních  základních potřeb při ubytování uprchlíků - trvanlivé potraviny, voda, apod.)</t>
  </si>
  <si>
    <t>Národní muzeum - ubytování - režijní náklady</t>
  </si>
  <si>
    <t>Národní technické muzeum - nepřímé výdaje na ubytování 7 osob (energie, služby)</t>
  </si>
  <si>
    <t>Památník Terezín - náklady na el. energii, vodu, vytápění, hygienické potřeby, praní prádla, potraviny</t>
  </si>
  <si>
    <t>Národní památkový ústav - Třeboň, Veltrusy - náklady rezervované kapacity na ubytování (spotřeba el. energie, voda, stočné, úklid)</t>
  </si>
  <si>
    <t>Národní památkový ústav - ušlé výnosy z tržeb ze vstupného - vstupné zdarma pro ukrajinské uprchlíky, výpadek výnosů z pronájmu ubytovacích kapacit</t>
  </si>
  <si>
    <t>ústřední orgán - proplacení přepravy humanitární pomoci - léčiva</t>
  </si>
  <si>
    <t>zákon č. 151/2010 Sb.</t>
  </si>
  <si>
    <t xml:space="preserve">poskytnutí lůžek v ubytovacím provozu NCO NZO </t>
  </si>
  <si>
    <t>poskytování celodenní stravy ubytovaným</t>
  </si>
  <si>
    <t xml:space="preserve">koordinace postupů s MMB a FNuSA (zaměstnání, školy pro děti, jazykové kurzy apod.) </t>
  </si>
  <si>
    <t>ubytování Hotel ILF, Budějovická 743/15, Praha 4</t>
  </si>
  <si>
    <t>Hotel ILF - praní prádla</t>
  </si>
  <si>
    <t>HS Praha - Doprava související s pomocí Ukrajině</t>
  </si>
  <si>
    <t>HS Praha - Platy a OON  včetně příslušných odvodů související s pomocí Ukrajině</t>
  </si>
  <si>
    <t>KHS Plzeňského kraje - ubytování uprchlíků a zajištění ochr. pom. a hyg. potřeb  (Domažlice, Školní 111)</t>
  </si>
  <si>
    <t>Mimořádná okamžitá pomoc -újma na zdraví - UA od 1. 3. - 21. 3. 2022 *)</t>
  </si>
  <si>
    <t xml:space="preserve">zák. č. 66/2022 Sb. </t>
  </si>
  <si>
    <t>Humanitární dávka od 21. 3. 2022 *)</t>
  </si>
  <si>
    <t>Příspěvek pro solidární domácnost*)</t>
  </si>
  <si>
    <t>Elektrická energie, teplo, plyn, voda, ostraha, úklid, bankovní poplatky za výběry hotovosti **)</t>
  </si>
  <si>
    <t>Kancelářský papír pro tisk a množení,  tonery, pohonné hmoty, cestovné, ochranné pomůcky, kancelářské potřeby **)</t>
  </si>
  <si>
    <t>Odměny, přesčasy, So/Ne, pracovní pohotovost a ostatní osobní výdaje včetně příslušenství</t>
  </si>
  <si>
    <t>Energie + služby pro ubytované</t>
  </si>
  <si>
    <t>zák. č.  219/2000 Sb. O majetku České republiky, Zápis o bezúplatném užívání movitých a nemovitých věcí.</t>
  </si>
  <si>
    <t>Datové služby pro ubytované</t>
  </si>
  <si>
    <t>zák. č. 219/2000 Sb. O majetku České republiky, Zápis o bezúplatném užívání movitých a nemovitých věcí.</t>
  </si>
  <si>
    <t>Výpomoc zaměstnanců ČSSZ Úřadu práce v KACPU</t>
  </si>
  <si>
    <t>zák. č. 234/2014 Sb., zák č. 262/2006 Sb.</t>
  </si>
  <si>
    <t>zák č. 262/2006 Sb.</t>
  </si>
  <si>
    <t>Drobný nákup (10 ks modem wi-fi)</t>
  </si>
  <si>
    <t>Zvýšené provozní výdaje SÚIP -  ubytování inspektorů v hotelu, kteří by byli ubytováni ve školícím středisku SÚIPu na Zukalove ul.v Opavě (nyní tam jsou ubytovaní uprchlíci z Ukrajiny)</t>
  </si>
  <si>
    <t>Nákup pro uprchlíky Ukrajiny: automat.pračka, instalace pračky, setobox DVBT2, prádlové koše, sušáky na prádlo, koše na odpadky, výroba klíčů</t>
  </si>
  <si>
    <t>Výpomoc zaměstnanců - inspektorů SÚIP v KACPU v ČR</t>
  </si>
  <si>
    <t>ubytování</t>
  </si>
  <si>
    <t>zákon 219/2000 Sb. O majetku České republiky, Smlouva s MV o využívání nepotřebného majetku.</t>
  </si>
  <si>
    <t>Ubytování (6 osob v březnu a 11 osob v dubnu) v apartmánu CPTS Zbůch</t>
  </si>
  <si>
    <t>zákon 219/2000 Sb. O majetku České republiky</t>
  </si>
  <si>
    <t>Celodenní stravování (6 osob v březnu a 11 osob v dubnu) CPTS Zbůch</t>
  </si>
  <si>
    <t>Fakultativní služba od 10. 3. 2022 - Sorokotiaha David</t>
  </si>
  <si>
    <t>Fakultativní služba od 11. 4. 2022 - Pokotylo Kyrylo</t>
  </si>
  <si>
    <t xml:space="preserve">Nákup pračky, hygienických potřeb, sušák, skleničky </t>
  </si>
  <si>
    <t>zákon 219/2000 Sb. O majetku České republiky, Smlouva o bezplatném užívání nemovitých věcí.</t>
  </si>
  <si>
    <t>stravování</t>
  </si>
  <si>
    <t>doprava</t>
  </si>
  <si>
    <t>ostatní (výdaje na dovybavení místností – např. nádobí, lednice, polštáře, přikrývky,…)</t>
  </si>
  <si>
    <t>ubytování (manželský pár)</t>
  </si>
  <si>
    <t>stravování (manželský pár)</t>
  </si>
  <si>
    <t>bez učelu</t>
  </si>
  <si>
    <t xml:space="preserve">Zvýšená platba státu veřejného zdravotního pojištění za válečné uprchlíky (odhad) </t>
  </si>
  <si>
    <t>Oprava zdravotně technických instalací za účelem obnovení funkčnosti vodovodních a vytápěcích okruhů v budově Čechova 2425/26, Plzeň ( majetek převzatý jako nepotřebný od FN Plzeň)  - budova je ve výpůjčce Plzeňskému kraji  s refundací výdajů na energie, je obsazena</t>
  </si>
  <si>
    <t>Údaje neobsahují informace evidované v režimu utajení Důvěrné (spis č. D38/2022, tajná spisovna MF)</t>
  </si>
  <si>
    <t>Specifikace pomoci</t>
  </si>
  <si>
    <t>Kategorie</t>
  </si>
  <si>
    <t>Výdaje SR+ÚSC a Majetek státu</t>
  </si>
  <si>
    <t>Název položky</t>
  </si>
  <si>
    <t>Platy zam. v prac. poměru vyjma zam. na služeb. místech</t>
  </si>
  <si>
    <t>Ostatní platy</t>
  </si>
  <si>
    <t>Ostatní osobní výdaje</t>
  </si>
  <si>
    <t>Povinné poj. na soc. zabezp. a přísp. na stát. pol. zaměstn.</t>
  </si>
  <si>
    <t>Povinné pojistné na veřejné zdravotní pojištění</t>
  </si>
  <si>
    <t>Ostatní povinné pojistné placené zaměstnavatelem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</si>
  <si>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</si>
  <si>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</si>
  <si>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</si>
  <si>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</si>
  <si>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</si>
  <si>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Knihy a obdobné listinné informační prostředky</t>
  </si>
  <si>
    <t>Drobný dlouhodobý hmotný majetek</t>
  </si>
  <si>
    <t>Nákup materiálu jinde nezařazený</t>
  </si>
  <si>
    <t>Úroky vlastní</t>
  </si>
  <si>
    <t>Studená voda včetně stočného a úplaty za odvod dešťových vod</t>
  </si>
  <si>
    <t>Teplo</t>
  </si>
  <si>
    <t>Plyn</t>
  </si>
  <si>
    <t>Elektrická energie</t>
  </si>
  <si>
    <t>Pevná paliva</t>
  </si>
  <si>
    <t>Pohonné hmoty a maziva</t>
  </si>
  <si>
    <t>Poštovní služby</t>
  </si>
  <si>
    <t>Služby elektronických komunikací</t>
  </si>
  <si>
    <t>Služby peněžních ústavů</t>
  </si>
  <si>
    <t>Nájemné</t>
  </si>
  <si>
    <t>Nákup ostatních služeb</t>
  </si>
  <si>
    <t>Opravy a udržování</t>
  </si>
  <si>
    <t>Podlimitní programové vybavení</t>
  </si>
  <si>
    <t>Pohoštění</t>
  </si>
  <si>
    <t>Ostatní nákupy jinde nezařazené</t>
  </si>
  <si>
    <t>Výdaje na věcné dary</t>
  </si>
  <si>
    <t>Ostatní výdaje související s neinvestičními nákupy</t>
  </si>
  <si>
    <t>Neinvest. transfery nefinančním podnikatelům # práv. osobám</t>
  </si>
  <si>
    <t>Ostatní neinvestiční transfery podnikatelům</t>
  </si>
  <si>
    <t>Neinv. transf. fundacím, ústavům a obecně prospěšným společ.</t>
  </si>
  <si>
    <t>Neinvestiční transfery spolkům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</si>
  <si>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</si>
  <si>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</si>
  <si>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</si>
  <si>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Neinvestiční příspěvky zřízeným příspěvkovým organizacím</t>
  </si>
  <si>
    <t>Neinvestiční transfery zřízeným příspěvkovým organizacím</t>
  </si>
  <si>
    <t>Nákup kolků</t>
  </si>
  <si>
    <t>Platby daní státnímu rozpočtu</t>
  </si>
  <si>
    <t>Dary fyzickým osobám</t>
  </si>
  <si>
    <t>Účelové neinvestiční transfery fyzickým osobám</t>
  </si>
  <si>
    <t>Neinvestiční transfery fyzickým osobám nemající povahu daru</t>
  </si>
  <si>
    <t>Ostatní neinvestiční transfery fyzickým osobám</t>
  </si>
  <si>
    <t>Neinvestiční transfery mezinárodním vládním organizacím</t>
  </si>
  <si>
    <t>Neinvestiční transfery cizím státům</t>
  </si>
  <si>
    <t>Peněžní dary do zahraničí</t>
  </si>
  <si>
    <t>Ostatní neinvestiční transfery do zahraničí</t>
  </si>
  <si>
    <t>Ostatní neinvestiční výdaje jinde nezařazené</t>
  </si>
  <si>
    <t>Stavby</t>
  </si>
  <si>
    <t>Pozn.: Údaje za obce a kraje za daný měsíc jsou k dispozici po uzavření finačních výkazů, tj. cca 20. den po skončení měsíce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</si>
  <si>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</si>
  <si>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</si>
  <si>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</si>
  <si>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</si>
  <si>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</si>
  <si>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</si>
  <si>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</si>
  <si>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</si>
  <si>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</si>
  <si>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</si>
  <si>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</si>
  <si>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</si>
  <si>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</si>
  <si>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</si>
  <si>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</si>
  <si>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Obce v kraji</t>
  </si>
  <si>
    <t>Hlavní město Praha</t>
  </si>
  <si>
    <t>Obce celkem</t>
  </si>
  <si>
    <t>Obce a kraje celkem</t>
  </si>
  <si>
    <t>Obce</t>
  </si>
  <si>
    <t>Ostatní platby za provedenou práci jinde nezařazené</t>
  </si>
  <si>
    <t>Pojistné na poj. zaměstn. za prac. úraz a nemoc. z povol.</t>
  </si>
  <si>
    <t>Konzultační, poradenské a právní služby</t>
  </si>
  <si>
    <t>Služby školení a vzdělávání</t>
  </si>
  <si>
    <t>Zpracování dat a služby související s inf.a komunik.technol.</t>
  </si>
  <si>
    <t>Poskytnuté náhrady</t>
  </si>
  <si>
    <t>Neinvestiční transfery finančním institucím</t>
  </si>
  <si>
    <t>Neinvest. transfery nefinančním podnikatelům # fyz.osobám</t>
  </si>
  <si>
    <t>Neinvestiční transfery cizím příspěvkovým organizacím</t>
  </si>
  <si>
    <t>Stroje, přístroje a zařízení</t>
  </si>
  <si>
    <t>Nákup ostatního dlouhodobého hmotného majetku</t>
  </si>
  <si>
    <t>Neinv. transf. obecním a krajským nemocnicím - obchod. spol.</t>
  </si>
  <si>
    <t>Kursové rozdíly ve výdajích</t>
  </si>
  <si>
    <t>Nájemné za nájem s právem koupě</t>
  </si>
  <si>
    <t>Neinvestiční půjčené prostředky fyzickým osobám</t>
  </si>
  <si>
    <t>Neinvestiční transfery obcím</t>
  </si>
  <si>
    <t>Výdaje na náhrady za nezpůsobenou újmu</t>
  </si>
  <si>
    <r>
      <t>Obce a kraje celkem</t>
    </r>
    <r>
      <rPr>
        <b/>
        <vertAlign val="superscript"/>
        <sz val="9"/>
        <color theme="1"/>
        <rFont val="Calibri"/>
        <family val="2"/>
        <charset val="238"/>
        <scheme val="minor"/>
      </rPr>
      <t>1</t>
    </r>
  </si>
  <si>
    <r>
      <t>Celkem ÚSC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</si>
  <si>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</si>
  <si>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t>Invest. transfery nefinančním podnikatelům-právnickým osobám</t>
  </si>
  <si>
    <t>Investiční transfery zřízeným příspěvkovým organizacím</t>
  </si>
  <si>
    <t>Jiné investiční transfery zřízeným příspěvkovým organizacím</t>
  </si>
  <si>
    <t>** Dopady na majetek státu u kapitoly MO jsou od dubna vedeny v utajovaném režimu.</t>
  </si>
  <si>
    <r>
      <t>Majetek SR</t>
    </r>
    <r>
      <rPr>
        <b/>
        <sz val="8"/>
        <color rgb="FFFF0000"/>
        <rFont val="Calibri"/>
        <family val="2"/>
        <charset val="238"/>
        <scheme val="minor"/>
      </rPr>
      <t xml:space="preserve"> **</t>
    </r>
  </si>
  <si>
    <t xml:space="preserve">únor </t>
  </si>
  <si>
    <t>březen</t>
  </si>
  <si>
    <t xml:space="preserve">duben </t>
  </si>
  <si>
    <t>květen</t>
  </si>
  <si>
    <t>červen</t>
  </si>
  <si>
    <t>červenec+srpen</t>
  </si>
  <si>
    <t>Odměny členů zastupitelstev obcí a krajů</t>
  </si>
  <si>
    <t>Učebnice a školní potřeby</t>
  </si>
  <si>
    <t>Teplá voda</t>
  </si>
  <si>
    <t>Převody vlastním fondům podnikatelské činnosti</t>
  </si>
  <si>
    <t>Náhrady mezd a příspěvky v době nemoci nebo karantény</t>
  </si>
  <si>
    <t>Neinvestiční transfery veřejným vysokým školám</t>
  </si>
  <si>
    <t>Výdaje SR+ÚSC (bez vzájemných převodů)</t>
  </si>
  <si>
    <t>září</t>
  </si>
  <si>
    <t>Náhrady zvýš. nákladů spojených s výkonem fce v zahraničí</t>
  </si>
  <si>
    <t>Nespecifikované rezervy</t>
  </si>
  <si>
    <t>Rezerva na krizová opatření</t>
  </si>
  <si>
    <t>Investiční transfery církvím a náboženským společnostem</t>
  </si>
  <si>
    <t>Účelové investiční transfery nepodnikajícím fyzickým osobám</t>
  </si>
  <si>
    <t>říjen</t>
  </si>
  <si>
    <t>Neinvestiční transfery krajům</t>
  </si>
  <si>
    <t>Inv. transf. fundacím, ústavům a obecně prospěšným společn.</t>
  </si>
  <si>
    <t>listopad</t>
  </si>
  <si>
    <t>Zemědělské pachtovné</t>
  </si>
  <si>
    <t>prosinec</t>
  </si>
  <si>
    <t>Neinvestiční transfery zvláštním fondům ústřední úrovně</t>
  </si>
  <si>
    <t>Neinvestiční transfery školským právnickým osobám zřízeným státem, kraji a obcemi</t>
  </si>
  <si>
    <t>Investiční transfery do zahraničí</t>
  </si>
  <si>
    <t>Odměny za užití počítačových programů</t>
  </si>
  <si>
    <t>* V souladu s platnou legislativou jsou údaje za obce a kraje za měsíce (červenec a srpen) a (leden a únor) vykázány souhrnně. Měsíční údaje za obce a kraje jsou k dispozici po uzavření finačních výkazů, tj. cca 20. den po skončení měsíce.</t>
  </si>
  <si>
    <r>
      <t xml:space="preserve">Výdaje </t>
    </r>
    <r>
      <rPr>
        <b/>
        <sz val="13"/>
        <color rgb="FFC00000"/>
        <rFont val="Calibri"/>
        <family val="2"/>
        <charset val="238"/>
        <scheme val="minor"/>
      </rPr>
      <t>územních samosprávných celků</t>
    </r>
    <r>
      <rPr>
        <b/>
        <sz val="13"/>
        <color theme="1"/>
        <rFont val="Calibri"/>
        <family val="2"/>
        <charset val="238"/>
        <scheme val="minor"/>
      </rPr>
      <t xml:space="preserve"> na humanitární zahraniční pomoc přímou dle položek rozpočtové skladby (tis. Kč)</t>
    </r>
  </si>
  <si>
    <t>Výdaje obcí</t>
  </si>
  <si>
    <t>Celkem 2022</t>
  </si>
  <si>
    <t>leden+únor</t>
  </si>
  <si>
    <t>Celkem 2023</t>
  </si>
  <si>
    <t>Nákup ostatních paliv a energie</t>
  </si>
  <si>
    <t>Neinvestiční půjčené prostředky spolkům</t>
  </si>
  <si>
    <t xml:space="preserve">Výdaje krajů </t>
  </si>
  <si>
    <t>Výdaje obcí a krajů</t>
  </si>
  <si>
    <t xml:space="preserve">leden+únor </t>
  </si>
  <si>
    <t>Výdaje státního rozpočtu (vč. transferů ÚSC)</t>
  </si>
  <si>
    <t>Výdaje státního rozpočtu (bez transferů ÚSC)</t>
  </si>
  <si>
    <r>
      <t xml:space="preserve">Výdaje ÚSC </t>
    </r>
    <r>
      <rPr>
        <sz val="8"/>
        <color rgb="FFFF0000"/>
        <rFont val="Calibri"/>
        <family val="2"/>
        <charset val="238"/>
        <scheme val="minor"/>
      </rPr>
      <t>*</t>
    </r>
  </si>
  <si>
    <r>
      <t xml:space="preserve">Výdaje ÚSC (vč. transferů mezi ÚSC) </t>
    </r>
    <r>
      <rPr>
        <b/>
        <sz val="8"/>
        <color rgb="FFFF0000"/>
        <rFont val="Calibri"/>
        <family val="2"/>
        <charset val="238"/>
        <scheme val="minor"/>
      </rPr>
      <t>*</t>
    </r>
  </si>
  <si>
    <r>
      <t xml:space="preserve">Výdaje ÚSC (bez transferů mezi ÚSC) </t>
    </r>
    <r>
      <rPr>
        <b/>
        <sz val="8"/>
        <color rgb="FFFF0000"/>
        <rFont val="Calibri"/>
        <family val="2"/>
        <charset val="238"/>
        <scheme val="minor"/>
      </rPr>
      <t>*</t>
    </r>
  </si>
  <si>
    <t>Úhrady sankcí jiným rozpočtům</t>
  </si>
  <si>
    <t>Odměny za užití duševního vlastnictví</t>
  </si>
  <si>
    <t>Zaplacené sankce a odstupné</t>
  </si>
  <si>
    <t>Celkem 2024</t>
  </si>
  <si>
    <t>Dopravní prostředky</t>
  </si>
  <si>
    <t>2022-2025</t>
  </si>
  <si>
    <t>Celkem 2025</t>
  </si>
  <si>
    <t>Výdaje související s válečným konfliktem na Ukrajině a věcná pomoc Ukrajině - souhrn 2022 až 2025 (tis. Kč)</t>
  </si>
  <si>
    <r>
      <t xml:space="preserve">Výdaje </t>
    </r>
    <r>
      <rPr>
        <b/>
        <sz val="12"/>
        <color rgb="FFC00000"/>
        <rFont val="Calibri"/>
        <family val="2"/>
        <charset val="238"/>
        <scheme val="minor"/>
      </rPr>
      <t>obcí a krajů</t>
    </r>
    <r>
      <rPr>
        <b/>
        <sz val="12"/>
        <color theme="1"/>
        <rFont val="Calibri"/>
        <family val="2"/>
        <charset val="238"/>
        <scheme val="minor"/>
      </rPr>
      <t xml:space="preserve"> na humanitární zahraniční pomoc přímou v letech 2022 až 2025 (tis.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</si>
</sst>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1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-0.249970003962517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4" tint="0.799979984760284"/>
        <bgColor indexed="64"/>
      </patternFill>
    </fill>
  </fills>
  <borders count="5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thin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/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hair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hair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medium">
        <color auto="1"/>
      </top>
      <bottom/>
    </border>
  </borders>
  <cellStyleXfs count="8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9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2" fillId="20" borderId="1" applyNumberFormat="0" applyProtection="0">
      <alignment vertical="center"/>
    </xf>
    <xf numFmtId="0" fontId="32" fillId="20" borderId="1" applyNumberFormat="0" applyProtection="0">
      <alignment vertical="center"/>
    </xf>
    <xf numFmtId="0" fontId="32" fillId="20" borderId="1" applyNumberFormat="0" applyProtection="0">
      <alignment horizontal="left" vertical="center" indent="1"/>
    </xf>
    <xf numFmtId="0" fontId="33" fillId="20" borderId="2" applyNumberFormat="0" applyProtection="0">
      <alignment horizontal="left" vertical="top" indent="1"/>
    </xf>
    <xf numFmtId="0" fontId="31" fillId="21" borderId="1" applyNumberFormat="0" applyProtection="0">
      <alignment horizontal="right" vertical="center"/>
    </xf>
    <xf numFmtId="0" fontId="31" fillId="22" borderId="1" applyNumberFormat="0" applyProtection="0">
      <alignment horizontal="right" vertical="center"/>
    </xf>
    <xf numFmtId="0" fontId="31" fillId="23" borderId="3" applyNumberFormat="0" applyProtection="0">
      <alignment horizontal="right" vertical="center"/>
    </xf>
    <xf numFmtId="0" fontId="31" fillId="24" borderId="1" applyNumberFormat="0" applyProtection="0">
      <alignment horizontal="right" vertical="center"/>
    </xf>
    <xf numFmtId="0" fontId="31" fillId="25" borderId="1" applyNumberFormat="0" applyProtection="0">
      <alignment horizontal="right" vertical="center"/>
    </xf>
    <xf numFmtId="0" fontId="31" fillId="26" borderId="1" applyNumberFormat="0" applyProtection="0">
      <alignment horizontal="right" vertical="center"/>
    </xf>
    <xf numFmtId="0" fontId="31" fillId="27" borderId="1" applyNumberFormat="0" applyProtection="0">
      <alignment horizontal="right" vertical="center"/>
    </xf>
    <xf numFmtId="0" fontId="31" fillId="28" borderId="1" applyNumberFormat="0" applyProtection="0">
      <alignment horizontal="right" vertical="center"/>
    </xf>
    <xf numFmtId="0" fontId="31" fillId="29" borderId="1" applyNumberFormat="0" applyProtection="0">
      <alignment horizontal="right" vertical="center"/>
    </xf>
    <xf numFmtId="0" fontId="31" fillId="30" borderId="3" applyNumberFormat="0" applyProtection="0">
      <alignment horizontal="left" vertical="center" indent="1"/>
    </xf>
    <xf numFmtId="0" fontId="32" fillId="0" borderId="0">
      <alignment/>
      <protection/>
    </xf>
    <xf numFmtId="0" fontId="31" fillId="0" borderId="0">
      <alignment horizontal="left"/>
      <protection/>
    </xf>
    <xf numFmtId="0" fontId="34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31" fillId="33" borderId="1" applyNumberFormat="0" applyProtection="0">
      <alignment horizontal="right" vertical="center"/>
    </xf>
    <xf numFmtId="0" fontId="31" fillId="34" borderId="3" applyNumberFormat="0" applyProtection="0">
      <alignment horizontal="left" vertical="center" indent="1"/>
    </xf>
    <xf numFmtId="0" fontId="31" fillId="35" borderId="3" applyNumberFormat="0" applyProtection="0">
      <alignment horizontal="left" vertical="center" indent="1"/>
    </xf>
    <xf numFmtId="0" fontId="31" fillId="36" borderId="1" applyNumberFormat="0" applyProtection="0">
      <alignment horizontal="left" vertical="center" indent="1"/>
    </xf>
    <xf numFmtId="0" fontId="31" fillId="32" borderId="2" applyNumberFormat="0" applyProtection="0">
      <alignment horizontal="left" vertical="top" indent="1"/>
    </xf>
    <xf numFmtId="0" fontId="31" fillId="37" borderId="1" applyNumberFormat="0" applyProtection="0">
      <alignment horizontal="left" vertical="center" indent="1"/>
    </xf>
    <xf numFmtId="0" fontId="31" fillId="35" borderId="2" applyNumberFormat="0" applyProtection="0">
      <alignment horizontal="left" vertical="top" indent="1"/>
    </xf>
    <xf numFmtId="0" fontId="31" fillId="38" borderId="1" applyNumberFormat="0" applyProtection="0">
      <alignment horizontal="left" vertical="center" indent="1"/>
    </xf>
    <xf numFmtId="0" fontId="31" fillId="38" borderId="2" applyNumberFormat="0" applyProtection="0">
      <alignment horizontal="left" vertical="top" indent="1"/>
    </xf>
    <xf numFmtId="0" fontId="31" fillId="34" borderId="1" applyNumberFormat="0" applyProtection="0">
      <alignment horizontal="left" vertical="center" indent="1"/>
    </xf>
    <xf numFmtId="0" fontId="31" fillId="34" borderId="2" applyNumberFormat="0" applyProtection="0">
      <alignment horizontal="left" vertical="top" indent="1"/>
    </xf>
    <xf numFmtId="0" fontId="31" fillId="39" borderId="1" applyNumberFormat="0" applyProtection="0">
      <alignment horizontal="left" vertical="center" indent="1"/>
    </xf>
    <xf numFmtId="0" fontId="31" fillId="40" borderId="4" applyNumberFormat="0">
      <alignment/>
      <protection locked="0"/>
    </xf>
    <xf numFmtId="0" fontId="32" fillId="32" borderId="5" applyBorder="0">
      <alignment/>
      <protection/>
    </xf>
    <xf numFmtId="0" fontId="35" fillId="41" borderId="2" applyNumberFormat="0" applyProtection="0">
      <alignment vertical="center"/>
    </xf>
    <xf numFmtId="0" fontId="36" fillId="41" borderId="6" applyNumberFormat="0" applyProtection="0">
      <alignment vertical="center"/>
    </xf>
    <xf numFmtId="0" fontId="35" fillId="36" borderId="2" applyNumberFormat="0" applyProtection="0">
      <alignment horizontal="left" vertical="center" indent="1"/>
    </xf>
    <xf numFmtId="0" fontId="35" fillId="41" borderId="2" applyNumberFormat="0" applyProtection="0">
      <alignment horizontal="left" vertical="top" indent="1"/>
    </xf>
    <xf numFmtId="0" fontId="31" fillId="0" borderId="1" applyNumberFormat="0" applyProtection="0">
      <alignment horizontal="right" vertical="center"/>
    </xf>
    <xf numFmtId="0" fontId="32" fillId="0" borderId="1" applyNumberFormat="0" applyProtection="0">
      <alignment horizontal="right" vertical="center"/>
    </xf>
    <xf numFmtId="0" fontId="31" fillId="39" borderId="1" applyNumberFormat="0" applyProtection="0">
      <alignment horizontal="left" vertical="center" indent="1"/>
    </xf>
    <xf numFmtId="0" fontId="35" fillId="35" borderId="2" applyNumberFormat="0" applyProtection="0">
      <alignment horizontal="left" vertical="top" indent="1"/>
    </xf>
    <xf numFmtId="0" fontId="37" fillId="42" borderId="3" applyNumberFormat="0" applyProtection="0">
      <alignment horizontal="left" vertical="center" indent="1"/>
    </xf>
    <xf numFmtId="0" fontId="31" fillId="43" borderId="6">
      <alignment/>
      <protection/>
    </xf>
    <xf numFmtId="0" fontId="38" fillId="40" borderId="1" applyNumberFormat="0" applyProtection="0">
      <alignment horizontal="right" vertical="center"/>
    </xf>
    <xf numFmtId="0" fontId="39" fillId="0" borderId="0" applyNumberForma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0" fontId="0" fillId="0" borderId="0" xfId="0" applyFont="1"/>
    <xf numFmtId="0" fontId="7" fillId="0" borderId="6" xfId="0" applyFont="1" applyBorder="1" applyAlignment="1">
      <alignment horizontal="left" vertical="center"/>
    </xf>
    <xf numFmtId="0" fontId="7" fillId="0" borderId="6" xfId="0" applyFont="1" applyBorder="1"/>
    <xf numFmtId="0" fontId="2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164" fontId="7" fillId="0" borderId="7" xfId="0" applyNumberFormat="1" applyFont="1" applyBorder="1"/>
    <xf numFmtId="164" fontId="7" fillId="0" borderId="6" xfId="0" applyNumberFormat="1" applyFont="1" applyBorder="1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4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64" fontId="4" fillId="0" borderId="7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5" fillId="0" borderId="12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44" borderId="12" xfId="0" applyNumberFormat="1" applyFont="1" applyFill="1" applyBorder="1"/>
    <xf numFmtId="164" fontId="4" fillId="44" borderId="7" xfId="0" applyNumberFormat="1" applyFont="1" applyFill="1" applyBorder="1"/>
    <xf numFmtId="0" fontId="10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0" xfId="0" applyFont="1" applyFill="1"/>
    <xf numFmtId="0" fontId="0" fillId="0" borderId="0" xfId="0" applyFont="1" applyFill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4" fillId="0" borderId="1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64" fontId="4" fillId="44" borderId="20" xfId="0" applyNumberFormat="1" applyFont="1" applyFill="1" applyBorder="1"/>
    <xf numFmtId="0" fontId="5" fillId="0" borderId="7" xfId="0" applyFont="1" applyBorder="1" applyAlignment="1">
      <alignment vertical="center"/>
    </xf>
    <xf numFmtId="164" fontId="4" fillId="44" borderId="7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0" fillId="0" borderId="0" xfId="0" applyFont="1"/>
    <xf numFmtId="164" fontId="7" fillId="0" borderId="7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164" fontId="4" fillId="44" borderId="7" xfId="0" applyNumberFormat="1" applyFont="1" applyFill="1" applyBorder="1"/>
    <xf numFmtId="0" fontId="4" fillId="0" borderId="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/>
    <xf numFmtId="0" fontId="4" fillId="0" borderId="21" xfId="0" applyFont="1" applyBorder="1" applyAlignment="1">
      <alignment horizontal="center" vertical="center"/>
    </xf>
    <xf numFmtId="164" fontId="4" fillId="44" borderId="22" xfId="0" applyNumberFormat="1" applyFont="1" applyFill="1" applyBorder="1"/>
    <xf numFmtId="0" fontId="0" fillId="0" borderId="0" xfId="0" applyFont="1" applyAlignment="1">
      <alignment/>
    </xf>
    <xf numFmtId="0" fontId="5" fillId="0" borderId="20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7" xfId="0" applyNumberFormat="1" applyFont="1" applyFill="1" applyBorder="1"/>
    <xf numFmtId="164" fontId="4" fillId="0" borderId="20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/>
    </xf>
    <xf numFmtId="0" fontId="4" fillId="0" borderId="23" xfId="0" applyFont="1" applyBorder="1" applyAlignment="1">
      <alignment vertical="center" wrapText="1" shrinkToFit="1"/>
    </xf>
    <xf numFmtId="0" fontId="4" fillId="0" borderId="23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 shrinkToFit="1"/>
    </xf>
    <xf numFmtId="0" fontId="5" fillId="0" borderId="20" xfId="0" applyFont="1" applyBorder="1"/>
    <xf numFmtId="0" fontId="5" fillId="0" borderId="22" xfId="0" applyFont="1" applyBorder="1"/>
    <xf numFmtId="164" fontId="4" fillId="0" borderId="1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4" fillId="44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7" fillId="45" borderId="6" xfId="0" applyFont="1" applyFill="1" applyBorder="1" applyAlignment="1">
      <alignment horizontal="left"/>
    </xf>
    <xf numFmtId="0" fontId="7" fillId="46" borderId="6" xfId="0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3" fontId="7" fillId="46" borderId="6" xfId="0" applyNumberFormat="1" applyFont="1" applyFill="1" applyBorder="1"/>
    <xf numFmtId="3" fontId="7" fillId="45" borderId="6" xfId="0" applyNumberFormat="1" applyFont="1" applyFill="1" applyBorder="1"/>
    <xf numFmtId="0" fontId="18" fillId="47" borderId="6" xfId="0" applyFont="1" applyFill="1" applyBorder="1" applyAlignment="1">
      <alignment horizontal="left"/>
    </xf>
    <xf numFmtId="3" fontId="18" fillId="47" borderId="6" xfId="0" applyNumberFormat="1" applyFont="1" applyFill="1" applyBorder="1"/>
    <xf numFmtId="49" fontId="2" fillId="48" borderId="24" xfId="0" applyNumberFormat="1" applyFont="1" applyFill="1" applyBorder="1" applyAlignment="1">
      <alignment horizontal="center" vertical="center"/>
    </xf>
    <xf numFmtId="0" fontId="2" fillId="48" borderId="25" xfId="0" applyFont="1" applyFill="1" applyBorder="1" applyAlignment="1">
      <alignment/>
    </xf>
    <xf numFmtId="164" fontId="2" fillId="48" borderId="25" xfId="0" applyNumberFormat="1" applyFont="1" applyFill="1" applyBorder="1"/>
    <xf numFmtId="49" fontId="2" fillId="48" borderId="25" xfId="0" applyNumberFormat="1" applyFont="1" applyFill="1" applyBorder="1" applyAlignment="1">
      <alignment horizontal="center" vertical="center"/>
    </xf>
    <xf numFmtId="0" fontId="12" fillId="48" borderId="25" xfId="0" applyFont="1" applyFill="1" applyBorder="1" applyAlignment="1">
      <alignment horizontal="center" vertical="center"/>
    </xf>
    <xf numFmtId="0" fontId="21" fillId="48" borderId="25" xfId="0" applyFont="1" applyFill="1" applyBorder="1"/>
    <xf numFmtId="0" fontId="12" fillId="0" borderId="26" xfId="0" applyFont="1" applyBorder="1"/>
    <xf numFmtId="0" fontId="21" fillId="48" borderId="25" xfId="0" applyFont="1" applyFill="1" applyBorder="1" applyAlignment="1">
      <alignment horizontal="left" vertical="center"/>
    </xf>
    <xf numFmtId="0" fontId="7" fillId="46" borderId="6" xfId="0" applyFont="1" applyFill="1" applyBorder="1" applyAlignment="1">
      <alignment vertical="center"/>
    </xf>
    <xf numFmtId="0" fontId="7" fillId="45" borderId="6" xfId="0" applyFont="1" applyFill="1" applyBorder="1" applyAlignment="1">
      <alignment vertical="center"/>
    </xf>
    <xf numFmtId="0" fontId="18" fillId="47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/>
    </xf>
    <xf numFmtId="164" fontId="2" fillId="0" borderId="0" xfId="0" applyNumberFormat="1" applyFont="1" applyFill="1" applyBorder="1"/>
    <xf numFmtId="0" fontId="22" fillId="0" borderId="0" xfId="0" applyFont="1" applyAlignment="1">
      <alignment horizontal="right"/>
    </xf>
    <xf numFmtId="49" fontId="12" fillId="48" borderId="27" xfId="0" applyNumberFormat="1" applyFont="1" applyFill="1" applyBorder="1" applyAlignment="1">
      <alignment horizontal="center" vertical="center"/>
    </xf>
    <xf numFmtId="49" fontId="12" fillId="48" borderId="28" xfId="0" applyNumberFormat="1" applyFont="1" applyFill="1" applyBorder="1" applyAlignment="1">
      <alignment horizontal="center" vertical="center"/>
    </xf>
    <xf numFmtId="49" fontId="21" fillId="48" borderId="29" xfId="0" applyNumberFormat="1" applyFont="1" applyFill="1" applyBorder="1" applyAlignment="1">
      <alignment horizontal="center" vertical="center"/>
    </xf>
    <xf numFmtId="164" fontId="21" fillId="48" borderId="27" xfId="0" applyNumberFormat="1" applyFont="1" applyFill="1" applyBorder="1"/>
    <xf numFmtId="164" fontId="21" fillId="48" borderId="28" xfId="0" applyNumberFormat="1" applyFont="1" applyFill="1" applyBorder="1"/>
    <xf numFmtId="164" fontId="21" fillId="48" borderId="29" xfId="0" applyNumberFormat="1" applyFont="1" applyFill="1" applyBorder="1"/>
    <xf numFmtId="164" fontId="0" fillId="0" borderId="0" xfId="0" applyNumberFormat="1"/>
    <xf numFmtId="0" fontId="20" fillId="0" borderId="0" xfId="0" applyFont="1"/>
    <xf numFmtId="0" fontId="4" fillId="0" borderId="7" xfId="0" applyFont="1" applyFill="1" applyBorder="1" applyAlignment="1">
      <alignment vertical="center"/>
    </xf>
    <xf numFmtId="49" fontId="12" fillId="48" borderId="30" xfId="0" applyNumberFormat="1" applyFont="1" applyFill="1" applyBorder="1" applyAlignment="1">
      <alignment horizontal="center" vertical="center"/>
    </xf>
    <xf numFmtId="0" fontId="2" fillId="48" borderId="25" xfId="0" applyFont="1" applyFill="1" applyBorder="1" applyAlignment="1">
      <alignment vertical="center"/>
    </xf>
    <xf numFmtId="164" fontId="2" fillId="48" borderId="25" xfId="0" applyNumberFormat="1" applyFont="1" applyFill="1" applyBorder="1" applyAlignment="1">
      <alignment vertical="center"/>
    </xf>
    <xf numFmtId="0" fontId="7" fillId="49" borderId="6" xfId="0" applyFont="1" applyFill="1" applyBorder="1" applyAlignment="1">
      <alignment vertical="center"/>
    </xf>
    <xf numFmtId="0" fontId="7" fillId="49" borderId="6" xfId="0" applyFont="1" applyFill="1" applyBorder="1" applyAlignment="1">
      <alignment horizontal="left"/>
    </xf>
    <xf numFmtId="3" fontId="7" fillId="49" borderId="6" xfId="0" applyNumberFormat="1" applyFont="1" applyFill="1" applyBorder="1"/>
    <xf numFmtId="0" fontId="7" fillId="48" borderId="6" xfId="0" applyFont="1" applyFill="1" applyBorder="1" applyAlignment="1">
      <alignment vertical="center"/>
    </xf>
    <xf numFmtId="0" fontId="7" fillId="48" borderId="6" xfId="0" applyFont="1" applyFill="1" applyBorder="1" applyAlignment="1">
      <alignment horizontal="left"/>
    </xf>
    <xf numFmtId="3" fontId="7" fillId="48" borderId="6" xfId="0" applyNumberFormat="1" applyFont="1" applyFill="1" applyBorder="1"/>
    <xf numFmtId="0" fontId="25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41" fillId="50" borderId="31" xfId="0" applyFont="1" applyFill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0" fillId="48" borderId="24" xfId="0" applyFont="1" applyFill="1" applyBorder="1" applyAlignment="1">
      <alignment horizontal="center" vertical="center"/>
    </xf>
    <xf numFmtId="49" fontId="0" fillId="48" borderId="33" xfId="0" applyNumberFormat="1" applyFont="1" applyFill="1" applyBorder="1" applyAlignment="1">
      <alignment horizontal="center" vertical="center" wrapText="1"/>
    </xf>
    <xf numFmtId="49" fontId="0" fillId="48" borderId="34" xfId="0" applyNumberFormat="1" applyFont="1" applyFill="1" applyBorder="1" applyAlignment="1">
      <alignment horizontal="center" vertical="center"/>
    </xf>
    <xf numFmtId="49" fontId="0" fillId="48" borderId="28" xfId="0" applyNumberFormat="1" applyFont="1" applyFill="1" applyBorder="1" applyAlignment="1">
      <alignment horizontal="center" vertical="center"/>
    </xf>
    <xf numFmtId="49" fontId="0" fillId="48" borderId="35" xfId="0" applyNumberFormat="1" applyFont="1" applyFill="1" applyBorder="1" applyAlignment="1">
      <alignment horizontal="center" vertical="center"/>
    </xf>
    <xf numFmtId="49" fontId="0" fillId="48" borderId="33" xfId="0" applyNumberFormat="1" applyFont="1" applyFill="1" applyBorder="1" applyAlignment="1">
      <alignment horizontal="center" vertical="center"/>
    </xf>
    <xf numFmtId="164" fontId="2" fillId="48" borderId="27" xfId="0" applyNumberFormat="1" applyFont="1" applyFill="1" applyBorder="1"/>
    <xf numFmtId="164" fontId="2" fillId="48" borderId="28" xfId="0" applyNumberFormat="1" applyFont="1" applyFill="1" applyBorder="1"/>
    <xf numFmtId="164" fontId="2" fillId="48" borderId="29" xfId="0" applyNumberFormat="1" applyFont="1" applyFill="1" applyBorder="1"/>
    <xf numFmtId="0" fontId="0" fillId="48" borderId="25" xfId="0" applyFont="1" applyFill="1" applyBorder="1" applyAlignment="1">
      <alignment horizontal="center" vertical="center"/>
    </xf>
    <xf numFmtId="49" fontId="0" fillId="48" borderId="27" xfId="0" applyNumberFormat="1" applyFont="1" applyFill="1" applyBorder="1" applyAlignment="1">
      <alignment horizontal="center" vertical="center" wrapText="1"/>
    </xf>
    <xf numFmtId="49" fontId="0" fillId="48" borderId="29" xfId="0" applyNumberFormat="1" applyFont="1" applyFill="1" applyBorder="1" applyAlignment="1">
      <alignment horizontal="center" vertical="center"/>
    </xf>
    <xf numFmtId="49" fontId="0" fillId="48" borderId="27" xfId="0" applyNumberFormat="1" applyFont="1" applyFill="1" applyBorder="1" applyAlignment="1">
      <alignment horizontal="center" vertical="center"/>
    </xf>
    <xf numFmtId="164" fontId="2" fillId="48" borderId="27" xfId="0" applyNumberFormat="1" applyFont="1" applyFill="1" applyBorder="1" applyAlignment="1">
      <alignment vertical="center"/>
    </xf>
    <xf numFmtId="164" fontId="2" fillId="48" borderId="28" xfId="0" applyNumberFormat="1" applyFont="1" applyFill="1" applyBorder="1" applyAlignment="1">
      <alignment vertical="center"/>
    </xf>
    <xf numFmtId="164" fontId="2" fillId="48" borderId="29" xfId="0" applyNumberFormat="1" applyFont="1" applyFill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49" fontId="12" fillId="48" borderId="36" xfId="0" applyNumberFormat="1" applyFont="1" applyFill="1" applyBorder="1" applyAlignment="1">
      <alignment horizontal="center" vertical="center"/>
    </xf>
    <xf numFmtId="164" fontId="21" fillId="48" borderId="30" xfId="0" applyNumberFormat="1" applyFont="1" applyFill="1" applyBorder="1"/>
    <xf numFmtId="49" fontId="12" fillId="48" borderId="26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4" fillId="0" borderId="0" xfId="0" applyNumberFormat="1" applyFont="1"/>
    <xf numFmtId="0" fontId="2" fillId="0" borderId="32" xfId="0" applyFont="1" applyBorder="1" applyAlignment="1">
      <alignment horizontal="center" vertical="center"/>
    </xf>
    <xf numFmtId="3" fontId="7" fillId="0" borderId="0" xfId="0" applyNumberFormat="1" applyFont="1"/>
    <xf numFmtId="0" fontId="0" fillId="0" borderId="37" xfId="0" applyFill="1" applyBorder="1"/>
    <xf numFmtId="164" fontId="0" fillId="0" borderId="38" xfId="0" applyNumberFormat="1" applyFill="1" applyBorder="1"/>
    <xf numFmtId="164" fontId="0" fillId="0" borderId="39" xfId="0" applyNumberFormat="1" applyFill="1" applyBorder="1"/>
    <xf numFmtId="164" fontId="0" fillId="0" borderId="40" xfId="0" applyNumberFormat="1" applyFill="1" applyBorder="1"/>
    <xf numFmtId="164" fontId="2" fillId="0" borderId="37" xfId="0" applyNumberFormat="1" applyFont="1" applyFill="1" applyBorder="1"/>
    <xf numFmtId="0" fontId="0" fillId="0" borderId="41" xfId="0" applyFill="1" applyBorder="1"/>
    <xf numFmtId="164" fontId="0" fillId="0" borderId="42" xfId="0" applyNumberFormat="1" applyFill="1" applyBorder="1"/>
    <xf numFmtId="164" fontId="0" fillId="0" borderId="7" xfId="0" applyNumberFormat="1" applyFill="1" applyBorder="1"/>
    <xf numFmtId="164" fontId="0" fillId="0" borderId="43" xfId="0" applyNumberFormat="1" applyFill="1" applyBorder="1"/>
    <xf numFmtId="164" fontId="2" fillId="0" borderId="41" xfId="0" applyNumberFormat="1" applyFont="1" applyFill="1" applyBorder="1"/>
    <xf numFmtId="0" fontId="40" fillId="0" borderId="41" xfId="0" applyFont="1" applyFill="1" applyBorder="1"/>
    <xf numFmtId="164" fontId="40" fillId="0" borderId="42" xfId="0" applyNumberFormat="1" applyFont="1" applyFill="1" applyBorder="1"/>
    <xf numFmtId="164" fontId="40" fillId="0" borderId="7" xfId="0" applyNumberFormat="1" applyFont="1" applyFill="1" applyBorder="1"/>
    <xf numFmtId="164" fontId="40" fillId="0" borderId="43" xfId="0" applyNumberFormat="1" applyFont="1" applyFill="1" applyBorder="1"/>
    <xf numFmtId="164" fontId="41" fillId="0" borderId="41" xfId="0" applyNumberFormat="1" applyFont="1" applyFill="1" applyBorder="1"/>
    <xf numFmtId="0" fontId="0" fillId="0" borderId="44" xfId="0" applyFill="1" applyBorder="1"/>
    <xf numFmtId="164" fontId="0" fillId="0" borderId="45" xfId="0" applyNumberFormat="1" applyFill="1" applyBorder="1"/>
    <xf numFmtId="164" fontId="0" fillId="0" borderId="46" xfId="0" applyNumberFormat="1" applyFill="1" applyBorder="1"/>
    <xf numFmtId="164" fontId="0" fillId="0" borderId="47" xfId="0" applyNumberFormat="1" applyFill="1" applyBorder="1"/>
    <xf numFmtId="164" fontId="2" fillId="0" borderId="44" xfId="0" applyNumberFormat="1" applyFont="1" applyFill="1" applyBorder="1"/>
    <xf numFmtId="0" fontId="12" fillId="0" borderId="37" xfId="0" applyFont="1" applyBorder="1"/>
    <xf numFmtId="164" fontId="12" fillId="0" borderId="38" xfId="0" applyNumberFormat="1" applyFont="1" applyBorder="1"/>
    <xf numFmtId="164" fontId="12" fillId="0" borderId="39" xfId="0" applyNumberFormat="1" applyFont="1" applyBorder="1"/>
    <xf numFmtId="164" fontId="12" fillId="0" borderId="48" xfId="0" applyNumberFormat="1" applyFont="1" applyFill="1" applyBorder="1"/>
    <xf numFmtId="164" fontId="21" fillId="0" borderId="40" xfId="0" applyNumberFormat="1" applyFont="1" applyBorder="1"/>
    <xf numFmtId="0" fontId="12" fillId="0" borderId="41" xfId="0" applyFont="1" applyBorder="1"/>
    <xf numFmtId="164" fontId="12" fillId="0" borderId="42" xfId="0" applyNumberFormat="1" applyFont="1" applyBorder="1"/>
    <xf numFmtId="164" fontId="12" fillId="0" borderId="7" xfId="0" applyNumberFormat="1" applyFont="1" applyBorder="1"/>
    <xf numFmtId="164" fontId="12" fillId="0" borderId="9" xfId="0" applyNumberFormat="1" applyFont="1" applyFill="1" applyBorder="1"/>
    <xf numFmtId="164" fontId="21" fillId="0" borderId="43" xfId="0" applyNumberFormat="1" applyFont="1" applyBorder="1"/>
    <xf numFmtId="0" fontId="12" fillId="0" borderId="44" xfId="0" applyFont="1" applyBorder="1"/>
    <xf numFmtId="164" fontId="12" fillId="0" borderId="45" xfId="0" applyNumberFormat="1" applyFont="1" applyBorder="1"/>
    <xf numFmtId="164" fontId="12" fillId="0" borderId="46" xfId="0" applyNumberFormat="1" applyFont="1" applyBorder="1"/>
    <xf numFmtId="164" fontId="12" fillId="0" borderId="49" xfId="0" applyNumberFormat="1" applyFont="1" applyFill="1" applyBorder="1"/>
    <xf numFmtId="164" fontId="21" fillId="0" borderId="47" xfId="0" applyNumberFormat="1" applyFont="1" applyBorder="1"/>
    <xf numFmtId="164" fontId="12" fillId="0" borderId="39" xfId="0" applyNumberFormat="1" applyFont="1" applyFill="1" applyBorder="1"/>
    <xf numFmtId="164" fontId="12" fillId="0" borderId="7" xfId="0" applyNumberFormat="1" applyFont="1" applyFill="1" applyBorder="1"/>
    <xf numFmtId="164" fontId="12" fillId="0" borderId="46" xfId="0" applyNumberFormat="1" applyFont="1" applyFill="1" applyBorder="1"/>
    <xf numFmtId="0" fontId="4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/>
    </xf>
    <xf numFmtId="3" fontId="4" fillId="0" borderId="12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/>
    </xf>
    <xf numFmtId="3" fontId="4" fillId="0" borderId="7" xfId="0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/>
    </xf>
    <xf numFmtId="0" fontId="4" fillId="0" borderId="50" xfId="0" applyFont="1" applyFill="1" applyBorder="1" applyAlignment="1">
      <alignment vertical="center"/>
    </xf>
    <xf numFmtId="0" fontId="4" fillId="0" borderId="50" xfId="0" applyFont="1" applyFill="1" applyBorder="1" applyAlignment="1">
      <alignment/>
    </xf>
    <xf numFmtId="3" fontId="4" fillId="0" borderId="50" xfId="0" applyNumberFormat="1" applyFont="1" applyFill="1" applyBorder="1" applyAlignment="1">
      <alignment horizontal="right"/>
    </xf>
    <xf numFmtId="3" fontId="7" fillId="0" borderId="50" xfId="0" applyNumberFormat="1" applyFont="1" applyFill="1" applyBorder="1" applyAlignment="1">
      <alignment horizontal="right"/>
    </xf>
    <xf numFmtId="3" fontId="7" fillId="48" borderId="7" xfId="0" applyNumberFormat="1" applyFont="1" applyFill="1" applyBorder="1" applyAlignment="1">
      <alignment horizontal="right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2" fillId="0" borderId="57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</cellXfs>
  <cellStyles count="7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Accent1 - 20%" xfId="20"/>
    <cellStyle name="Accent1 - 40%" xfId="21"/>
    <cellStyle name="Accent1 - 60%" xfId="22"/>
    <cellStyle name="Accent2 - 20%" xfId="23"/>
    <cellStyle name="Accent2 - 40%" xfId="24"/>
    <cellStyle name="Accent2 - 60%" xfId="25"/>
    <cellStyle name="Accent3 - 20%" xfId="26"/>
    <cellStyle name="Accent3 - 40%" xfId="27"/>
    <cellStyle name="Accent3 - 60%" xfId="28"/>
    <cellStyle name="Accent4 - 20%" xfId="29"/>
    <cellStyle name="Accent4 - 40%" xfId="30"/>
    <cellStyle name="Accent4 - 60%" xfId="31"/>
    <cellStyle name="Accent5 - 20%" xfId="32"/>
    <cellStyle name="Accent5 - 40%" xfId="33"/>
    <cellStyle name="Accent5 - 60%" xfId="34"/>
    <cellStyle name="Accent6 - 20%" xfId="35"/>
    <cellStyle name="Accent6 - 40%" xfId="36"/>
    <cellStyle name="Accent6 - 60%" xfId="37"/>
    <cellStyle name="Emphasis 1" xfId="38"/>
    <cellStyle name="Emphasis 2" xfId="39"/>
    <cellStyle name="Emphasis 3" xfId="40"/>
    <cellStyle name="SAPBEXaggData" xfId="41"/>
    <cellStyle name="SAPBEXaggDataEmph" xfId="42"/>
    <cellStyle name="SAPBEXaggItem" xfId="43"/>
    <cellStyle name="SAPBEXaggItemX" xfId="44"/>
    <cellStyle name="SAPBEXexcBad7" xfId="45"/>
    <cellStyle name="SAPBEXexcBad8" xfId="46"/>
    <cellStyle name="SAPBEXexcBad9" xfId="47"/>
    <cellStyle name="SAPBEXexcCritical4" xfId="48"/>
    <cellStyle name="SAPBEXexcCritical5" xfId="49"/>
    <cellStyle name="SAPBEXexcCritical6" xfId="50"/>
    <cellStyle name="SAPBEXexcGood1" xfId="51"/>
    <cellStyle name="SAPBEXexcGood2" xfId="52"/>
    <cellStyle name="SAPBEXexcGood3" xfId="53"/>
    <cellStyle name="SAPBEXfilterDrill" xfId="54"/>
    <cellStyle name="SAPBEXFilterInfo1" xfId="55"/>
    <cellStyle name="SAPBEXFilterInfo2" xfId="56"/>
    <cellStyle name="SAPBEXFilterInfoHlavicka" xfId="57"/>
    <cellStyle name="SAPBEXfilterItem" xfId="58"/>
    <cellStyle name="SAPBEXfilterText" xfId="59"/>
    <cellStyle name="SAPBEXformats" xfId="60"/>
    <cellStyle name="SAPBEXheaderItem" xfId="61"/>
    <cellStyle name="SAPBEXheaderText" xfId="62"/>
    <cellStyle name="SAPBEXHLevel0" xfId="63"/>
    <cellStyle name="SAPBEXHLevel0X" xfId="64"/>
    <cellStyle name="SAPBEXHLevel1" xfId="65"/>
    <cellStyle name="SAPBEXHLevel1X" xfId="66"/>
    <cellStyle name="SAPBEXHLevel2" xfId="67"/>
    <cellStyle name="SAPBEXHLevel2X" xfId="68"/>
    <cellStyle name="SAPBEXHLevel3" xfId="69"/>
    <cellStyle name="SAPBEXHLevel3X" xfId="70"/>
    <cellStyle name="SAPBEXchaText" xfId="71"/>
    <cellStyle name="SAPBEXinputData" xfId="72"/>
    <cellStyle name="SAPBEXItemHeader" xfId="73"/>
    <cellStyle name="SAPBEXresData" xfId="74"/>
    <cellStyle name="SAPBEXresDataEmph" xfId="75"/>
    <cellStyle name="SAPBEXresItem" xfId="76"/>
    <cellStyle name="SAPBEXresItemX" xfId="77"/>
    <cellStyle name="SAPBEXstdData" xfId="78"/>
    <cellStyle name="SAPBEXstdDataEmph" xfId="79"/>
    <cellStyle name="SAPBEXstdItem" xfId="80"/>
    <cellStyle name="SAPBEXstdItemX" xfId="81"/>
    <cellStyle name="SAPBEXtitle" xfId="82"/>
    <cellStyle name="SAPBEXunassignedItem" xfId="83"/>
    <cellStyle name="SAPBEXundefined" xfId="84"/>
    <cellStyle name="Sheet Title" xfId="85"/>
  </cellStyles>
  <dxfs count="12"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  <dxf>
      <font>
        <strike val="0"/>
        <color theme="0" tint="-0.14995999634265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36</xdr:col>
      <xdr:colOff>711200</xdr:colOff>
      <xdr:row>23</xdr:row>
      <xdr:rowOff>127001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476250"/>
          <a:ext cx="8505825" cy="41338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0010261536"/>
    <pageSetUpPr fitToPage="1"/>
  </sheetPr>
  <dimension ref="B1:BD28"/>
  <sheetViews>
    <sheetView showGridLines="0" tabSelected="1" workbookViewId="0" topLeftCell="A1">
      <selection pane="topLeft" activeCell="AT28" sqref="AT28"/>
    </sheetView>
  </sheetViews>
  <sheetFormatPr defaultColWidth="9.140625" defaultRowHeight="15"/>
  <cols>
    <col min="1" max="1" width="2.85714285714286" style="56" customWidth="1"/>
    <col min="2" max="2" width="30.1428571428571" style="56" customWidth="1"/>
    <col min="3" max="3" width="14.8571428571429" style="56" customWidth="1"/>
    <col min="4" max="14" width="0" style="56" hidden="1" customWidth="1"/>
    <col min="15" max="15" width="8.14285714285714" style="5" customWidth="1"/>
    <col min="16" max="27" width="0" style="56" hidden="1" customWidth="1"/>
    <col min="28" max="28" width="8.14285714285714" style="56" customWidth="1"/>
    <col min="29" max="40" width="0" style="56" hidden="1" customWidth="1"/>
    <col min="41" max="53" width="8.14285714285714" style="56" customWidth="1"/>
    <col min="54" max="54" width="8.14285714285714" style="5" customWidth="1"/>
    <col min="55" max="55" width="8.28571428571429" style="56" customWidth="1"/>
    <col min="56" max="16384" width="9.14285714285714" style="56"/>
  </cols>
  <sheetData>
    <row r="1" ht="15.75">
      <c r="B1" s="1" t="s">
        <v>472</v>
      </c>
    </row>
    <row r="2" spans="2:55" ht="10.5" customHeight="1">
      <c r="B2" s="213" t="s">
        <v>318</v>
      </c>
      <c r="C2" s="215" t="s">
        <v>317</v>
      </c>
      <c r="D2" s="210">
        <v>2022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2"/>
      <c r="P2" s="210">
        <v>2023</v>
      </c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2"/>
      <c r="AC2" s="210">
        <v>2024</v>
      </c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2"/>
      <c r="AP2" s="210">
        <v>2025</v>
      </c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2"/>
      <c r="BC2" s="12" t="s">
        <v>470</v>
      </c>
    </row>
    <row r="3" spans="2:55" ht="39" customHeight="1">
      <c r="B3" s="214"/>
      <c r="C3" s="216"/>
      <c r="D3" s="131" t="s">
        <v>53</v>
      </c>
      <c r="E3" s="131" t="s">
        <v>54</v>
      </c>
      <c r="F3" s="131" t="s">
        <v>55</v>
      </c>
      <c r="G3" s="131" t="s">
        <v>56</v>
      </c>
      <c r="H3" s="131" t="s">
        <v>57</v>
      </c>
      <c r="I3" s="131" t="s">
        <v>58</v>
      </c>
      <c r="J3" s="131" t="s">
        <v>59</v>
      </c>
      <c r="K3" s="131" t="s">
        <v>60</v>
      </c>
      <c r="L3" s="131" t="s">
        <v>61</v>
      </c>
      <c r="M3" s="131" t="s">
        <v>62</v>
      </c>
      <c r="N3" s="131" t="s">
        <v>63</v>
      </c>
      <c r="O3" s="12" t="s">
        <v>49</v>
      </c>
      <c r="P3" s="131" t="s">
        <v>52</v>
      </c>
      <c r="Q3" s="131" t="s">
        <v>53</v>
      </c>
      <c r="R3" s="131" t="s">
        <v>54</v>
      </c>
      <c r="S3" s="131" t="s">
        <v>55</v>
      </c>
      <c r="T3" s="131" t="s">
        <v>56</v>
      </c>
      <c r="U3" s="131" t="s">
        <v>57</v>
      </c>
      <c r="V3" s="131" t="s">
        <v>58</v>
      </c>
      <c r="W3" s="131" t="s">
        <v>59</v>
      </c>
      <c r="X3" s="131" t="s">
        <v>60</v>
      </c>
      <c r="Y3" s="131" t="s">
        <v>61</v>
      </c>
      <c r="Z3" s="131" t="s">
        <v>62</v>
      </c>
      <c r="AA3" s="131" t="s">
        <v>63</v>
      </c>
      <c r="AB3" s="12" t="s">
        <v>49</v>
      </c>
      <c r="AC3" s="131" t="s">
        <v>52</v>
      </c>
      <c r="AD3" s="131" t="s">
        <v>53</v>
      </c>
      <c r="AE3" s="131" t="s">
        <v>54</v>
      </c>
      <c r="AF3" s="131" t="s">
        <v>55</v>
      </c>
      <c r="AG3" s="131" t="s">
        <v>56</v>
      </c>
      <c r="AH3" s="131" t="s">
        <v>57</v>
      </c>
      <c r="AI3" s="131" t="s">
        <v>58</v>
      </c>
      <c r="AJ3" s="131" t="s">
        <v>59</v>
      </c>
      <c r="AK3" s="131" t="s">
        <v>60</v>
      </c>
      <c r="AL3" s="131" t="s">
        <v>61</v>
      </c>
      <c r="AM3" s="131" t="s">
        <v>62</v>
      </c>
      <c r="AN3" s="131" t="s">
        <v>63</v>
      </c>
      <c r="AO3" s="12" t="s">
        <v>49</v>
      </c>
      <c r="AP3" s="131" t="s">
        <v>52</v>
      </c>
      <c r="AQ3" s="131" t="s">
        <v>53</v>
      </c>
      <c r="AR3" s="131" t="s">
        <v>54</v>
      </c>
      <c r="AS3" s="131" t="s">
        <v>55</v>
      </c>
      <c r="AT3" s="131" t="s">
        <v>56</v>
      </c>
      <c r="AU3" s="131" t="s">
        <v>57</v>
      </c>
      <c r="AV3" s="131" t="s">
        <v>58</v>
      </c>
      <c r="AW3" s="131" t="s">
        <v>59</v>
      </c>
      <c r="AX3" s="131" t="s">
        <v>60</v>
      </c>
      <c r="AY3" s="131" t="s">
        <v>61</v>
      </c>
      <c r="AZ3" s="131" t="s">
        <v>62</v>
      </c>
      <c r="BA3" s="131" t="s">
        <v>63</v>
      </c>
      <c r="BB3" s="12" t="s">
        <v>49</v>
      </c>
      <c r="BC3" s="12" t="s">
        <v>49</v>
      </c>
    </row>
    <row r="4" spans="2:55" ht="12" customHeight="1">
      <c r="B4" s="198" t="s">
        <v>460</v>
      </c>
      <c r="C4" s="199" t="s">
        <v>79</v>
      </c>
      <c r="D4" s="200">
        <v>818</v>
      </c>
      <c r="E4" s="200">
        <v>76188.959999999992</v>
      </c>
      <c r="F4" s="200">
        <v>57795.285210000002</v>
      </c>
      <c r="G4" s="200">
        <v>55683.422779999994</v>
      </c>
      <c r="H4" s="200">
        <v>56026.056380000002</v>
      </c>
      <c r="I4" s="200">
        <v>164512.93931000002</v>
      </c>
      <c r="J4" s="200">
        <v>12006.821359999998</v>
      </c>
      <c r="K4" s="200">
        <v>6715.7254999999932</v>
      </c>
      <c r="L4" s="200">
        <v>60048.484469999996</v>
      </c>
      <c r="M4" s="200">
        <v>8209.8208199999935</v>
      </c>
      <c r="N4" s="200">
        <v>307961.00741000002</v>
      </c>
      <c r="O4" s="201">
        <f>SUM(D4:N4)</f>
        <v>805966.52324000001</v>
      </c>
      <c r="P4" s="200">
        <v>13293.894580000002</v>
      </c>
      <c r="Q4" s="200">
        <v>42263.665489999999</v>
      </c>
      <c r="R4" s="200">
        <v>43845.002639999999</v>
      </c>
      <c r="S4" s="200">
        <v>118265.63249999998</v>
      </c>
      <c r="T4" s="200">
        <v>44057.159769999998</v>
      </c>
      <c r="U4" s="200">
        <v>51705.234410000005</v>
      </c>
      <c r="V4" s="200">
        <v>23797.920809999996</v>
      </c>
      <c r="W4" s="200">
        <v>35615.253400000001</v>
      </c>
      <c r="X4" s="200">
        <v>23082.966629999999</v>
      </c>
      <c r="Y4" s="200">
        <v>46874.360699999997</v>
      </c>
      <c r="Z4" s="200">
        <v>38016.286119999997</v>
      </c>
      <c r="AA4" s="200">
        <v>236301.36215</v>
      </c>
      <c r="AB4" s="201">
        <f>SUM(P4:AA4)</f>
        <v>717118.73919999995</v>
      </c>
      <c r="AC4" s="200">
        <v>2232.0514999999996</v>
      </c>
      <c r="AD4" s="200">
        <v>28207.082579999998</v>
      </c>
      <c r="AE4" s="200">
        <v>24180.977959999997</v>
      </c>
      <c r="AF4" s="200">
        <v>137703.13397000002</v>
      </c>
      <c r="AG4" s="200">
        <v>34188.075550000001</v>
      </c>
      <c r="AH4" s="200">
        <v>12537.91992</v>
      </c>
      <c r="AI4" s="200">
        <v>43436.278800000015</v>
      </c>
      <c r="AJ4" s="200">
        <v>29867.319390000019</v>
      </c>
      <c r="AK4" s="200">
        <v>23694.310279999969</v>
      </c>
      <c r="AL4" s="200">
        <v>13230.193909999998</v>
      </c>
      <c r="AM4" s="200">
        <v>53943.12689</v>
      </c>
      <c r="AN4" s="200">
        <v>106675.50573000002</v>
      </c>
      <c r="AO4" s="201">
        <f>SUM(AC4:AN4)</f>
        <v>509895.97648000007</v>
      </c>
      <c r="AP4" s="200">
        <v>8666.5271300000004</v>
      </c>
      <c r="AQ4" s="200">
        <v>64212.129709999994</v>
      </c>
      <c r="AR4" s="200">
        <v>115376.92788</v>
      </c>
      <c r="AS4" s="200">
        <v>31787.017929999998</v>
      </c>
      <c r="AT4" s="200">
        <v>26016.93841000001</v>
      </c>
      <c r="AU4" s="200">
        <v>161185.71723999997</v>
      </c>
      <c r="AV4" s="200">
        <v>30397.91474</v>
      </c>
      <c r="AW4" s="200">
        <v>955.24413000000004</v>
      </c>
      <c r="AX4" s="200">
        <v>27873.11771999998</v>
      </c>
      <c r="AY4" s="201">
        <v>47733.917259999987</v>
      </c>
      <c r="AZ4" s="201">
        <v>39411.175260000047</v>
      </c>
      <c r="BA4" s="201">
        <v>28170.216810000024</v>
      </c>
      <c r="BB4" s="201">
        <f>SUM(AP4:BA4)</f>
        <v>581786.84421999997</v>
      </c>
      <c r="BC4" s="201">
        <f>O4+AB4+AO4+BB4</f>
        <v>2614768.0831399998</v>
      </c>
    </row>
    <row r="5" spans="2:55" ht="12" customHeight="1">
      <c r="B5" s="120" t="s">
        <v>460</v>
      </c>
      <c r="C5" s="202" t="s">
        <v>76</v>
      </c>
      <c r="D5" s="203">
        <v>72.588999999999999</v>
      </c>
      <c r="E5" s="203">
        <v>10137.353999999998</v>
      </c>
      <c r="F5" s="203">
        <v>45593.216009999996</v>
      </c>
      <c r="G5" s="203">
        <v>264488.43046</v>
      </c>
      <c r="H5" s="203">
        <v>324263.81509000005</v>
      </c>
      <c r="I5" s="203">
        <v>519130.22019000002</v>
      </c>
      <c r="J5" s="203">
        <v>608057.7528299999</v>
      </c>
      <c r="K5" s="203">
        <v>602530.52749999997</v>
      </c>
      <c r="L5" s="203">
        <v>101807.61834</v>
      </c>
      <c r="M5" s="203">
        <v>728381.11903000006</v>
      </c>
      <c r="N5" s="203">
        <v>1061153.9623400001</v>
      </c>
      <c r="O5" s="204">
        <f t="shared" si="0" ref="O5:O14">SUM(D5:N5)</f>
        <v>4265616.6047900002</v>
      </c>
      <c r="P5" s="203">
        <v>218127.80025999999</v>
      </c>
      <c r="Q5" s="203">
        <v>842233.36188999983</v>
      </c>
      <c r="R5" s="203">
        <v>1457582.1381000001</v>
      </c>
      <c r="S5" s="203">
        <v>965081.62849999999</v>
      </c>
      <c r="T5" s="203">
        <v>882393.03358000005</v>
      </c>
      <c r="U5" s="203">
        <v>942873.44518000004</v>
      </c>
      <c r="V5" s="203">
        <v>896812.95180000004</v>
      </c>
      <c r="W5" s="203">
        <v>722031.11375000002</v>
      </c>
      <c r="X5" s="203">
        <v>551196.51303999999</v>
      </c>
      <c r="Y5" s="203">
        <v>263958.36755999998</v>
      </c>
      <c r="Z5" s="203">
        <v>209929.69654</v>
      </c>
      <c r="AA5" s="203">
        <v>312249.17600000004</v>
      </c>
      <c r="AB5" s="204">
        <f t="shared" si="1" ref="AB5:AB13">SUM(P5:AA5)</f>
        <v>8264469.2262000004</v>
      </c>
      <c r="AC5" s="203">
        <v>2579.4214700000002</v>
      </c>
      <c r="AD5" s="203">
        <v>386667.19571999996</v>
      </c>
      <c r="AE5" s="203">
        <v>191773.67831000002</v>
      </c>
      <c r="AF5" s="203">
        <v>184581.65052000002</v>
      </c>
      <c r="AG5" s="203">
        <v>151852.96366000001</v>
      </c>
      <c r="AH5" s="203">
        <v>148169.70746000001</v>
      </c>
      <c r="AI5" s="203">
        <v>143211.84983000002</v>
      </c>
      <c r="AJ5" s="203">
        <v>121298.37479</v>
      </c>
      <c r="AK5" s="203">
        <v>147771.93133000002</v>
      </c>
      <c r="AL5" s="203">
        <v>121787.10663000001</v>
      </c>
      <c r="AM5" s="203">
        <v>87443.34</v>
      </c>
      <c r="AN5" s="203">
        <v>24996.170000000002</v>
      </c>
      <c r="AO5" s="204">
        <f t="shared" si="2" ref="AO5:AO13">SUM(AC5:AN5)</f>
        <v>1712133.3897200001</v>
      </c>
      <c r="AP5" s="203">
        <v>7901.3626000000004</v>
      </c>
      <c r="AQ5" s="203">
        <v>7268.7579299999998</v>
      </c>
      <c r="AR5" s="203">
        <v>9146.6938399999999</v>
      </c>
      <c r="AS5" s="203">
        <v>6330.5871200000001</v>
      </c>
      <c r="AT5" s="203">
        <v>5289.9963699999998</v>
      </c>
      <c r="AU5" s="203">
        <v>6164.25</v>
      </c>
      <c r="AV5" s="203">
        <v>7882.6799999999994</v>
      </c>
      <c r="AW5" s="203">
        <v>3540.7200000000003</v>
      </c>
      <c r="AX5" s="203">
        <v>5417.91</v>
      </c>
      <c r="AY5" s="204">
        <v>5394.6336200000005</v>
      </c>
      <c r="AZ5" s="204">
        <v>4661.67</v>
      </c>
      <c r="BA5" s="204">
        <v>7818.53</v>
      </c>
      <c r="BB5" s="204">
        <f t="shared" si="3" ref="BB5:BB23">SUM(AP5:BA5)</f>
        <v>76817.79148</v>
      </c>
      <c r="BC5" s="204">
        <f t="shared" si="4" ref="BC5:BC21">O5+AB5+AO5+BB5</f>
        <v>14319037.012190001</v>
      </c>
    </row>
    <row r="6" spans="2:55" ht="12" customHeight="1">
      <c r="B6" s="120" t="s">
        <v>460</v>
      </c>
      <c r="C6" s="202" t="s">
        <v>139</v>
      </c>
      <c r="D6" s="203">
        <v>0.32</v>
      </c>
      <c r="E6" s="203">
        <v>5651.1206599999996</v>
      </c>
      <c r="F6" s="203">
        <v>35861.990830000002</v>
      </c>
      <c r="G6" s="203">
        <v>13867.240520000001</v>
      </c>
      <c r="H6" s="203">
        <v>1671.0637600000002</v>
      </c>
      <c r="I6" s="203">
        <v>1221.1060399999999</v>
      </c>
      <c r="J6" s="203">
        <v>823.97289999999998</v>
      </c>
      <c r="K6" s="203">
        <v>667.70981000000006</v>
      </c>
      <c r="L6" s="203">
        <v>736.4521400000001</v>
      </c>
      <c r="M6" s="203">
        <v>240.32631999999998</v>
      </c>
      <c r="N6" s="203">
        <v>1027.5169000000001</v>
      </c>
      <c r="O6" s="204">
        <f t="shared" si="0"/>
        <v>61768.819880000003</v>
      </c>
      <c r="P6" s="203">
        <v>28.766000000000002</v>
      </c>
      <c r="Q6" s="203">
        <v>148.99599999999998</v>
      </c>
      <c r="R6" s="203">
        <v>202.91</v>
      </c>
      <c r="S6" s="203">
        <v>198.517</v>
      </c>
      <c r="T6" s="203">
        <v>104.117</v>
      </c>
      <c r="U6" s="203">
        <v>320.21960000000001</v>
      </c>
      <c r="V6" s="203">
        <v>117.498</v>
      </c>
      <c r="W6" s="203">
        <v>243.43770000000001</v>
      </c>
      <c r="X6" s="203">
        <v>184.275</v>
      </c>
      <c r="Y6" s="203">
        <v>263.81819999999999</v>
      </c>
      <c r="Z6" s="203">
        <v>114.28399999999999</v>
      </c>
      <c r="AA6" s="203">
        <v>131.61599999999999</v>
      </c>
      <c r="AB6" s="204">
        <f t="shared" si="1"/>
        <v>2058.4544999999998</v>
      </c>
      <c r="AC6" s="203">
        <v>11.47</v>
      </c>
      <c r="AD6" s="203">
        <v>44.98</v>
      </c>
      <c r="AE6" s="203">
        <v>127.27</v>
      </c>
      <c r="AF6" s="203">
        <v>94.01</v>
      </c>
      <c r="AG6" s="203">
        <v>15.80</v>
      </c>
      <c r="AH6" s="203">
        <v>58.71</v>
      </c>
      <c r="AI6" s="203">
        <v>112.10999999999999</v>
      </c>
      <c r="AJ6" s="203">
        <v>45.091000000000001</v>
      </c>
      <c r="AK6" s="203">
        <v>16.81</v>
      </c>
      <c r="AL6" s="203">
        <v>82.29</v>
      </c>
      <c r="AM6" s="203">
        <v>91.24</v>
      </c>
      <c r="AN6" s="203">
        <v>81.99</v>
      </c>
      <c r="AO6" s="204">
        <f t="shared" si="2"/>
        <v>781.77099999999996</v>
      </c>
      <c r="AP6" s="203">
        <v>9.3800000000000008</v>
      </c>
      <c r="AQ6" s="203">
        <v>4.41</v>
      </c>
      <c r="AR6" s="203">
        <v>29.067399999999999</v>
      </c>
      <c r="AS6" s="203">
        <v>8.18</v>
      </c>
      <c r="AT6" s="203">
        <v>9.31</v>
      </c>
      <c r="AU6" s="203">
        <v>65.248980000000003</v>
      </c>
      <c r="AV6" s="203">
        <v>13.48</v>
      </c>
      <c r="AW6" s="203">
        <v>33.134599999999999</v>
      </c>
      <c r="AX6" s="203">
        <v>59.430130000000005</v>
      </c>
      <c r="AY6" s="204">
        <v>98.253009999999989</v>
      </c>
      <c r="AZ6" s="204">
        <v>21.553000000000001</v>
      </c>
      <c r="BA6" s="204">
        <v>219.02759000000003</v>
      </c>
      <c r="BB6" s="204">
        <f t="shared" si="3"/>
        <v>570.47471000000007</v>
      </c>
      <c r="BC6" s="204">
        <f t="shared" si="4"/>
        <v>65179.520090000005</v>
      </c>
    </row>
    <row r="7" spans="2:55" ht="12" customHeight="1">
      <c r="B7" s="120" t="s">
        <v>460</v>
      </c>
      <c r="C7" s="202" t="s">
        <v>80</v>
      </c>
      <c r="D7" s="203">
        <v>0</v>
      </c>
      <c r="E7" s="203">
        <v>763443.89900000009</v>
      </c>
      <c r="F7" s="203">
        <v>1328820</v>
      </c>
      <c r="G7" s="203">
        <v>1419721.75</v>
      </c>
      <c r="H7" s="203">
        <v>1097661.317</v>
      </c>
      <c r="I7" s="203">
        <v>884900</v>
      </c>
      <c r="J7" s="203">
        <v>864233.92</v>
      </c>
      <c r="K7" s="203">
        <v>663920.30000000005</v>
      </c>
      <c r="L7" s="203">
        <v>739290.30</v>
      </c>
      <c r="M7" s="203">
        <v>550000</v>
      </c>
      <c r="N7" s="203">
        <v>655000</v>
      </c>
      <c r="O7" s="204">
        <f t="shared" si="0"/>
        <v>8966991.4859999996</v>
      </c>
      <c r="P7" s="203">
        <v>713652.04567999998</v>
      </c>
      <c r="Q7" s="203">
        <v>717068.94400000002</v>
      </c>
      <c r="R7" s="203">
        <v>717219.19217000005</v>
      </c>
      <c r="S7" s="203">
        <v>634124.42000000004</v>
      </c>
      <c r="T7" s="203">
        <v>500487.10</v>
      </c>
      <c r="U7" s="203">
        <v>797877.29883999994</v>
      </c>
      <c r="V7" s="203">
        <v>37170.188949999996</v>
      </c>
      <c r="W7" s="203">
        <v>822924.78899999999</v>
      </c>
      <c r="X7" s="203">
        <v>425717.40</v>
      </c>
      <c r="Y7" s="203">
        <v>600481.55599999998</v>
      </c>
      <c r="Z7" s="203">
        <v>495954.12299999996</v>
      </c>
      <c r="AA7" s="203">
        <v>488666.77548000001</v>
      </c>
      <c r="AB7" s="204">
        <f t="shared" si="1"/>
        <v>6951343.8331200005</v>
      </c>
      <c r="AC7" s="203">
        <v>594360.80800000008</v>
      </c>
      <c r="AD7" s="203">
        <v>621670.82499999995</v>
      </c>
      <c r="AE7" s="203">
        <v>645313.79999999993</v>
      </c>
      <c r="AF7" s="203">
        <v>485760.88400000002</v>
      </c>
      <c r="AG7" s="203">
        <v>737024.29</v>
      </c>
      <c r="AH7" s="203">
        <v>605059.27300000004</v>
      </c>
      <c r="AI7" s="203">
        <v>611462.65499999991</v>
      </c>
      <c r="AJ7" s="203">
        <v>693149.63899999997</v>
      </c>
      <c r="AK7" s="203">
        <v>722246.85933000001</v>
      </c>
      <c r="AL7" s="203">
        <v>752805.61400000006</v>
      </c>
      <c r="AM7" s="203">
        <v>776965.87</v>
      </c>
      <c r="AN7" s="203">
        <v>758518.29599999997</v>
      </c>
      <c r="AO7" s="204">
        <f t="shared" si="2"/>
        <v>8004338.8133300012</v>
      </c>
      <c r="AP7" s="203">
        <v>784444.45399999991</v>
      </c>
      <c r="AQ7" s="203">
        <v>786023.26899999997</v>
      </c>
      <c r="AR7" s="203">
        <v>829365.60</v>
      </c>
      <c r="AS7" s="203">
        <v>752721.43599999999</v>
      </c>
      <c r="AT7" s="203">
        <v>777228.93499999994</v>
      </c>
      <c r="AU7" s="203">
        <v>739632.772</v>
      </c>
      <c r="AV7" s="203">
        <v>734567.91800000076</v>
      </c>
      <c r="AW7" s="203">
        <v>747627.54600000009</v>
      </c>
      <c r="AX7" s="203">
        <v>731327.30</v>
      </c>
      <c r="AY7" s="204">
        <v>664001.27099999995</v>
      </c>
      <c r="AZ7" s="204">
        <v>642269.46</v>
      </c>
      <c r="BA7" s="204">
        <v>585346.96103999997</v>
      </c>
      <c r="BB7" s="204">
        <f t="shared" si="3"/>
        <v>8774556.9220400006</v>
      </c>
      <c r="BC7" s="204">
        <f t="shared" si="4"/>
        <v>32697231.054490004</v>
      </c>
    </row>
    <row r="8" spans="2:55" ht="12" customHeight="1">
      <c r="B8" s="120" t="s">
        <v>460</v>
      </c>
      <c r="C8" s="202" t="s">
        <v>81</v>
      </c>
      <c r="D8" s="203">
        <v>0</v>
      </c>
      <c r="E8" s="203">
        <v>6108.9321499999996</v>
      </c>
      <c r="F8" s="203">
        <v>539313.35</v>
      </c>
      <c r="G8" s="203">
        <v>610248.68173999991</v>
      </c>
      <c r="H8" s="203">
        <v>644527.76758999994</v>
      </c>
      <c r="I8" s="203">
        <v>671231.44299999997</v>
      </c>
      <c r="J8" s="203">
        <v>683252.32699999993</v>
      </c>
      <c r="K8" s="203">
        <v>391260.87300000002</v>
      </c>
      <c r="L8" s="203">
        <v>343554.08532000001</v>
      </c>
      <c r="M8" s="203">
        <v>310743.99400000001</v>
      </c>
      <c r="N8" s="203">
        <v>302245.58</v>
      </c>
      <c r="O8" s="204">
        <f t="shared" si="0"/>
        <v>4502487.0338000003</v>
      </c>
      <c r="P8" s="203">
        <v>560756.50</v>
      </c>
      <c r="Q8" s="203">
        <v>570077.90</v>
      </c>
      <c r="R8" s="203">
        <v>431156.75099999999</v>
      </c>
      <c r="S8" s="203">
        <v>282008.90700000001</v>
      </c>
      <c r="T8" s="203">
        <v>290922.33</v>
      </c>
      <c r="U8" s="203">
        <v>294839.90000000002</v>
      </c>
      <c r="V8" s="203">
        <v>315888.30</v>
      </c>
      <c r="W8" s="203">
        <v>319002.40000000002</v>
      </c>
      <c r="X8" s="203">
        <v>311150.163</v>
      </c>
      <c r="Y8" s="203">
        <v>294809.70</v>
      </c>
      <c r="Z8" s="203">
        <v>303705.50</v>
      </c>
      <c r="AA8" s="203">
        <v>298166.772</v>
      </c>
      <c r="AB8" s="204">
        <f t="shared" si="1"/>
        <v>4272485.1229999997</v>
      </c>
      <c r="AC8" s="203">
        <v>326732.01</v>
      </c>
      <c r="AD8" s="203">
        <v>332421.97499999998</v>
      </c>
      <c r="AE8" s="203">
        <v>333954.45</v>
      </c>
      <c r="AF8" s="203">
        <v>289516.80</v>
      </c>
      <c r="AG8" s="203">
        <v>314436.80</v>
      </c>
      <c r="AH8" s="203">
        <v>318706.83</v>
      </c>
      <c r="AI8" s="203">
        <v>324592.80</v>
      </c>
      <c r="AJ8" s="203">
        <v>336179.14500000002</v>
      </c>
      <c r="AK8" s="203">
        <v>342500.86499999999</v>
      </c>
      <c r="AL8" s="203">
        <v>336177.06</v>
      </c>
      <c r="AM8" s="203">
        <v>339734.07</v>
      </c>
      <c r="AN8" s="203">
        <v>341698.14</v>
      </c>
      <c r="AO8" s="204">
        <f t="shared" si="2"/>
        <v>3936650.9449999998</v>
      </c>
      <c r="AP8" s="203">
        <v>350408.36099999998</v>
      </c>
      <c r="AQ8" s="203">
        <v>350940.11099999998</v>
      </c>
      <c r="AR8" s="203">
        <v>350138.23200000002</v>
      </c>
      <c r="AS8" s="203">
        <v>317399.44799999997</v>
      </c>
      <c r="AT8" s="203">
        <v>325605.41399999999</v>
      </c>
      <c r="AU8" s="203">
        <v>326939.04300000001</v>
      </c>
      <c r="AV8" s="203">
        <v>325154.49</v>
      </c>
      <c r="AW8" s="203">
        <v>332971.21500000003</v>
      </c>
      <c r="AX8" s="203">
        <v>336140.44500000001</v>
      </c>
      <c r="AY8" s="204">
        <v>339911.61599999998</v>
      </c>
      <c r="AZ8" s="204">
        <v>346594.65</v>
      </c>
      <c r="BA8" s="204">
        <v>349421.43300000002</v>
      </c>
      <c r="BB8" s="204">
        <f t="shared" si="3"/>
        <v>4051624.4579999992</v>
      </c>
      <c r="BC8" s="204">
        <f t="shared" si="4"/>
        <v>16763247.559799999</v>
      </c>
    </row>
    <row r="9" spans="2:55" ht="12" customHeight="1">
      <c r="B9" s="120" t="s">
        <v>460</v>
      </c>
      <c r="C9" s="202" t="s">
        <v>78</v>
      </c>
      <c r="D9" s="203">
        <v>0</v>
      </c>
      <c r="E9" s="203">
        <v>354.09199999999998</v>
      </c>
      <c r="F9" s="203">
        <v>11471.678</v>
      </c>
      <c r="G9" s="203">
        <v>582.56680000000006</v>
      </c>
      <c r="H9" s="203">
        <v>103015.728</v>
      </c>
      <c r="I9" s="203">
        <v>75743.700000000012</v>
      </c>
      <c r="J9" s="203">
        <v>631</v>
      </c>
      <c r="K9" s="203">
        <v>2977.30</v>
      </c>
      <c r="L9" s="203">
        <v>954</v>
      </c>
      <c r="M9" s="203">
        <v>211095.40</v>
      </c>
      <c r="N9" s="203">
        <v>103848.46109</v>
      </c>
      <c r="O9" s="204">
        <f t="shared" si="0"/>
        <v>510673.92588999995</v>
      </c>
      <c r="P9" s="203">
        <v>256801.142666667</v>
      </c>
      <c r="Q9" s="203">
        <v>231459.75299999997</v>
      </c>
      <c r="R9" s="203">
        <v>258241.104666667</v>
      </c>
      <c r="S9" s="203">
        <v>-86.275</v>
      </c>
      <c r="T9" s="203">
        <v>225442.48866666699</v>
      </c>
      <c r="U9" s="203">
        <v>267842.27999999997</v>
      </c>
      <c r="V9" s="203">
        <v>34228.508000000002</v>
      </c>
      <c r="W9" s="203">
        <v>63</v>
      </c>
      <c r="X9" s="203">
        <v>267075.30599999998</v>
      </c>
      <c r="Y9" s="203">
        <v>93078.642900000006</v>
      </c>
      <c r="Z9" s="203">
        <v>218467.47208000001</v>
      </c>
      <c r="AA9" s="203">
        <v>84892.957970000003</v>
      </c>
      <c r="AB9" s="204">
        <f t="shared" si="1"/>
        <v>1937506.3809500008</v>
      </c>
      <c r="AC9" s="203">
        <v>254362.15399999998</v>
      </c>
      <c r="AD9" s="203">
        <v>11.55</v>
      </c>
      <c r="AE9" s="203">
        <v>412965.37226999999</v>
      </c>
      <c r="AF9" s="203">
        <v>36691.161399999997</v>
      </c>
      <c r="AG9" s="203">
        <v>211262.62030000001</v>
      </c>
      <c r="AH9" s="203">
        <v>236029.07500000001</v>
      </c>
      <c r="AI9" s="203">
        <v>34858.475699999995</v>
      </c>
      <c r="AJ9" s="203">
        <v>15.1685</v>
      </c>
      <c r="AK9" s="203">
        <v>263235.74119999999</v>
      </c>
      <c r="AL9" s="203">
        <v>6695.9259999999995</v>
      </c>
      <c r="AM9" s="203">
        <v>257530.96199999997</v>
      </c>
      <c r="AN9" s="203">
        <v>-37440.230210000002</v>
      </c>
      <c r="AO9" s="204">
        <f t="shared" si="2"/>
        <v>1676217.9761600001</v>
      </c>
      <c r="AP9" s="203">
        <v>34353</v>
      </c>
      <c r="AQ9" s="203">
        <v>99115.666599999997</v>
      </c>
      <c r="AR9" s="203">
        <v>2584.7018000000003</v>
      </c>
      <c r="AS9" s="203">
        <v>66575.494899999991</v>
      </c>
      <c r="AT9" s="203">
        <v>149.17609999999999</v>
      </c>
      <c r="AU9" s="203">
        <v>24712.681500000002</v>
      </c>
      <c r="AV9" s="203">
        <v>39591.150999999998</v>
      </c>
      <c r="AW9" s="203">
        <v>100.462</v>
      </c>
      <c r="AX9" s="203">
        <v>15012.681</v>
      </c>
      <c r="AY9" s="204">
        <v>770.14600000000019</v>
      </c>
      <c r="AZ9" s="204">
        <v>42626.742050000008</v>
      </c>
      <c r="BA9" s="204">
        <v>7971.3238599999986</v>
      </c>
      <c r="BB9" s="204">
        <f t="shared" si="3"/>
        <v>333563.22681000002</v>
      </c>
      <c r="BC9" s="204">
        <f t="shared" si="4"/>
        <v>4457961.5098100007</v>
      </c>
    </row>
    <row r="10" spans="2:55" ht="12" customHeight="1">
      <c r="B10" s="120" t="s">
        <v>460</v>
      </c>
      <c r="C10" s="202" t="s">
        <v>140</v>
      </c>
      <c r="D10" s="203">
        <v>1409</v>
      </c>
      <c r="E10" s="203">
        <v>3048.3350800000003</v>
      </c>
      <c r="F10" s="203">
        <v>44284.789999999994</v>
      </c>
      <c r="G10" s="203">
        <v>45084.933629999992</v>
      </c>
      <c r="H10" s="203">
        <v>28511.26686</v>
      </c>
      <c r="I10" s="203">
        <v>47680.221769999996</v>
      </c>
      <c r="J10" s="203">
        <v>12887.227640000001</v>
      </c>
      <c r="K10" s="203">
        <v>19588.494999999999</v>
      </c>
      <c r="L10" s="203">
        <v>21987.609909999999</v>
      </c>
      <c r="M10" s="203">
        <v>28071.275999999998</v>
      </c>
      <c r="N10" s="203">
        <v>78499.88</v>
      </c>
      <c r="O10" s="204">
        <f t="shared" si="0"/>
        <v>331053.03589</v>
      </c>
      <c r="P10" s="203">
        <v>542.29700000000003</v>
      </c>
      <c r="Q10" s="203">
        <v>2933.6106900000004</v>
      </c>
      <c r="R10" s="203">
        <v>11580.28377</v>
      </c>
      <c r="S10" s="203">
        <v>8553.5020000000004</v>
      </c>
      <c r="T10" s="203">
        <v>113665.55098</v>
      </c>
      <c r="U10" s="203">
        <v>38956.969019999997</v>
      </c>
      <c r="V10" s="203">
        <v>1497.55008</v>
      </c>
      <c r="W10" s="203">
        <v>1681.7214999999999</v>
      </c>
      <c r="X10" s="203">
        <v>4142.1565299999993</v>
      </c>
      <c r="Y10" s="203">
        <v>2472.17731</v>
      </c>
      <c r="Z10" s="203">
        <v>1887.8788199999999</v>
      </c>
      <c r="AA10" s="203">
        <v>12746.071</v>
      </c>
      <c r="AB10" s="204">
        <f t="shared" si="1"/>
        <v>200659.76870000002</v>
      </c>
      <c r="AC10" s="203">
        <v>1050.15221</v>
      </c>
      <c r="AD10" s="203">
        <v>7648.7208999999993</v>
      </c>
      <c r="AE10" s="203">
        <v>1412.4502400000001</v>
      </c>
      <c r="AF10" s="203">
        <v>1379.1325400000001</v>
      </c>
      <c r="AG10" s="203">
        <v>1300.682</v>
      </c>
      <c r="AH10" s="203">
        <v>4623.3229999999994</v>
      </c>
      <c r="AI10" s="203">
        <v>1070.43642</v>
      </c>
      <c r="AJ10" s="203">
        <v>1585.175</v>
      </c>
      <c r="AK10" s="203">
        <v>1509.0400299999999</v>
      </c>
      <c r="AL10" s="203">
        <v>1608.4223</v>
      </c>
      <c r="AM10" s="203">
        <v>1419.0440399999998</v>
      </c>
      <c r="AN10" s="203">
        <v>1195.08095</v>
      </c>
      <c r="AO10" s="204">
        <f t="shared" si="2"/>
        <v>25801.659629999998</v>
      </c>
      <c r="AP10" s="203">
        <v>1504.99647</v>
      </c>
      <c r="AQ10" s="203">
        <v>1352.7699</v>
      </c>
      <c r="AR10" s="203">
        <v>1694.0138699999998</v>
      </c>
      <c r="AS10" s="203">
        <v>1335.6569500000001</v>
      </c>
      <c r="AT10" s="203">
        <v>1434.59869</v>
      </c>
      <c r="AU10" s="203">
        <v>2506.8006299999997</v>
      </c>
      <c r="AV10" s="203">
        <v>1991.3569300000001</v>
      </c>
      <c r="AW10" s="203">
        <v>1295.8081599999998</v>
      </c>
      <c r="AX10" s="203">
        <v>1574.5277099999998</v>
      </c>
      <c r="AY10" s="204">
        <v>1345.0772299999999</v>
      </c>
      <c r="AZ10" s="204">
        <v>1350.06825</v>
      </c>
      <c r="BA10" s="204">
        <v>6604.9466300000004</v>
      </c>
      <c r="BB10" s="204">
        <f t="shared" si="3"/>
        <v>23990.621420000003</v>
      </c>
      <c r="BC10" s="204">
        <f t="shared" si="4"/>
        <v>581505.08564000006</v>
      </c>
    </row>
    <row r="11" spans="2:55" ht="12" customHeight="1">
      <c r="B11" s="120" t="s">
        <v>460</v>
      </c>
      <c r="C11" s="202" t="s">
        <v>142</v>
      </c>
      <c r="D11" s="203">
        <v>0</v>
      </c>
      <c r="E11" s="203">
        <v>1012.0999999999999</v>
      </c>
      <c r="F11" s="203">
        <v>174349.96996999998</v>
      </c>
      <c r="G11" s="203">
        <v>125690.55530999998</v>
      </c>
      <c r="H11" s="203">
        <v>113987.19318999999</v>
      </c>
      <c r="I11" s="203">
        <v>151922.54688000004</v>
      </c>
      <c r="J11" s="203">
        <v>72461.918999999994</v>
      </c>
      <c r="K11" s="203">
        <v>72982.734000000011</v>
      </c>
      <c r="L11" s="203">
        <v>87258.803349999987</v>
      </c>
      <c r="M11" s="203">
        <v>61762.13609</v>
      </c>
      <c r="N11" s="203">
        <v>144628.81000000003</v>
      </c>
      <c r="O11" s="204">
        <f t="shared" si="0"/>
        <v>1006056.7677900001</v>
      </c>
      <c r="P11" s="203">
        <v>1671.6259699999998</v>
      </c>
      <c r="Q11" s="203">
        <v>40190.852810000004</v>
      </c>
      <c r="R11" s="203">
        <v>48115.555200000003</v>
      </c>
      <c r="S11" s="203">
        <v>47064.853500000005</v>
      </c>
      <c r="T11" s="203">
        <v>56138.630199999992</v>
      </c>
      <c r="U11" s="203">
        <v>72302.558000000005</v>
      </c>
      <c r="V11" s="203">
        <v>54862.019390000001</v>
      </c>
      <c r="W11" s="203">
        <v>54425.313000000002</v>
      </c>
      <c r="X11" s="203">
        <v>52133.637800000004</v>
      </c>
      <c r="Y11" s="203">
        <v>60950.141400000008</v>
      </c>
      <c r="Z11" s="203">
        <v>59141.940399999999</v>
      </c>
      <c r="AA11" s="203">
        <v>85055.000900000014</v>
      </c>
      <c r="AB11" s="204">
        <f t="shared" si="1"/>
        <v>632052.12857000006</v>
      </c>
      <c r="AC11" s="203">
        <v>577.24041999999997</v>
      </c>
      <c r="AD11" s="203">
        <v>52533.589780000002</v>
      </c>
      <c r="AE11" s="203">
        <v>53168.685550000002</v>
      </c>
      <c r="AF11" s="203">
        <v>43074.678699999997</v>
      </c>
      <c r="AG11" s="203">
        <v>41013.355780000005</v>
      </c>
      <c r="AH11" s="203">
        <v>30630.895570000001</v>
      </c>
      <c r="AI11" s="203">
        <v>32895.670410000006</v>
      </c>
      <c r="AJ11" s="203">
        <v>14675.761839999997</v>
      </c>
      <c r="AK11" s="203">
        <v>18148.395490000003</v>
      </c>
      <c r="AL11" s="203">
        <v>22331.565109999996</v>
      </c>
      <c r="AM11" s="203">
        <v>17431.71</v>
      </c>
      <c r="AN11" s="203">
        <v>39160.478000000003</v>
      </c>
      <c r="AO11" s="204">
        <f t="shared" si="2"/>
        <v>365642.02665000007</v>
      </c>
      <c r="AP11" s="203">
        <v>281.23700000000002</v>
      </c>
      <c r="AQ11" s="203">
        <v>31863.353999999999</v>
      </c>
      <c r="AR11" s="203">
        <v>32726.703999999998</v>
      </c>
      <c r="AS11" s="203">
        <v>63773.572</v>
      </c>
      <c r="AT11" s="203">
        <v>36229.274999999994</v>
      </c>
      <c r="AU11" s="203">
        <v>32924.631999999998</v>
      </c>
      <c r="AV11" s="203">
        <v>54588.104068000001</v>
      </c>
      <c r="AW11" s="203">
        <v>34101.621999999996</v>
      </c>
      <c r="AX11" s="203">
        <v>51244.970143999999</v>
      </c>
      <c r="AY11" s="204">
        <v>41369.486000000004</v>
      </c>
      <c r="AZ11" s="204">
        <v>35276.363000000005</v>
      </c>
      <c r="BA11" s="204">
        <v>60256.535000000003</v>
      </c>
      <c r="BB11" s="204">
        <f t="shared" si="3"/>
        <v>474635.85421200003</v>
      </c>
      <c r="BC11" s="204">
        <f t="shared" si="4"/>
        <v>2478386.7772220001</v>
      </c>
    </row>
    <row r="12" spans="2:55" ht="12" customHeight="1">
      <c r="B12" s="120" t="s">
        <v>460</v>
      </c>
      <c r="C12" s="202" t="s">
        <v>82</v>
      </c>
      <c r="D12" s="203">
        <v>0</v>
      </c>
      <c r="E12" s="203">
        <v>428.33539999999999</v>
      </c>
      <c r="F12" s="203">
        <v>122.36199999999999</v>
      </c>
      <c r="G12" s="203">
        <v>105.74192999999997</v>
      </c>
      <c r="H12" s="203">
        <v>191.70</v>
      </c>
      <c r="I12" s="203">
        <v>11.015</v>
      </c>
      <c r="J12" s="203">
        <v>37.200000000000003</v>
      </c>
      <c r="K12" s="203">
        <v>5.60</v>
      </c>
      <c r="L12" s="203">
        <v>1.1000000000000001</v>
      </c>
      <c r="M12" s="203">
        <v>10.10</v>
      </c>
      <c r="N12" s="203">
        <v>17.10</v>
      </c>
      <c r="O12" s="204">
        <f t="shared" si="0"/>
        <v>930.2543300000001</v>
      </c>
      <c r="P12" s="203">
        <v>12.60</v>
      </c>
      <c r="Q12" s="203">
        <v>16.10</v>
      </c>
      <c r="R12" s="203">
        <v>76.599999999999994</v>
      </c>
      <c r="S12" s="203">
        <v>0</v>
      </c>
      <c r="T12" s="203">
        <v>27.20</v>
      </c>
      <c r="U12" s="203">
        <v>0</v>
      </c>
      <c r="V12" s="203">
        <v>0</v>
      </c>
      <c r="W12" s="203">
        <v>0</v>
      </c>
      <c r="X12" s="203">
        <v>0</v>
      </c>
      <c r="Y12" s="203">
        <v>0</v>
      </c>
      <c r="Z12" s="203">
        <v>0</v>
      </c>
      <c r="AA12" s="203">
        <v>0</v>
      </c>
      <c r="AB12" s="204">
        <f>SUM(P12:AA12)</f>
        <v>132.50</v>
      </c>
      <c r="AC12" s="203">
        <v>0</v>
      </c>
      <c r="AD12" s="203">
        <v>0</v>
      </c>
      <c r="AE12" s="203">
        <v>0</v>
      </c>
      <c r="AF12" s="203">
        <v>0</v>
      </c>
      <c r="AG12" s="203">
        <v>0</v>
      </c>
      <c r="AH12" s="203">
        <v>185</v>
      </c>
      <c r="AI12" s="203">
        <v>0</v>
      </c>
      <c r="AJ12" s="203">
        <v>0</v>
      </c>
      <c r="AK12" s="203">
        <v>0</v>
      </c>
      <c r="AL12" s="203">
        <v>0</v>
      </c>
      <c r="AM12" s="203">
        <v>0</v>
      </c>
      <c r="AN12" s="203">
        <v>0</v>
      </c>
      <c r="AO12" s="204">
        <f>SUM(AC12:AN12)</f>
        <v>185</v>
      </c>
      <c r="AP12" s="203">
        <v>0</v>
      </c>
      <c r="AQ12" s="203">
        <v>0</v>
      </c>
      <c r="AR12" s="203">
        <v>0</v>
      </c>
      <c r="AS12" s="203">
        <v>0</v>
      </c>
      <c r="AT12" s="203">
        <v>0</v>
      </c>
      <c r="AU12" s="203">
        <v>0</v>
      </c>
      <c r="AV12" s="203">
        <v>0</v>
      </c>
      <c r="AW12" s="203">
        <v>0</v>
      </c>
      <c r="AX12" s="203">
        <v>0</v>
      </c>
      <c r="AY12" s="204">
        <v>0</v>
      </c>
      <c r="AZ12" s="204">
        <v>0</v>
      </c>
      <c r="BA12" s="204">
        <v>0</v>
      </c>
      <c r="BB12" s="204">
        <f t="shared" si="3"/>
        <v>0</v>
      </c>
      <c r="BC12" s="204">
        <f t="shared" si="4"/>
        <v>1247.7543300000002</v>
      </c>
    </row>
    <row r="13" spans="2:55" ht="12" customHeight="1">
      <c r="B13" s="120" t="s">
        <v>460</v>
      </c>
      <c r="C13" s="202" t="s">
        <v>83</v>
      </c>
      <c r="D13" s="203">
        <v>215.84099999999998</v>
      </c>
      <c r="E13" s="203">
        <v>3081.681</v>
      </c>
      <c r="F13" s="203">
        <v>7136.5706300000002</v>
      </c>
      <c r="G13" s="203">
        <v>9744.2207700000017</v>
      </c>
      <c r="H13" s="203">
        <v>12117.859630000001</v>
      </c>
      <c r="I13" s="203">
        <v>6200.3123899999982</v>
      </c>
      <c r="J13" s="203">
        <v>5663.7240600000005</v>
      </c>
      <c r="K13" s="203">
        <v>241197.71041000006</v>
      </c>
      <c r="L13" s="203">
        <v>6672.5194299999994</v>
      </c>
      <c r="M13" s="203">
        <v>8187.7142899999999</v>
      </c>
      <c r="N13" s="203">
        <v>124910.10053999996</v>
      </c>
      <c r="O13" s="204">
        <f t="shared" si="0"/>
        <v>425128.25414999999</v>
      </c>
      <c r="P13" s="203">
        <v>2553.2283900000002</v>
      </c>
      <c r="Q13" s="203">
        <v>5386.9970000000003</v>
      </c>
      <c r="R13" s="203">
        <v>38446.679790000002</v>
      </c>
      <c r="S13" s="203">
        <v>6269.7659999999996</v>
      </c>
      <c r="T13" s="203">
        <v>14907.927000000001</v>
      </c>
      <c r="U13" s="203">
        <v>7279.3842999999997</v>
      </c>
      <c r="V13" s="203">
        <v>8274.6998999999978</v>
      </c>
      <c r="W13" s="203">
        <v>5972.1139999999996</v>
      </c>
      <c r="X13" s="203">
        <v>7377.4269999999997</v>
      </c>
      <c r="Y13" s="203">
        <v>11642.753000000001</v>
      </c>
      <c r="Z13" s="203">
        <v>11632.464829999999</v>
      </c>
      <c r="AA13" s="203">
        <v>30452.238429999998</v>
      </c>
      <c r="AB13" s="204">
        <f t="shared" si="1"/>
        <v>150195.67963999999</v>
      </c>
      <c r="AC13" s="203">
        <v>1805.80204</v>
      </c>
      <c r="AD13" s="203">
        <v>5912.1415100000004</v>
      </c>
      <c r="AE13" s="203">
        <v>13656.597969999999</v>
      </c>
      <c r="AF13" s="203">
        <v>6055.1312700000008</v>
      </c>
      <c r="AG13" s="203">
        <v>7272.1556699999992</v>
      </c>
      <c r="AH13" s="203">
        <v>5125.7530899999992</v>
      </c>
      <c r="AI13" s="203">
        <v>12845.67619</v>
      </c>
      <c r="AJ13" s="203">
        <v>6211.6134700000002</v>
      </c>
      <c r="AK13" s="203">
        <v>2371.4131600000001</v>
      </c>
      <c r="AL13" s="203">
        <v>6294.0691900000002</v>
      </c>
      <c r="AM13" s="203">
        <v>10220.46341</v>
      </c>
      <c r="AN13" s="203">
        <v>28407.214800000002</v>
      </c>
      <c r="AO13" s="204">
        <f t="shared" si="2"/>
        <v>106178.03176999999</v>
      </c>
      <c r="AP13" s="203">
        <v>1141.68499</v>
      </c>
      <c r="AQ13" s="203">
        <v>3791.45399</v>
      </c>
      <c r="AR13" s="203">
        <v>2076.93561</v>
      </c>
      <c r="AS13" s="203">
        <v>9261.3919999999998</v>
      </c>
      <c r="AT13" s="203">
        <v>1898.3850000000002</v>
      </c>
      <c r="AU13" s="203">
        <v>2989.4269999999997</v>
      </c>
      <c r="AV13" s="203">
        <v>9237.5162800000035</v>
      </c>
      <c r="AW13" s="203">
        <v>2659.9118799999942</v>
      </c>
      <c r="AX13" s="203">
        <v>10724.805930000002</v>
      </c>
      <c r="AY13" s="204">
        <v>16520.8174</v>
      </c>
      <c r="AZ13" s="204">
        <v>6810.1177000000016</v>
      </c>
      <c r="BA13" s="204">
        <v>21989.014710000003</v>
      </c>
      <c r="BB13" s="204">
        <f t="shared" si="3"/>
        <v>89101.462490000005</v>
      </c>
      <c r="BC13" s="204">
        <f t="shared" si="4"/>
        <v>770603.42804999999</v>
      </c>
    </row>
    <row r="14" spans="2:55" ht="12" customHeight="1">
      <c r="B14" s="205" t="s">
        <v>460</v>
      </c>
      <c r="C14" s="206" t="s">
        <v>84</v>
      </c>
      <c r="D14" s="207">
        <v>1633.5820000000001</v>
      </c>
      <c r="E14" s="207">
        <v>6274.0779899999998</v>
      </c>
      <c r="F14" s="207">
        <v>12331.927610000001</v>
      </c>
      <c r="G14" s="207">
        <v>17330.589529999994</v>
      </c>
      <c r="H14" s="207">
        <v>357802.61495999998</v>
      </c>
      <c r="I14" s="207">
        <v>137680.20202000003</v>
      </c>
      <c r="J14" s="207">
        <v>20707.299280000003</v>
      </c>
      <c r="K14" s="207">
        <v>196949.28079000002</v>
      </c>
      <c r="L14" s="207">
        <v>22585.742279999991</v>
      </c>
      <c r="M14" s="207">
        <v>154264.08678999997</v>
      </c>
      <c r="N14" s="207">
        <v>609935.05145000003</v>
      </c>
      <c r="O14" s="208">
        <f t="shared" si="0"/>
        <v>1537494.4547000001</v>
      </c>
      <c r="P14" s="207">
        <v>6389.8059999999996</v>
      </c>
      <c r="Q14" s="207">
        <v>25150.810119999998</v>
      </c>
      <c r="R14" s="207">
        <v>102443.34958000001</v>
      </c>
      <c r="S14" s="207">
        <v>112608.99058000003</v>
      </c>
      <c r="T14" s="207">
        <v>36460.761659999989</v>
      </c>
      <c r="U14" s="207">
        <v>55496.331009999994</v>
      </c>
      <c r="V14" s="207">
        <v>108542.64156</v>
      </c>
      <c r="W14" s="207">
        <v>338612.93720000004</v>
      </c>
      <c r="X14" s="207">
        <v>82312.24328000001</v>
      </c>
      <c r="Y14" s="207">
        <v>123325.83454000001</v>
      </c>
      <c r="Z14" s="207">
        <v>71200.472070000003</v>
      </c>
      <c r="AA14" s="207">
        <v>164961.73572999999</v>
      </c>
      <c r="AB14" s="208">
        <f>SUM(P14:AA14)</f>
        <v>1227505.9133300001</v>
      </c>
      <c r="AC14" s="207">
        <v>3730.3183500000005</v>
      </c>
      <c r="AD14" s="207">
        <v>24058.346169999997</v>
      </c>
      <c r="AE14" s="207">
        <v>78137.270579999997</v>
      </c>
      <c r="AF14" s="207">
        <v>82776.027459999998</v>
      </c>
      <c r="AG14" s="207">
        <v>56560.409680000004</v>
      </c>
      <c r="AH14" s="207">
        <v>27811.648490000007</v>
      </c>
      <c r="AI14" s="207">
        <v>160426.20199999999</v>
      </c>
      <c r="AJ14" s="207">
        <v>79040.639209999994</v>
      </c>
      <c r="AK14" s="207">
        <v>102961.38887</v>
      </c>
      <c r="AL14" s="207">
        <v>106537.80465000001</v>
      </c>
      <c r="AM14" s="207">
        <v>101425.94233999999</v>
      </c>
      <c r="AN14" s="207">
        <v>89710.836790000001</v>
      </c>
      <c r="AO14" s="208">
        <f>SUM(AC14:AN14)</f>
        <v>913176.83458999987</v>
      </c>
      <c r="AP14" s="207">
        <v>12527.219880000001</v>
      </c>
      <c r="AQ14" s="207">
        <v>20105.894970000001</v>
      </c>
      <c r="AR14" s="207">
        <v>20042.907950000001</v>
      </c>
      <c r="AS14" s="207">
        <v>126155.53128999998</v>
      </c>
      <c r="AT14" s="207">
        <v>56004.011819999992</v>
      </c>
      <c r="AU14" s="207">
        <v>23953.430139999997</v>
      </c>
      <c r="AV14" s="207">
        <v>140410.51232000001</v>
      </c>
      <c r="AW14" s="207">
        <v>91270.10802</v>
      </c>
      <c r="AX14" s="207">
        <v>13999.056780000001</v>
      </c>
      <c r="AY14" s="208">
        <v>86268.628119999994</v>
      </c>
      <c r="AZ14" s="208">
        <v>31748.40266</v>
      </c>
      <c r="BA14" s="208">
        <v>84412.46643</v>
      </c>
      <c r="BB14" s="208">
        <f t="shared" si="3"/>
        <v>706898.17037999991</v>
      </c>
      <c r="BC14" s="208">
        <f t="shared" si="4"/>
        <v>4385075.3730000006</v>
      </c>
    </row>
    <row r="15" spans="2:55" s="5" customFormat="1" ht="11.25" customHeight="1">
      <c r="B15" s="124" t="s">
        <v>460</v>
      </c>
      <c r="C15" s="125" t="s">
        <v>49</v>
      </c>
      <c r="D15" s="126">
        <f>SUM(D4:D14)</f>
        <v>4149.3320000000003</v>
      </c>
      <c r="E15" s="126">
        <f>SUM(E4:E14)</f>
        <v>875728.88728000002</v>
      </c>
      <c r="F15" s="126">
        <f>SUM(F4:F14)</f>
        <v>2257081.1402600007</v>
      </c>
      <c r="G15" s="126">
        <f>SUM(G4:G14)</f>
        <v>2562548.1334700002</v>
      </c>
      <c r="H15" s="126">
        <f t="shared" si="5" ref="H15">SUM(H4:H14)</f>
        <v>2739776.38246</v>
      </c>
      <c r="I15" s="126">
        <f t="shared" si="6" ref="I15:J15">SUM(I4:I14)</f>
        <v>2660233.7066000006</v>
      </c>
      <c r="J15" s="126">
        <f t="shared" si="6"/>
        <v>2280763.1640699999</v>
      </c>
      <c r="K15" s="126">
        <f t="shared" si="7" ref="K15">SUM(K4:K14)</f>
        <v>2198796.2560100001</v>
      </c>
      <c r="L15" s="126">
        <f t="shared" si="8" ref="L15:P15">SUM(L4:L14)</f>
        <v>1384896.7152400003</v>
      </c>
      <c r="M15" s="126">
        <f t="shared" si="8"/>
        <v>2060965.97334</v>
      </c>
      <c r="N15" s="126">
        <f t="shared" si="8"/>
        <v>3389227.46973</v>
      </c>
      <c r="O15" s="126">
        <f t="shared" si="8"/>
        <v>22414167.160460006</v>
      </c>
      <c r="P15" s="126">
        <f t="shared" si="8"/>
        <v>1773829.706546667</v>
      </c>
      <c r="Q15" s="126">
        <f>SUM(Q4:Q14)</f>
        <v>2476930.9909999999</v>
      </c>
      <c r="R15" s="126">
        <f>SUM(R4:R14)</f>
        <v>3108909.5669166674</v>
      </c>
      <c r="S15" s="126">
        <f>SUM(S4:S14)</f>
        <v>2174089.9420800004</v>
      </c>
      <c r="T15" s="126">
        <f>SUM(T4:T14)</f>
        <v>2164606.2988566672</v>
      </c>
      <c r="U15" s="126">
        <f>SUM(U4:U14)</f>
        <v>2529493.6203600001</v>
      </c>
      <c r="V15" s="126">
        <f t="shared" si="9" ref="V15:BA15">SUM(V4:V14)</f>
        <v>1481192.2784899997</v>
      </c>
      <c r="W15" s="126">
        <f t="shared" si="9"/>
        <v>2300572.0795500004</v>
      </c>
      <c r="X15" s="126">
        <f t="shared" si="9"/>
        <v>1724372.08828</v>
      </c>
      <c r="Y15" s="126">
        <f t="shared" si="9"/>
        <v>1497857.35161</v>
      </c>
      <c r="Z15" s="126">
        <f t="shared" si="9"/>
        <v>1410050.1178599999</v>
      </c>
      <c r="AA15" s="126">
        <f t="shared" si="9"/>
        <v>1713623.7056600002</v>
      </c>
      <c r="AB15" s="126">
        <f>SUM(AB4:AB14)</f>
        <v>24355527.747210003</v>
      </c>
      <c r="AC15" s="126">
        <f t="shared" si="9"/>
        <v>1187441.42799</v>
      </c>
      <c r="AD15" s="126">
        <f t="shared" si="9"/>
        <v>1459176.4066599999</v>
      </c>
      <c r="AE15" s="126">
        <f t="shared" si="9"/>
        <v>1754690.5528799999</v>
      </c>
      <c r="AF15" s="126">
        <f t="shared" si="9"/>
        <v>1267632.6098600002</v>
      </c>
      <c r="AG15" s="126">
        <f t="shared" si="9"/>
        <v>1554927.1526400002</v>
      </c>
      <c r="AH15" s="126">
        <f t="shared" si="9"/>
        <v>1388938.1355300001</v>
      </c>
      <c r="AI15" s="126">
        <f t="shared" si="9"/>
        <v>1364912.15435</v>
      </c>
      <c r="AJ15" s="126">
        <f t="shared" si="9"/>
        <v>1282067.9272</v>
      </c>
      <c r="AK15" s="126">
        <f t="shared" si="9"/>
        <v>1624456.7546900001</v>
      </c>
      <c r="AL15" s="126">
        <f t="shared" si="9"/>
        <v>1367550.0517900002</v>
      </c>
      <c r="AM15" s="126">
        <f t="shared" si="9"/>
        <v>1646205.7686800002</v>
      </c>
      <c r="AN15" s="126">
        <f t="shared" si="9"/>
        <v>1353003.4820600001</v>
      </c>
      <c r="AO15" s="126">
        <f>SUM(AO4:AO14)</f>
        <v>17251002.424330004</v>
      </c>
      <c r="AP15" s="126">
        <f t="shared" si="9"/>
        <v>1201238.2230699998</v>
      </c>
      <c r="AQ15" s="126">
        <f t="shared" si="9"/>
        <v>1364677.8171000001</v>
      </c>
      <c r="AR15" s="126">
        <f t="shared" si="9"/>
        <v>1363181.7843499996</v>
      </c>
      <c r="AS15" s="126">
        <f t="shared" si="9"/>
        <v>1375348.3161899999</v>
      </c>
      <c r="AT15" s="126">
        <f t="shared" si="9"/>
        <v>1229866.0403899997</v>
      </c>
      <c r="AU15" s="126">
        <f t="shared" si="9"/>
        <v>1321074.0024899999</v>
      </c>
      <c r="AV15" s="126">
        <f t="shared" si="9"/>
        <v>1343835.1233380011</v>
      </c>
      <c r="AW15" s="126">
        <f t="shared" si="9"/>
        <v>1214555.7717900001</v>
      </c>
      <c r="AX15" s="126">
        <f t="shared" si="9"/>
        <v>1193374.2444140001</v>
      </c>
      <c r="AY15" s="126">
        <f t="shared" si="9"/>
        <v>1203413.84564</v>
      </c>
      <c r="AZ15" s="126">
        <f t="shared" si="9"/>
        <v>1150770.2019199999</v>
      </c>
      <c r="BA15" s="126">
        <f t="shared" si="9"/>
        <v>1152210.4550699999</v>
      </c>
      <c r="BB15" s="126">
        <f>SUM(AP15:BA15)</f>
        <v>15113545.825762</v>
      </c>
      <c r="BC15" s="126">
        <f t="shared" si="4"/>
        <v>79134243.157762006</v>
      </c>
    </row>
    <row r="16" spans="2:55" s="5" customFormat="1" ht="11.25" customHeight="1">
      <c r="B16" s="106" t="s">
        <v>461</v>
      </c>
      <c r="C16" s="91" t="s">
        <v>49</v>
      </c>
      <c r="D16" s="94">
        <v>4149.3320000000003</v>
      </c>
      <c r="E16" s="94">
        <v>875728.88728000014</v>
      </c>
      <c r="F16" s="94">
        <v>2245989.4622600004</v>
      </c>
      <c r="G16" s="94">
        <v>2558176.3066700003</v>
      </c>
      <c r="H16" s="94">
        <v>2403641.9359399993</v>
      </c>
      <c r="I16" s="94">
        <v>2285097.81525</v>
      </c>
      <c r="J16" s="94">
        <v>1895142.82791</v>
      </c>
      <c r="K16" s="94">
        <v>1750066.7338400004</v>
      </c>
      <c r="L16" s="94">
        <v>1388304.925</v>
      </c>
      <c r="M16" s="94">
        <v>1400477.82947</v>
      </c>
      <c r="N16" s="94">
        <v>2439446.7458200008</v>
      </c>
      <c r="O16" s="94">
        <f>SUM(D16:N16)</f>
        <v>19246222.801440001</v>
      </c>
      <c r="P16" s="94">
        <v>1517028.56388</v>
      </c>
      <c r="Q16" s="94">
        <v>1624631.0893800003</v>
      </c>
      <c r="R16" s="94">
        <v>1512092.2449600003</v>
      </c>
      <c r="S16" s="94">
        <v>1356951.0413700005</v>
      </c>
      <c r="T16" s="94">
        <v>1236515.3376100003</v>
      </c>
      <c r="U16" s="94">
        <v>1489676.8715400004</v>
      </c>
      <c r="V16" s="94">
        <v>671415.03272999963</v>
      </c>
      <c r="W16" s="94">
        <v>1606328.2698000004</v>
      </c>
      <c r="X16" s="94">
        <v>858327.15824000014</v>
      </c>
      <c r="Y16" s="94">
        <v>1097249.4177099997</v>
      </c>
      <c r="Z16" s="94">
        <v>991695.6957800003</v>
      </c>
      <c r="AA16" s="94">
        <v>1320804.8836900005</v>
      </c>
      <c r="AB16" s="94">
        <f>SUM(P16:AA16)</f>
        <v>15282715.606690004</v>
      </c>
      <c r="AC16" s="94">
        <v>933079.27399000002</v>
      </c>
      <c r="AD16" s="94">
        <v>1084433.7066599999</v>
      </c>
      <c r="AE16" s="94">
        <v>1112832.4306099997</v>
      </c>
      <c r="AF16" s="94">
        <v>1014015.1988600004</v>
      </c>
      <c r="AG16" s="94">
        <v>1164871.4016399998</v>
      </c>
      <c r="AH16" s="94">
        <v>1005721.3105299997</v>
      </c>
      <c r="AI16" s="94">
        <v>1182613.7163499999</v>
      </c>
      <c r="AJ16" s="94">
        <v>1161272.3226999999</v>
      </c>
      <c r="AK16" s="94">
        <v>1214303.4706899996</v>
      </c>
      <c r="AL16" s="94">
        <v>1244686.3607899998</v>
      </c>
      <c r="AM16" s="94">
        <v>1302158.5956799998</v>
      </c>
      <c r="AN16" s="94">
        <v>1372762.3912700003</v>
      </c>
      <c r="AO16" s="94">
        <f>SUM(AC16:AN16)</f>
        <v>13792750.179769998</v>
      </c>
      <c r="AP16" s="94">
        <v>1159674.4910699998</v>
      </c>
      <c r="AQ16" s="94">
        <v>1268532.7670999998</v>
      </c>
      <c r="AR16" s="94">
        <v>1352738.4833499999</v>
      </c>
      <c r="AS16" s="94">
        <v>1261717.4136899998</v>
      </c>
      <c r="AT16" s="94">
        <v>1208042.5543899999</v>
      </c>
      <c r="AU16" s="94">
        <v>1291303.2874900002</v>
      </c>
      <c r="AV16" s="94">
        <v>1301181.1373380015</v>
      </c>
      <c r="AW16" s="94">
        <v>1137040.7217899999</v>
      </c>
      <c r="AX16" s="94">
        <v>1175071.1384140002</v>
      </c>
      <c r="AY16" s="94">
        <v>1196912.3796399999</v>
      </c>
      <c r="AZ16" s="94">
        <v>1103264.6219500001</v>
      </c>
      <c r="BA16" s="94">
        <v>1118163.03421</v>
      </c>
      <c r="BB16" s="94">
        <f>SUM(AP16:BA16)</f>
        <v>14573642.030432003</v>
      </c>
      <c r="BC16" s="94">
        <f>O16+AB16+AO16+BB16</f>
        <v>62895330.618332006</v>
      </c>
    </row>
    <row r="17" spans="2:55" s="5" customFormat="1" ht="11.25" customHeight="1">
      <c r="B17" s="198" t="s">
        <v>462</v>
      </c>
      <c r="C17" s="199" t="s">
        <v>394</v>
      </c>
      <c r="D17" s="200">
        <v>2274.3146000000002</v>
      </c>
      <c r="E17" s="200">
        <v>164420.4958</v>
      </c>
      <c r="F17" s="200">
        <v>108801.82793000001</v>
      </c>
      <c r="G17" s="200">
        <v>182060.70235000004</v>
      </c>
      <c r="H17" s="200">
        <v>188556.94338000001</v>
      </c>
      <c r="I17" s="200"/>
      <c r="J17" s="200">
        <v>309410.76903999993</v>
      </c>
      <c r="K17" s="200">
        <v>159345.38026999994</v>
      </c>
      <c r="L17" s="200">
        <v>92228.60388000001</v>
      </c>
      <c r="M17" s="200">
        <v>104936.89666999999</v>
      </c>
      <c r="N17" s="200">
        <v>338070.6214699999</v>
      </c>
      <c r="O17" s="201">
        <f>SUM(D17:N17)</f>
        <v>1650106.5553899999</v>
      </c>
      <c r="P17" s="200"/>
      <c r="Q17" s="200">
        <v>188701.55867</v>
      </c>
      <c r="R17" s="200">
        <v>178220.36158999996</v>
      </c>
      <c r="S17" s="200">
        <v>173093.35550999999</v>
      </c>
      <c r="T17" s="200">
        <v>76531.033050000027</v>
      </c>
      <c r="U17" s="200">
        <v>78700.421490000008</v>
      </c>
      <c r="V17" s="200"/>
      <c r="W17" s="200">
        <v>243258.81879999989</v>
      </c>
      <c r="X17" s="200">
        <v>18492.466560000066</v>
      </c>
      <c r="Y17" s="200">
        <v>27034.02934000003</v>
      </c>
      <c r="Z17" s="200">
        <v>74719.87649000001</v>
      </c>
      <c r="AA17" s="200">
        <v>98976.684689999893</v>
      </c>
      <c r="AB17" s="201">
        <f>SUM(P17:AA17)</f>
        <v>1157728.6061899997</v>
      </c>
      <c r="AC17" s="200"/>
      <c r="AD17" s="200">
        <v>52032.457699999999</v>
      </c>
      <c r="AE17" s="200">
        <v>102002.85734999999</v>
      </c>
      <c r="AF17" s="200">
        <v>25677.820940000001</v>
      </c>
      <c r="AG17" s="200">
        <v>39598.003680000002</v>
      </c>
      <c r="AH17" s="200">
        <v>53077.89908000001</v>
      </c>
      <c r="AI17" s="200"/>
      <c r="AJ17" s="200">
        <v>46913.453230000014</v>
      </c>
      <c r="AK17" s="200">
        <v>38984.871239999979</v>
      </c>
      <c r="AL17" s="200">
        <v>11098.333439999999</v>
      </c>
      <c r="AM17" s="200">
        <v>22504.499559999993</v>
      </c>
      <c r="AN17" s="200">
        <v>33038.016569999992</v>
      </c>
      <c r="AO17" s="201">
        <f>SUM(AC17:AN17)</f>
        <v>424928.21279000002</v>
      </c>
      <c r="AP17" s="200"/>
      <c r="AQ17" s="200">
        <v>8918.9558099999995</v>
      </c>
      <c r="AR17" s="200">
        <v>41606.155229999997</v>
      </c>
      <c r="AS17" s="200">
        <v>34706.167529999992</v>
      </c>
      <c r="AT17" s="200">
        <v>14458.145890000002</v>
      </c>
      <c r="AU17" s="200">
        <v>12372.276729999998</v>
      </c>
      <c r="AV17" s="200"/>
      <c r="AW17" s="200">
        <v>18861.706839999999</v>
      </c>
      <c r="AX17" s="200">
        <v>26215.042300000001</v>
      </c>
      <c r="AY17" s="201">
        <v>8387.590619999999</v>
      </c>
      <c r="AZ17" s="201">
        <v>7644.64635</v>
      </c>
      <c r="BA17" s="201">
        <v>16763.687720000009</v>
      </c>
      <c r="BB17" s="201">
        <f t="shared" si="3"/>
        <v>189934.37502000001</v>
      </c>
      <c r="BC17" s="201">
        <f t="shared" si="4"/>
        <v>3422697.7493899995</v>
      </c>
    </row>
    <row r="18" spans="2:55" s="5" customFormat="1" ht="11.25" customHeight="1">
      <c r="B18" s="205" t="s">
        <v>462</v>
      </c>
      <c r="C18" s="206" t="s">
        <v>375</v>
      </c>
      <c r="D18" s="207">
        <v>104.48699999999999</v>
      </c>
      <c r="E18" s="207">
        <v>73521.51384</v>
      </c>
      <c r="F18" s="207">
        <v>75303.167270000005</v>
      </c>
      <c r="G18" s="207">
        <v>287988.68898999994</v>
      </c>
      <c r="H18" s="207">
        <v>400085.65487000003</v>
      </c>
      <c r="I18" s="207"/>
      <c r="J18" s="207">
        <v>720067.84843999997</v>
      </c>
      <c r="K18" s="207">
        <v>480710.13019999996</v>
      </c>
      <c r="L18" s="207">
        <v>381189.14197</v>
      </c>
      <c r="M18" s="207">
        <v>472724.93885000004</v>
      </c>
      <c r="N18" s="207">
        <v>687114.8015399999</v>
      </c>
      <c r="O18" s="208">
        <f>SUM(D18:N18)</f>
        <v>3578810.3729699999</v>
      </c>
      <c r="P18" s="207"/>
      <c r="Q18" s="207">
        <v>1187148.0300700001</v>
      </c>
      <c r="R18" s="207">
        <v>761436.76977999997</v>
      </c>
      <c r="S18" s="207">
        <v>612859.15622</v>
      </c>
      <c r="T18" s="207">
        <v>525222.95175000001</v>
      </c>
      <c r="U18" s="207">
        <v>812915.46056000004</v>
      </c>
      <c r="V18" s="207"/>
      <c r="W18" s="207">
        <v>838001.82091000001</v>
      </c>
      <c r="X18" s="207">
        <v>150121.07598999992</v>
      </c>
      <c r="Y18" s="207">
        <v>228859.72849000007</v>
      </c>
      <c r="Z18" s="207">
        <v>215905.73707000003</v>
      </c>
      <c r="AA18" s="207">
        <v>182780.85776000007</v>
      </c>
      <c r="AB18" s="208">
        <f>SUM(P18:AA18)</f>
        <v>5515251.5885999994</v>
      </c>
      <c r="AC18" s="207"/>
      <c r="AD18" s="207">
        <v>311366.57141000003</v>
      </c>
      <c r="AE18" s="207">
        <v>228840.23957000001</v>
      </c>
      <c r="AF18" s="207">
        <v>148639.60961000004</v>
      </c>
      <c r="AG18" s="207">
        <v>109746.51601000001</v>
      </c>
      <c r="AH18" s="207">
        <v>150019.00840999998</v>
      </c>
      <c r="AI18" s="207"/>
      <c r="AJ18" s="207">
        <v>228009.75918999998</v>
      </c>
      <c r="AK18" s="207">
        <v>109754.32237999998</v>
      </c>
      <c r="AL18" s="207">
        <v>12551.149880000001</v>
      </c>
      <c r="AM18" s="207">
        <v>8507.0433999999987</v>
      </c>
      <c r="AN18" s="207">
        <v>15776.237370000001</v>
      </c>
      <c r="AO18" s="208">
        <f>SUM(AC18:AN18)</f>
        <v>1323210.4572300001</v>
      </c>
      <c r="AP18" s="207"/>
      <c r="AQ18" s="207">
        <v>29456.411859999997</v>
      </c>
      <c r="AR18" s="207">
        <v>13907.220890000001</v>
      </c>
      <c r="AS18" s="207">
        <v>4146.1881900000008</v>
      </c>
      <c r="AT18" s="207">
        <v>9096.0760000000009</v>
      </c>
      <c r="AU18" s="207">
        <v>2635.50</v>
      </c>
      <c r="AV18" s="207"/>
      <c r="AW18" s="207">
        <v>5956.0565200000001</v>
      </c>
      <c r="AX18" s="207">
        <v>4856.62201</v>
      </c>
      <c r="AY18" s="208">
        <v>6622.9574899999998</v>
      </c>
      <c r="AZ18" s="208">
        <v>6099.8680000000004</v>
      </c>
      <c r="BA18" s="208">
        <v>7776.4736700000012</v>
      </c>
      <c r="BB18" s="208">
        <f t="shared" si="3"/>
        <v>90553.374630000006</v>
      </c>
      <c r="BC18" s="208">
        <f t="shared" si="4"/>
        <v>10507825.793429999</v>
      </c>
    </row>
    <row r="19" spans="2:55" s="5" customFormat="1" ht="11.25" customHeight="1">
      <c r="B19" s="124" t="s">
        <v>463</v>
      </c>
      <c r="C19" s="125" t="s">
        <v>49</v>
      </c>
      <c r="D19" s="126">
        <f>SUM(D17:D18)</f>
        <v>2378.8016000000002</v>
      </c>
      <c r="E19" s="126">
        <f t="shared" si="10" ref="E19:N19">SUM(E17:E18)</f>
        <v>237942.00964</v>
      </c>
      <c r="F19" s="126">
        <f t="shared" si="10"/>
        <v>184104.9952</v>
      </c>
      <c r="G19" s="126">
        <f t="shared" si="10"/>
        <v>470049.39133999997</v>
      </c>
      <c r="H19" s="126">
        <f>SUM(H17:H18)</f>
        <v>588642.59825000004</v>
      </c>
      <c r="I19" s="126">
        <f>SUM(I17:I18)</f>
        <v>0</v>
      </c>
      <c r="J19" s="126">
        <f>SUM(J17:J18)</f>
        <v>1029478.6174799999</v>
      </c>
      <c r="K19" s="126">
        <f t="shared" si="10"/>
        <v>640055.51046999986</v>
      </c>
      <c r="L19" s="126">
        <f t="shared" si="10"/>
        <v>473417.74585000001</v>
      </c>
      <c r="M19" s="126">
        <f>SUM(M17:M18)</f>
        <v>577661.83551999996</v>
      </c>
      <c r="N19" s="126">
        <f t="shared" si="10"/>
        <v>1025185.4230099998</v>
      </c>
      <c r="O19" s="126">
        <f>SUM(O17:O18)</f>
        <v>5228916.9283600003</v>
      </c>
      <c r="P19" s="126"/>
      <c r="Q19" s="126">
        <f t="shared" si="11" ref="Q19:BA19">SUM(Q17:Q18)</f>
        <v>1375849.58874</v>
      </c>
      <c r="R19" s="126">
        <f t="shared" si="11"/>
        <v>939657.13136999996</v>
      </c>
      <c r="S19" s="126">
        <f t="shared" si="11"/>
        <v>785952.51173000003</v>
      </c>
      <c r="T19" s="126">
        <f t="shared" si="11"/>
        <v>601753.98479999998</v>
      </c>
      <c r="U19" s="126">
        <f t="shared" si="11"/>
        <v>891615.88205000001</v>
      </c>
      <c r="V19" s="126">
        <f t="shared" si="11"/>
        <v>0</v>
      </c>
      <c r="W19" s="126">
        <f t="shared" si="11"/>
        <v>1081260.6397099998</v>
      </c>
      <c r="X19" s="126">
        <f t="shared" si="11"/>
        <v>168613.54254999998</v>
      </c>
      <c r="Y19" s="126">
        <f>SUM(Y17:Y18)</f>
        <v>255893.7578300001</v>
      </c>
      <c r="Z19" s="126">
        <f t="shared" si="11"/>
        <v>290625.61356000003</v>
      </c>
      <c r="AA19" s="126">
        <f t="shared" si="11"/>
        <v>281757.54244999995</v>
      </c>
      <c r="AB19" s="126">
        <f>SUM(AB17:AB18)</f>
        <v>6672980.1947899992</v>
      </c>
      <c r="AC19" s="126">
        <f t="shared" si="11"/>
        <v>0</v>
      </c>
      <c r="AD19" s="126">
        <f t="shared" si="11"/>
        <v>363399.02911</v>
      </c>
      <c r="AE19" s="126">
        <f t="shared" si="11"/>
        <v>330843.09691999998</v>
      </c>
      <c r="AF19" s="126">
        <f t="shared" si="11"/>
        <v>174317.43055000005</v>
      </c>
      <c r="AG19" s="126">
        <f t="shared" si="11"/>
        <v>149344.51969000002</v>
      </c>
      <c r="AH19" s="126">
        <f t="shared" si="11"/>
        <v>203096.90748999998</v>
      </c>
      <c r="AI19" s="126">
        <f t="shared" si="11"/>
        <v>0</v>
      </c>
      <c r="AJ19" s="126">
        <f t="shared" si="11"/>
        <v>274923.21242</v>
      </c>
      <c r="AK19" s="126">
        <f t="shared" si="11"/>
        <v>148739.19361999998</v>
      </c>
      <c r="AL19" s="126">
        <f t="shared" si="11"/>
        <v>23649.483319999999</v>
      </c>
      <c r="AM19" s="126">
        <f t="shared" si="11"/>
        <v>31011.542959999992</v>
      </c>
      <c r="AN19" s="126">
        <f t="shared" si="11"/>
        <v>48814.253939999995</v>
      </c>
      <c r="AO19" s="126">
        <f>SUM(AO17:AO18)</f>
        <v>1748138.6700200001</v>
      </c>
      <c r="AP19" s="126">
        <f t="shared" si="11"/>
        <v>0</v>
      </c>
      <c r="AQ19" s="126">
        <f t="shared" si="11"/>
        <v>38375.367669999992</v>
      </c>
      <c r="AR19" s="126">
        <f t="shared" si="11"/>
        <v>55513.376120000001</v>
      </c>
      <c r="AS19" s="126">
        <f t="shared" si="11"/>
        <v>38852.355719999992</v>
      </c>
      <c r="AT19" s="126">
        <f t="shared" si="11"/>
        <v>23554.221890000001</v>
      </c>
      <c r="AU19" s="126">
        <f t="shared" si="11"/>
        <v>15007.776729999998</v>
      </c>
      <c r="AV19" s="126">
        <f>SUM(AV17:AV18)</f>
        <v>0</v>
      </c>
      <c r="AW19" s="126">
        <f>SUM(AW17:AW18)</f>
        <v>24817.763359999997</v>
      </c>
      <c r="AX19" s="126">
        <f>SUM(AX17:AX18)</f>
        <v>31071.66431</v>
      </c>
      <c r="AY19" s="126">
        <f t="shared" si="11"/>
        <v>15010.54811</v>
      </c>
      <c r="AZ19" s="126">
        <f t="shared" si="11"/>
        <v>13744.514350000001</v>
      </c>
      <c r="BA19" s="126">
        <f t="shared" si="11"/>
        <v>24540.161390000008</v>
      </c>
      <c r="BB19" s="126">
        <f t="shared" si="3"/>
        <v>280487.74964999995</v>
      </c>
      <c r="BC19" s="126">
        <f t="shared" si="4"/>
        <v>13930523.542819997</v>
      </c>
    </row>
    <row r="20" spans="2:55" s="5" customFormat="1" ht="11.25" customHeight="1">
      <c r="B20" s="106" t="s">
        <v>464</v>
      </c>
      <c r="C20" s="91" t="s">
        <v>49</v>
      </c>
      <c r="D20" s="94">
        <v>2378.8016000000002</v>
      </c>
      <c r="E20" s="94">
        <v>237942.00964</v>
      </c>
      <c r="F20" s="94">
        <v>184104.99519999998</v>
      </c>
      <c r="G20" s="94">
        <v>443576.07084</v>
      </c>
      <c r="H20" s="94">
        <v>549452.40224999993</v>
      </c>
      <c r="I20" s="94"/>
      <c r="J20" s="94">
        <v>997016.41951000004</v>
      </c>
      <c r="K20" s="94">
        <v>635508.72046999994</v>
      </c>
      <c r="L20" s="94">
        <v>473371.12785000011</v>
      </c>
      <c r="M20" s="94">
        <v>577658.29252000013</v>
      </c>
      <c r="N20" s="94">
        <v>1023977.7136099999</v>
      </c>
      <c r="O20" s="94">
        <f>SUM(D20:N20)</f>
        <v>5124986.5534899998</v>
      </c>
      <c r="P20" s="94"/>
      <c r="Q20" s="94">
        <v>1375582.83874</v>
      </c>
      <c r="R20" s="94">
        <v>939566.13137000008</v>
      </c>
      <c r="S20" s="94">
        <v>785932.51173000003</v>
      </c>
      <c r="T20" s="94">
        <v>601484.15344000002</v>
      </c>
      <c r="U20" s="94">
        <v>891615.8820499999</v>
      </c>
      <c r="V20" s="94"/>
      <c r="W20" s="94">
        <v>1081260.6397100003</v>
      </c>
      <c r="X20" s="94">
        <v>168613.54255000001</v>
      </c>
      <c r="Y20" s="94">
        <v>255893.75782999996</v>
      </c>
      <c r="Z20" s="94">
        <v>290625.61355999997</v>
      </c>
      <c r="AA20" s="94">
        <v>281757.54244999995</v>
      </c>
      <c r="AB20" s="94">
        <f>SUM(P20:AA20)</f>
        <v>6672332.613429999</v>
      </c>
      <c r="AC20" s="94"/>
      <c r="AD20" s="94">
        <v>363399.02911</v>
      </c>
      <c r="AE20" s="94">
        <v>330843.09691999998</v>
      </c>
      <c r="AF20" s="94">
        <v>174317.43054999996</v>
      </c>
      <c r="AG20" s="94">
        <v>149344.51969000002</v>
      </c>
      <c r="AH20" s="94">
        <v>203096.90749000001</v>
      </c>
      <c r="AI20" s="94"/>
      <c r="AJ20" s="94">
        <v>274923.21242</v>
      </c>
      <c r="AK20" s="94">
        <v>148739.19362000001</v>
      </c>
      <c r="AL20" s="94">
        <v>23649.483320000003</v>
      </c>
      <c r="AM20" s="94">
        <v>31011.542960000002</v>
      </c>
      <c r="AN20" s="94">
        <v>48814.253939999995</v>
      </c>
      <c r="AO20" s="94">
        <f>SUM(AC20:AN20)</f>
        <v>1748138.6700199998</v>
      </c>
      <c r="AP20" s="94"/>
      <c r="AQ20" s="94">
        <v>38375.367669999992</v>
      </c>
      <c r="AR20" s="94">
        <v>55513.376119999994</v>
      </c>
      <c r="AS20" s="94">
        <v>38852.355719999992</v>
      </c>
      <c r="AT20" s="94">
        <v>23554.221889999997</v>
      </c>
      <c r="AU20" s="94">
        <v>15007.776729999998</v>
      </c>
      <c r="AV20" s="94"/>
      <c r="AW20" s="94">
        <v>24817.763359999997</v>
      </c>
      <c r="AX20" s="94">
        <v>31071.66431</v>
      </c>
      <c r="AY20" s="94">
        <v>15010.54811</v>
      </c>
      <c r="AZ20" s="94">
        <v>13744.514349999999</v>
      </c>
      <c r="BA20" s="94">
        <v>24540.161390000008</v>
      </c>
      <c r="BB20" s="94">
        <f t="shared" si="3"/>
        <v>280487.74964999995</v>
      </c>
      <c r="BC20" s="94">
        <f t="shared" si="4"/>
        <v>13825945.586589998</v>
      </c>
    </row>
    <row r="21" spans="2:55" s="5" customFormat="1" ht="11.25" customHeight="1">
      <c r="B21" s="107" t="s">
        <v>432</v>
      </c>
      <c r="C21" s="90" t="s">
        <v>49</v>
      </c>
      <c r="D21" s="95">
        <f>D16+D20</f>
        <v>6528.133600000001</v>
      </c>
      <c r="E21" s="95">
        <f t="shared" si="12" ref="E21:G21">E16+E20</f>
        <v>1113670.8969200002</v>
      </c>
      <c r="F21" s="95">
        <f t="shared" si="12"/>
        <v>2430094.4574600002</v>
      </c>
      <c r="G21" s="95">
        <f t="shared" si="12"/>
        <v>3001752.3775100005</v>
      </c>
      <c r="H21" s="95">
        <f>H16+H20</f>
        <v>2953094.3381899991</v>
      </c>
      <c r="I21" s="95">
        <f>I16+I20</f>
        <v>2285097.81525</v>
      </c>
      <c r="J21" s="95">
        <f t="shared" si="13" ref="J21">J16+J20</f>
        <v>2892159.2474199999</v>
      </c>
      <c r="K21" s="95">
        <f t="shared" si="14" ref="K21:O21">K16+K20</f>
        <v>2385575.4543100004</v>
      </c>
      <c r="L21" s="95">
        <f t="shared" si="14"/>
        <v>1861676.0528500001</v>
      </c>
      <c r="M21" s="95">
        <f t="shared" si="14"/>
        <v>1978136.1219900001</v>
      </c>
      <c r="N21" s="95">
        <f t="shared" si="14"/>
        <v>3463424.4594300007</v>
      </c>
      <c r="O21" s="95">
        <f t="shared" si="14"/>
        <v>24371209.354929999</v>
      </c>
      <c r="P21" s="95">
        <f t="shared" si="15" ref="P21:T21">P16+P20</f>
        <v>1517028.56388</v>
      </c>
      <c r="Q21" s="95">
        <f t="shared" si="15"/>
        <v>3000213.9281200003</v>
      </c>
      <c r="R21" s="95">
        <f t="shared" si="15"/>
        <v>2451658.3763300003</v>
      </c>
      <c r="S21" s="95">
        <f t="shared" si="15"/>
        <v>2142883.5531000006</v>
      </c>
      <c r="T21" s="95">
        <f t="shared" si="15"/>
        <v>1837999.4910500003</v>
      </c>
      <c r="U21" s="95">
        <f t="shared" si="16" ref="U21:AN21">U16+U20</f>
        <v>2381292.7535900003</v>
      </c>
      <c r="V21" s="95">
        <f t="shared" si="16"/>
        <v>671415.03272999963</v>
      </c>
      <c r="W21" s="95">
        <f t="shared" si="16"/>
        <v>2687588.9095100006</v>
      </c>
      <c r="X21" s="95">
        <f t="shared" si="16"/>
        <v>1026940.7007900001</v>
      </c>
      <c r="Y21" s="95">
        <f t="shared" si="16"/>
        <v>1353143.1755399997</v>
      </c>
      <c r="Z21" s="95">
        <f t="shared" si="16"/>
        <v>1282321.3093400002</v>
      </c>
      <c r="AA21" s="95">
        <f t="shared" si="16"/>
        <v>1602562.4261400006</v>
      </c>
      <c r="AB21" s="95">
        <f>AB16+AB20</f>
        <v>21955048.220120005</v>
      </c>
      <c r="AC21" s="95">
        <f t="shared" si="16"/>
        <v>933079.27399000002</v>
      </c>
      <c r="AD21" s="95">
        <f t="shared" si="16"/>
        <v>1447832.7357699999</v>
      </c>
      <c r="AE21" s="95">
        <f t="shared" si="16"/>
        <v>1443675.5275299996</v>
      </c>
      <c r="AF21" s="95">
        <f t="shared" si="16"/>
        <v>1188332.6294100003</v>
      </c>
      <c r="AG21" s="95">
        <f t="shared" si="16"/>
        <v>1314215.9213299998</v>
      </c>
      <c r="AH21" s="95">
        <f t="shared" si="16"/>
        <v>1208818.2180199996</v>
      </c>
      <c r="AI21" s="95">
        <f t="shared" si="16"/>
        <v>1182613.7163499999</v>
      </c>
      <c r="AJ21" s="95">
        <f>AJ16+AJ20</f>
        <v>1436195.5351199999</v>
      </c>
      <c r="AK21" s="95">
        <f>AK16+AK20</f>
        <v>1363042.6643099997</v>
      </c>
      <c r="AL21" s="95">
        <f t="shared" si="16"/>
        <v>1268335.8441099999</v>
      </c>
      <c r="AM21" s="95">
        <f t="shared" si="16"/>
        <v>1333170.1386399998</v>
      </c>
      <c r="AN21" s="95">
        <f t="shared" si="16"/>
        <v>1421576.6452100002</v>
      </c>
      <c r="AO21" s="95">
        <f>AO16+AO20</f>
        <v>15540888.849789998</v>
      </c>
      <c r="AP21" s="95">
        <f t="shared" si="17" ref="AP21:BA21">AP16+AP20</f>
        <v>1159674.4910699998</v>
      </c>
      <c r="AQ21" s="95">
        <f t="shared" si="17"/>
        <v>1306908.1347699999</v>
      </c>
      <c r="AR21" s="95">
        <f t="shared" si="17"/>
        <v>1408251.8594699998</v>
      </c>
      <c r="AS21" s="95">
        <f t="shared" si="17"/>
        <v>1300569.7694099997</v>
      </c>
      <c r="AT21" s="95">
        <f t="shared" si="17"/>
        <v>1231596.7762799999</v>
      </c>
      <c r="AU21" s="95">
        <f t="shared" si="17"/>
        <v>1306311.0642200003</v>
      </c>
      <c r="AV21" s="95">
        <f t="shared" si="17"/>
        <v>1301181.1373380015</v>
      </c>
      <c r="AW21" s="95">
        <f t="shared" si="17"/>
        <v>1161858.4851499998</v>
      </c>
      <c r="AX21" s="95">
        <f t="shared" si="17"/>
        <v>1206142.8027240001</v>
      </c>
      <c r="AY21" s="95">
        <f t="shared" si="17"/>
        <v>1211922.92775</v>
      </c>
      <c r="AZ21" s="95">
        <f t="shared" si="17"/>
        <v>1117009.1363000001</v>
      </c>
      <c r="BA21" s="95">
        <f t="shared" si="17"/>
        <v>1142703.1956</v>
      </c>
      <c r="BB21" s="95">
        <f t="shared" si="3"/>
        <v>14854129.780082</v>
      </c>
      <c r="BC21" s="95">
        <f t="shared" si="4"/>
        <v>76721276.204922006</v>
      </c>
    </row>
    <row r="22" spans="2:55" s="5" customFormat="1" ht="11.25" customHeight="1">
      <c r="B22" s="127" t="s">
        <v>419</v>
      </c>
      <c r="C22" s="128" t="s">
        <v>49</v>
      </c>
      <c r="D22" s="129">
        <v>0</v>
      </c>
      <c r="E22" s="129">
        <v>392133.72231000004</v>
      </c>
      <c r="F22" s="129">
        <v>50960.84</v>
      </c>
      <c r="G22" s="129">
        <v>141963.50</v>
      </c>
      <c r="H22" s="129">
        <v>8885.9198499999984</v>
      </c>
      <c r="I22" s="129">
        <v>1740</v>
      </c>
      <c r="J22" s="129">
        <v>0</v>
      </c>
      <c r="K22" s="129">
        <v>1740</v>
      </c>
      <c r="L22" s="129">
        <v>38790.300000000003</v>
      </c>
      <c r="M22" s="129">
        <v>3266.60</v>
      </c>
      <c r="N22" s="129">
        <v>2648.60</v>
      </c>
      <c r="O22" s="129">
        <f>SUM(D22:N22)</f>
        <v>642129.48216000001</v>
      </c>
      <c r="P22" s="129">
        <v>4051.30</v>
      </c>
      <c r="Q22" s="129">
        <v>21025.40</v>
      </c>
      <c r="R22" s="129">
        <v>449.30</v>
      </c>
      <c r="S22" s="129">
        <v>0</v>
      </c>
      <c r="T22" s="129">
        <v>1110.50</v>
      </c>
      <c r="U22" s="129">
        <v>9825.4389599999995</v>
      </c>
      <c r="V22" s="129">
        <v>0</v>
      </c>
      <c r="W22" s="129">
        <v>0</v>
      </c>
      <c r="X22" s="129">
        <v>0</v>
      </c>
      <c r="Y22" s="129">
        <v>91.388999999999996</v>
      </c>
      <c r="Z22" s="129">
        <v>666.30</v>
      </c>
      <c r="AA22" s="129">
        <v>0</v>
      </c>
      <c r="AB22" s="129">
        <f>SUM(P22:AA22)</f>
        <v>37219.627960000005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3268.66723</v>
      </c>
      <c r="AI22" s="129">
        <v>0</v>
      </c>
      <c r="AJ22" s="129">
        <v>0</v>
      </c>
      <c r="AK22" s="129">
        <v>0</v>
      </c>
      <c r="AL22" s="129">
        <v>0</v>
      </c>
      <c r="AM22" s="129">
        <v>17</v>
      </c>
      <c r="AN22" s="129">
        <v>18580</v>
      </c>
      <c r="AO22" s="129">
        <f>SUM(AC22:AN22)</f>
        <v>21865.667229999999</v>
      </c>
      <c r="AP22" s="129">
        <v>0</v>
      </c>
      <c r="AQ22" s="129">
        <v>0</v>
      </c>
      <c r="AR22" s="129">
        <v>0</v>
      </c>
      <c r="AS22" s="129">
        <v>0</v>
      </c>
      <c r="AT22" s="129">
        <v>0</v>
      </c>
      <c r="AU22" s="129">
        <v>167.20385000000002</v>
      </c>
      <c r="AV22" s="129">
        <v>289.637</v>
      </c>
      <c r="AW22" s="129">
        <v>0</v>
      </c>
      <c r="AX22" s="129">
        <v>0</v>
      </c>
      <c r="AY22" s="129"/>
      <c r="AZ22" s="129">
        <v>51</v>
      </c>
      <c r="BA22" s="129">
        <v>1076.50</v>
      </c>
      <c r="BB22" s="209">
        <f t="shared" si="3"/>
        <v>1584.34085</v>
      </c>
      <c r="BC22" s="129">
        <f>O22+AB22+AO22+BB22</f>
        <v>702799.11820000003</v>
      </c>
    </row>
    <row r="23" spans="2:55" s="5" customFormat="1" ht="11.25" customHeight="1">
      <c r="B23" s="108" t="s">
        <v>319</v>
      </c>
      <c r="C23" s="96"/>
      <c r="D23" s="97">
        <f>D21+D22</f>
        <v>6528.133600000001</v>
      </c>
      <c r="E23" s="97">
        <f t="shared" si="18" ref="E23:N23">E21+E22</f>
        <v>1505804.6192300003</v>
      </c>
      <c r="F23" s="97">
        <f t="shared" si="18"/>
        <v>2481055.29746</v>
      </c>
      <c r="G23" s="97">
        <f t="shared" si="18"/>
        <v>3143715.8775100005</v>
      </c>
      <c r="H23" s="97">
        <f t="shared" si="18"/>
        <v>2961980.2580399993</v>
      </c>
      <c r="I23" s="97">
        <f t="shared" si="18"/>
        <v>2286837.81525</v>
      </c>
      <c r="J23" s="97">
        <f t="shared" si="18"/>
        <v>2892159.2474199999</v>
      </c>
      <c r="K23" s="97">
        <f>K21+K22</f>
        <v>2387315.4543100004</v>
      </c>
      <c r="L23" s="97">
        <f>L21+L22</f>
        <v>1900466.3528500001</v>
      </c>
      <c r="M23" s="97">
        <f>M21+M22</f>
        <v>1981402.7219900002</v>
      </c>
      <c r="N23" s="97">
        <f t="shared" si="18"/>
        <v>3466073.0594300008</v>
      </c>
      <c r="O23" s="97">
        <f t="shared" si="19" ref="O23:S23">O21+O22</f>
        <v>25013338.837089997</v>
      </c>
      <c r="P23" s="97">
        <f t="shared" si="19"/>
        <v>1521079.8638800001</v>
      </c>
      <c r="Q23" s="97">
        <f t="shared" si="19"/>
        <v>3021239.3281200002</v>
      </c>
      <c r="R23" s="97">
        <f t="shared" si="19"/>
        <v>2452107.6763300002</v>
      </c>
      <c r="S23" s="97">
        <f t="shared" si="19"/>
        <v>2142883.5531000006</v>
      </c>
      <c r="T23" s="97">
        <f t="shared" si="20" ref="T23:X23">T21+T22</f>
        <v>1839109.9910500003</v>
      </c>
      <c r="U23" s="97">
        <f t="shared" si="20"/>
        <v>2391118.1925500003</v>
      </c>
      <c r="V23" s="97">
        <f t="shared" si="20"/>
        <v>671415.03272999963</v>
      </c>
      <c r="W23" s="97">
        <f t="shared" si="20"/>
        <v>2687588.9095100006</v>
      </c>
      <c r="X23" s="97">
        <f t="shared" si="20"/>
        <v>1026940.7007900001</v>
      </c>
      <c r="Y23" s="97">
        <f>Y21+Y22</f>
        <v>1353234.5645399997</v>
      </c>
      <c r="Z23" s="97">
        <f>Z21+Z22</f>
        <v>1282987.6093400002</v>
      </c>
      <c r="AA23" s="97">
        <f>AA21+AA22</f>
        <v>1602562.4261400006</v>
      </c>
      <c r="AB23" s="97">
        <f>AB21+AB22</f>
        <v>21992267.848080005</v>
      </c>
      <c r="AC23" s="97">
        <f t="shared" si="21" ref="AC23:AN23">AC21+AC22</f>
        <v>933079.27399000002</v>
      </c>
      <c r="AD23" s="97">
        <f t="shared" si="21"/>
        <v>1447832.7357699999</v>
      </c>
      <c r="AE23" s="97">
        <f t="shared" si="21"/>
        <v>1443675.5275299996</v>
      </c>
      <c r="AF23" s="97">
        <f t="shared" si="21"/>
        <v>1188332.6294100003</v>
      </c>
      <c r="AG23" s="97">
        <f t="shared" si="21"/>
        <v>1314215.9213299998</v>
      </c>
      <c r="AH23" s="97">
        <f t="shared" si="21"/>
        <v>1212086.8852499996</v>
      </c>
      <c r="AI23" s="97">
        <f t="shared" si="21"/>
        <v>1182613.7163499999</v>
      </c>
      <c r="AJ23" s="97">
        <f t="shared" si="21"/>
        <v>1436195.5351199999</v>
      </c>
      <c r="AK23" s="97">
        <f>AK21+AK22</f>
        <v>1363042.6643099997</v>
      </c>
      <c r="AL23" s="97">
        <f t="shared" si="21"/>
        <v>1268335.8441099999</v>
      </c>
      <c r="AM23" s="97">
        <f t="shared" si="21"/>
        <v>1333187.1386399998</v>
      </c>
      <c r="AN23" s="97">
        <f t="shared" si="21"/>
        <v>1440156.6452100002</v>
      </c>
      <c r="AO23" s="97">
        <f>AO21+AO22</f>
        <v>15562754.517019998</v>
      </c>
      <c r="AP23" s="97">
        <f t="shared" si="22" ref="AP23:BA23">AP21+AP22</f>
        <v>1159674.4910699998</v>
      </c>
      <c r="AQ23" s="97">
        <f t="shared" si="22"/>
        <v>1306908.1347699999</v>
      </c>
      <c r="AR23" s="97">
        <f t="shared" si="22"/>
        <v>1408251.8594699998</v>
      </c>
      <c r="AS23" s="97">
        <f t="shared" si="22"/>
        <v>1300569.7694099997</v>
      </c>
      <c r="AT23" s="97">
        <f t="shared" si="22"/>
        <v>1231596.7762799999</v>
      </c>
      <c r="AU23" s="97">
        <f t="shared" si="22"/>
        <v>1306478.2680700002</v>
      </c>
      <c r="AV23" s="97">
        <f t="shared" si="22"/>
        <v>1301470.7743380016</v>
      </c>
      <c r="AW23" s="97">
        <f t="shared" si="22"/>
        <v>1161858.4851499998</v>
      </c>
      <c r="AX23" s="97">
        <f t="shared" si="22"/>
        <v>1206142.8027240001</v>
      </c>
      <c r="AY23" s="97">
        <f t="shared" si="22"/>
        <v>1211922.92775</v>
      </c>
      <c r="AZ23" s="97">
        <f t="shared" si="22"/>
        <v>1117060.1363000001</v>
      </c>
      <c r="BA23" s="97">
        <f t="shared" si="22"/>
        <v>1143779.6956</v>
      </c>
      <c r="BB23" s="97">
        <f t="shared" si="3"/>
        <v>14855714.120932</v>
      </c>
      <c r="BC23" s="97">
        <f>O23+AB23+AO23+BB23</f>
        <v>77424075.323121995</v>
      </c>
    </row>
    <row r="24" spans="2:15" ht="12.75" customHeight="1">
      <c r="B24" s="92" t="s">
        <v>449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</row>
    <row r="25" ht="15">
      <c r="B25" s="92" t="s">
        <v>418</v>
      </c>
    </row>
    <row r="26" spans="2:24" ht="15">
      <c r="B26" s="92" t="s">
        <v>316</v>
      </c>
      <c r="X26" s="157"/>
    </row>
    <row r="27" spans="2:56" ht="12.75" customHeight="1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9"/>
      <c r="BC27"/>
      <c r="BD27"/>
    </row>
    <row r="28" spans="16:53" ht="15">
      <c r="P28"/>
      <c r="Q28"/>
      <c r="R28"/>
      <c r="S28"/>
      <c r="T28"/>
      <c r="U28"/>
      <c r="V28"/>
      <c r="W28"/>
      <c r="X28"/>
      <c r="Y28"/>
      <c r="Z28"/>
      <c r="AA28"/>
      <c r="AB28"/>
      <c r="AC28" s="156"/>
      <c r="AD28" s="156"/>
      <c r="AE28" s="156"/>
      <c r="AF28" s="156"/>
      <c r="AG28" s="156"/>
      <c r="AH28" s="156"/>
      <c r="AI28" s="156"/>
      <c r="AJ28" s="156"/>
      <c r="AK28"/>
      <c r="AL28"/>
      <c r="AM28"/>
      <c r="AN28"/>
      <c r="AO28"/>
      <c r="AP28" s="156"/>
      <c r="AQ28" s="156"/>
      <c r="AR28" s="156"/>
      <c r="AS28" s="156"/>
      <c r="AT28" s="156"/>
      <c r="AU28" s="156"/>
      <c r="AV28" s="156"/>
      <c r="AW28" s="156"/>
      <c r="AX28" s="156"/>
      <c r="AY28"/>
      <c r="AZ28"/>
      <c r="BA28"/>
    </row>
  </sheetData>
  <mergeCells count="6">
    <mergeCell ref="AP2:BB2"/>
    <mergeCell ref="D2:O2"/>
    <mergeCell ref="P2:AB2"/>
    <mergeCell ref="B2:B3"/>
    <mergeCell ref="C2:C3"/>
    <mergeCell ref="AC2:AO2"/>
  </mergeCells>
  <conditionalFormatting sqref="D22:J22">
    <cfRule type="cellIs" priority="5" dxfId="0" operator="equal">
      <formula>0</formula>
    </cfRule>
  </conditionalFormatting>
  <conditionalFormatting sqref="D19:AB21">
    <cfRule type="cellIs" priority="30" dxfId="0" operator="equal">
      <formula>0</formula>
    </cfRule>
  </conditionalFormatting>
  <conditionalFormatting sqref="D23:AB23">
    <cfRule type="cellIs" priority="31" dxfId="0" operator="equal">
      <formula>0</formula>
    </cfRule>
  </conditionalFormatting>
  <conditionalFormatting sqref="D15:BC16">
    <cfRule type="cellIs" priority="15" dxfId="0" operator="equal">
      <formula>0</formula>
    </cfRule>
  </conditionalFormatting>
  <conditionalFormatting sqref="L22:AB22">
    <cfRule type="cellIs" priority="1" dxfId="0" operator="equal">
      <formula>0</formula>
    </cfRule>
  </conditionalFormatting>
  <conditionalFormatting sqref="AC19:AN23">
    <cfRule type="cellIs" priority="16" dxfId="0" operator="equal">
      <formula>0</formula>
    </cfRule>
  </conditionalFormatting>
  <conditionalFormatting sqref="AO22:BA22">
    <cfRule type="cellIs" priority="12" dxfId="0" operator="equal">
      <formula>0</formula>
    </cfRule>
  </conditionalFormatting>
  <conditionalFormatting sqref="AO19:BB21">
    <cfRule type="cellIs" priority="10" dxfId="0" operator="equal">
      <formula>0</formula>
    </cfRule>
  </conditionalFormatting>
  <conditionalFormatting sqref="AO23:BB23">
    <cfRule type="cellIs" priority="11" dxfId="0" operator="equal">
      <formula>0</formula>
    </cfRule>
  </conditionalFormatting>
  <conditionalFormatting sqref="BC19:BC23">
    <cfRule type="cellIs" priority="24" dxfId="0" operator="equal">
      <formula>0</formula>
    </cfRule>
  </conditionalFormatting>
  <pageMargins left="0.39" right="0.21" top="0.78740157480315" bottom="0.905511811023622" header="0.31496062992126" footer="0.31496062992126"/>
  <pageSetup orientation="landscape" paperSize="9" scale="76" r:id="rId1"/>
  <ignoredErrors>
    <ignoredError sqref="O15:O18 O20:O21 AB17 AB15 AB18 AO15 AB20:AB21 AB19 AO17:AO21" formula="1"/>
    <ignoredError sqref="O19 AC19:AN19" formula="1" formulaRange="1"/>
    <ignoredError sqref="D19:N19 P19:R19 U19:X19 Z19:AA19 AP19:AU19 AV19:AX19 AY19:BA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0010261536"/>
    <pageSetUpPr fitToPage="1"/>
  </sheetPr>
  <dimension ref="B1:X166"/>
  <sheetViews>
    <sheetView showGridLines="0" workbookViewId="0" topLeftCell="A124">
      <selection pane="topLeft" activeCell="K26" sqref="K26:K27"/>
    </sheetView>
  </sheetViews>
  <sheetFormatPr defaultColWidth="9.140625" defaultRowHeight="15"/>
  <cols>
    <col min="1" max="1" width="5.85714285714286" style="2" customWidth="1"/>
    <col min="2" max="2" width="12.8571428571429" style="2" customWidth="1"/>
    <col min="3" max="3" width="8.85714285714286" style="2" customWidth="1"/>
    <col min="4" max="4" width="104" style="82" customWidth="1"/>
    <col min="5" max="5" width="13.8571428571429" style="2" customWidth="1"/>
    <col min="6" max="6" width="11" style="2" customWidth="1"/>
    <col min="7" max="7" width="13.1428571428571" style="2" customWidth="1"/>
    <col min="8" max="8" width="0" style="2" hidden="1" customWidth="1"/>
    <col min="9" max="10" width="8.42857142857143" style="2" customWidth="1"/>
    <col min="11" max="11" width="8.85714285714286" style="2" customWidth="1"/>
    <col min="12" max="19" width="0" style="2" hidden="1" customWidth="1"/>
    <col min="20" max="20" width="8.71428571428571" style="5" customWidth="1"/>
    <col min="21" max="16384" width="9.14285714285714" style="2"/>
  </cols>
  <sheetData>
    <row r="1" ht="15.75">
      <c r="B1" s="1" t="s">
        <v>146</v>
      </c>
    </row>
    <row r="2" spans="2:20" ht="39" customHeight="1">
      <c r="B2" s="14" t="s">
        <v>132</v>
      </c>
      <c r="C2" s="31" t="s">
        <v>74</v>
      </c>
      <c r="D2" s="14" t="s">
        <v>138</v>
      </c>
      <c r="E2" s="14" t="s">
        <v>77</v>
      </c>
      <c r="F2" s="14" t="s">
        <v>144</v>
      </c>
      <c r="G2" s="14" t="s">
        <v>65</v>
      </c>
      <c r="H2" s="12" t="s">
        <v>52</v>
      </c>
      <c r="I2" s="12" t="s">
        <v>53</v>
      </c>
      <c r="J2" s="12" t="s">
        <v>54</v>
      </c>
      <c r="K2" s="12" t="s">
        <v>55</v>
      </c>
      <c r="L2" s="12" t="s">
        <v>56</v>
      </c>
      <c r="M2" s="12" t="s">
        <v>57</v>
      </c>
      <c r="N2" s="12" t="s">
        <v>58</v>
      </c>
      <c r="O2" s="12" t="s">
        <v>59</v>
      </c>
      <c r="P2" s="12" t="s">
        <v>60</v>
      </c>
      <c r="Q2" s="12" t="s">
        <v>61</v>
      </c>
      <c r="R2" s="12" t="s">
        <v>62</v>
      </c>
      <c r="S2" s="12" t="s">
        <v>63</v>
      </c>
      <c r="T2" s="12" t="s">
        <v>49</v>
      </c>
    </row>
    <row r="3" spans="2:20" ht="11.25" customHeight="1">
      <c r="B3" s="62" t="s">
        <v>86</v>
      </c>
      <c r="C3" s="25" t="s">
        <v>70</v>
      </c>
      <c r="D3" s="85" t="s">
        <v>213</v>
      </c>
      <c r="E3" s="48" t="s">
        <v>82</v>
      </c>
      <c r="F3" s="67" t="s">
        <v>84</v>
      </c>
      <c r="G3" s="21"/>
      <c r="H3" s="27"/>
      <c r="I3" s="68">
        <v>0</v>
      </c>
      <c r="J3" s="77">
        <v>4</v>
      </c>
      <c r="K3" s="68">
        <v>0</v>
      </c>
      <c r="L3" s="27"/>
      <c r="M3" s="27"/>
      <c r="N3" s="27"/>
      <c r="O3" s="27"/>
      <c r="P3" s="27"/>
      <c r="Q3" s="27"/>
      <c r="R3" s="27"/>
      <c r="S3" s="27"/>
      <c r="T3" s="10">
        <f t="shared" si="0" ref="T3:T34">SUM(H3:S3)</f>
        <v>4</v>
      </c>
    </row>
    <row r="4" spans="2:20" ht="11.25" customHeight="1">
      <c r="B4" s="62" t="s">
        <v>86</v>
      </c>
      <c r="C4" s="26" t="s">
        <v>70</v>
      </c>
      <c r="D4" s="86" t="s">
        <v>214</v>
      </c>
      <c r="E4" s="58" t="s">
        <v>82</v>
      </c>
      <c r="F4" s="67" t="s">
        <v>84</v>
      </c>
      <c r="G4" s="22"/>
      <c r="H4" s="28"/>
      <c r="I4" s="68">
        <v>0</v>
      </c>
      <c r="J4" s="68">
        <v>0</v>
      </c>
      <c r="K4" s="68">
        <v>10</v>
      </c>
      <c r="L4" s="28"/>
      <c r="M4" s="28"/>
      <c r="N4" s="28"/>
      <c r="O4" s="28"/>
      <c r="P4" s="28"/>
      <c r="Q4" s="28"/>
      <c r="R4" s="28"/>
      <c r="S4" s="28"/>
      <c r="T4" s="57">
        <f t="shared" si="0"/>
        <v>10</v>
      </c>
    </row>
    <row r="5" spans="2:20" s="56" customFormat="1" ht="11.25" customHeight="1">
      <c r="B5" s="62" t="s">
        <v>86</v>
      </c>
      <c r="C5" s="59" t="s">
        <v>70</v>
      </c>
      <c r="D5" s="86" t="s">
        <v>215</v>
      </c>
      <c r="E5" s="49" t="s">
        <v>139</v>
      </c>
      <c r="F5" s="67" t="s">
        <v>84</v>
      </c>
      <c r="G5" s="22"/>
      <c r="H5" s="60"/>
      <c r="I5" s="68">
        <v>0</v>
      </c>
      <c r="J5" s="68">
        <v>74</v>
      </c>
      <c r="K5" s="68">
        <v>0</v>
      </c>
      <c r="L5" s="60"/>
      <c r="M5" s="60"/>
      <c r="N5" s="60"/>
      <c r="O5" s="60"/>
      <c r="P5" s="60"/>
      <c r="Q5" s="60"/>
      <c r="R5" s="60"/>
      <c r="S5" s="60"/>
      <c r="T5" s="57">
        <f t="shared" si="0"/>
        <v>74</v>
      </c>
    </row>
    <row r="6" spans="2:20" s="56" customFormat="1" ht="11.25" customHeight="1">
      <c r="B6" s="62" t="s">
        <v>86</v>
      </c>
      <c r="C6" s="59" t="s">
        <v>70</v>
      </c>
      <c r="D6" s="86" t="s">
        <v>216</v>
      </c>
      <c r="E6" s="49" t="s">
        <v>83</v>
      </c>
      <c r="F6" s="67" t="s">
        <v>84</v>
      </c>
      <c r="G6" s="22"/>
      <c r="H6" s="60"/>
      <c r="I6" s="68">
        <v>0</v>
      </c>
      <c r="J6" s="68">
        <v>0</v>
      </c>
      <c r="K6" s="68">
        <v>66</v>
      </c>
      <c r="L6" s="60"/>
      <c r="M6" s="60"/>
      <c r="N6" s="60"/>
      <c r="O6" s="60"/>
      <c r="P6" s="60"/>
      <c r="Q6" s="60"/>
      <c r="R6" s="60"/>
      <c r="S6" s="60"/>
      <c r="T6" s="57">
        <f t="shared" si="0"/>
        <v>66</v>
      </c>
    </row>
    <row r="7" spans="2:20" s="56" customFormat="1" ht="11.25" customHeight="1">
      <c r="B7" s="62" t="s">
        <v>86</v>
      </c>
      <c r="C7" s="59" t="s">
        <v>70</v>
      </c>
      <c r="D7" s="86" t="s">
        <v>217</v>
      </c>
      <c r="E7" s="49" t="s">
        <v>76</v>
      </c>
      <c r="F7" s="67" t="s">
        <v>84</v>
      </c>
      <c r="G7" s="22"/>
      <c r="H7" s="60"/>
      <c r="I7" s="68">
        <v>0</v>
      </c>
      <c r="J7" s="68">
        <v>225</v>
      </c>
      <c r="K7" s="68">
        <v>507</v>
      </c>
      <c r="L7" s="60"/>
      <c r="M7" s="60"/>
      <c r="N7" s="60"/>
      <c r="O7" s="60"/>
      <c r="P7" s="60"/>
      <c r="Q7" s="60"/>
      <c r="R7" s="60"/>
      <c r="S7" s="60"/>
      <c r="T7" s="57">
        <f t="shared" si="0"/>
        <v>732</v>
      </c>
    </row>
    <row r="8" spans="2:20" s="56" customFormat="1" ht="11.25" customHeight="1">
      <c r="B8" s="62" t="s">
        <v>86</v>
      </c>
      <c r="C8" s="59" t="s">
        <v>70</v>
      </c>
      <c r="D8" s="86" t="s">
        <v>218</v>
      </c>
      <c r="E8" s="49" t="s">
        <v>142</v>
      </c>
      <c r="F8" s="67" t="s">
        <v>84</v>
      </c>
      <c r="G8" s="22"/>
      <c r="H8" s="60"/>
      <c r="I8" s="68">
        <v>0</v>
      </c>
      <c r="J8" s="68">
        <v>0</v>
      </c>
      <c r="K8" s="68">
        <v>423</v>
      </c>
      <c r="L8" s="60"/>
      <c r="M8" s="60"/>
      <c r="N8" s="60"/>
      <c r="O8" s="60"/>
      <c r="P8" s="60"/>
      <c r="Q8" s="60"/>
      <c r="R8" s="60"/>
      <c r="S8" s="60"/>
      <c r="T8" s="57">
        <f t="shared" si="0"/>
        <v>423</v>
      </c>
    </row>
    <row r="9" spans="2:20" s="56" customFormat="1" ht="11.25" customHeight="1">
      <c r="B9" s="62" t="s">
        <v>86</v>
      </c>
      <c r="C9" s="59" t="s">
        <v>70</v>
      </c>
      <c r="D9" s="86" t="s">
        <v>219</v>
      </c>
      <c r="E9" s="49" t="s">
        <v>139</v>
      </c>
      <c r="F9" s="67" t="s">
        <v>84</v>
      </c>
      <c r="G9" s="22"/>
      <c r="H9" s="60"/>
      <c r="I9" s="68">
        <v>0</v>
      </c>
      <c r="J9" s="68">
        <v>56</v>
      </c>
      <c r="K9" s="68">
        <v>0</v>
      </c>
      <c r="L9" s="60"/>
      <c r="M9" s="60"/>
      <c r="N9" s="60"/>
      <c r="O9" s="60"/>
      <c r="P9" s="60"/>
      <c r="Q9" s="60"/>
      <c r="R9" s="60"/>
      <c r="S9" s="60"/>
      <c r="T9" s="57">
        <f t="shared" si="0"/>
        <v>56</v>
      </c>
    </row>
    <row r="10" spans="2:20" s="56" customFormat="1" ht="11.25" customHeight="1">
      <c r="B10" s="62" t="s">
        <v>86</v>
      </c>
      <c r="C10" s="59" t="s">
        <v>70</v>
      </c>
      <c r="D10" s="86" t="s">
        <v>220</v>
      </c>
      <c r="E10" s="49" t="s">
        <v>82</v>
      </c>
      <c r="F10" s="67" t="s">
        <v>84</v>
      </c>
      <c r="G10" s="22"/>
      <c r="H10" s="60"/>
      <c r="I10" s="68">
        <v>0</v>
      </c>
      <c r="J10" s="68">
        <v>7</v>
      </c>
      <c r="K10" s="68">
        <v>0</v>
      </c>
      <c r="L10" s="60"/>
      <c r="M10" s="60"/>
      <c r="N10" s="60"/>
      <c r="O10" s="60"/>
      <c r="P10" s="60"/>
      <c r="Q10" s="60"/>
      <c r="R10" s="60"/>
      <c r="S10" s="60"/>
      <c r="T10" s="57">
        <f t="shared" si="0"/>
        <v>7</v>
      </c>
    </row>
    <row r="11" spans="2:20" s="56" customFormat="1" ht="11.25" customHeight="1">
      <c r="B11" s="62" t="s">
        <v>86</v>
      </c>
      <c r="C11" s="59" t="s">
        <v>70</v>
      </c>
      <c r="D11" s="86" t="s">
        <v>221</v>
      </c>
      <c r="E11" s="49" t="s">
        <v>76</v>
      </c>
      <c r="F11" s="67" t="s">
        <v>84</v>
      </c>
      <c r="G11" s="22"/>
      <c r="H11" s="60"/>
      <c r="I11" s="68">
        <v>0</v>
      </c>
      <c r="J11" s="68">
        <v>241</v>
      </c>
      <c r="K11" s="68">
        <v>494</v>
      </c>
      <c r="L11" s="60"/>
      <c r="M11" s="60"/>
      <c r="N11" s="60"/>
      <c r="O11" s="60"/>
      <c r="P11" s="60"/>
      <c r="Q11" s="60"/>
      <c r="R11" s="60"/>
      <c r="S11" s="60"/>
      <c r="T11" s="57">
        <f t="shared" si="0"/>
        <v>735</v>
      </c>
    </row>
    <row r="12" spans="2:20" s="56" customFormat="1" ht="11.25" customHeight="1">
      <c r="B12" s="62" t="s">
        <v>86</v>
      </c>
      <c r="C12" s="59" t="s">
        <v>70</v>
      </c>
      <c r="D12" s="86" t="s">
        <v>222</v>
      </c>
      <c r="E12" s="49" t="s">
        <v>142</v>
      </c>
      <c r="F12" s="67" t="s">
        <v>84</v>
      </c>
      <c r="G12" s="22"/>
      <c r="H12" s="60"/>
      <c r="I12" s="68">
        <v>0</v>
      </c>
      <c r="J12" s="68">
        <v>0</v>
      </c>
      <c r="K12" s="68">
        <v>377</v>
      </c>
      <c r="L12" s="60"/>
      <c r="M12" s="60"/>
      <c r="N12" s="60"/>
      <c r="O12" s="60"/>
      <c r="P12" s="60"/>
      <c r="Q12" s="60"/>
      <c r="R12" s="60"/>
      <c r="S12" s="60"/>
      <c r="T12" s="57">
        <f t="shared" si="0"/>
        <v>377</v>
      </c>
    </row>
    <row r="13" spans="2:20" s="56" customFormat="1" ht="11.25" customHeight="1">
      <c r="B13" s="62" t="s">
        <v>86</v>
      </c>
      <c r="C13" s="59" t="s">
        <v>70</v>
      </c>
      <c r="D13" s="73" t="s">
        <v>223</v>
      </c>
      <c r="E13" s="49" t="s">
        <v>83</v>
      </c>
      <c r="F13" s="67" t="s">
        <v>84</v>
      </c>
      <c r="G13" s="22"/>
      <c r="H13" s="60"/>
      <c r="I13" s="68">
        <v>0</v>
      </c>
      <c r="J13" s="68">
        <v>0</v>
      </c>
      <c r="K13" s="68">
        <v>137</v>
      </c>
      <c r="L13" s="60"/>
      <c r="M13" s="60"/>
      <c r="N13" s="60"/>
      <c r="O13" s="60"/>
      <c r="P13" s="60"/>
      <c r="Q13" s="60"/>
      <c r="R13" s="60"/>
      <c r="S13" s="60"/>
      <c r="T13" s="57">
        <f t="shared" si="0"/>
        <v>137</v>
      </c>
    </row>
    <row r="14" spans="2:20" s="56" customFormat="1" ht="11.25" customHeight="1">
      <c r="B14" s="62" t="s">
        <v>86</v>
      </c>
      <c r="C14" s="59" t="s">
        <v>70</v>
      </c>
      <c r="D14" s="73" t="s">
        <v>224</v>
      </c>
      <c r="E14" s="49" t="s">
        <v>83</v>
      </c>
      <c r="F14" s="67" t="s">
        <v>84</v>
      </c>
      <c r="G14" s="22"/>
      <c r="H14" s="60"/>
      <c r="I14" s="68">
        <v>0</v>
      </c>
      <c r="J14" s="68">
        <v>0</v>
      </c>
      <c r="K14" s="68">
        <v>5</v>
      </c>
      <c r="L14" s="60"/>
      <c r="M14" s="60"/>
      <c r="N14" s="60"/>
      <c r="O14" s="60"/>
      <c r="P14" s="60"/>
      <c r="Q14" s="60"/>
      <c r="R14" s="60"/>
      <c r="S14" s="60"/>
      <c r="T14" s="57">
        <f t="shared" si="0"/>
        <v>5</v>
      </c>
    </row>
    <row r="15" spans="2:20" s="56" customFormat="1" ht="11.25" customHeight="1">
      <c r="B15" s="62" t="s">
        <v>86</v>
      </c>
      <c r="C15" s="59" t="s">
        <v>70</v>
      </c>
      <c r="D15" s="73" t="s">
        <v>225</v>
      </c>
      <c r="E15" s="49" t="s">
        <v>82</v>
      </c>
      <c r="F15" s="67" t="s">
        <v>84</v>
      </c>
      <c r="G15" s="22"/>
      <c r="H15" s="60"/>
      <c r="I15" s="68">
        <v>0</v>
      </c>
      <c r="J15" s="68">
        <v>0</v>
      </c>
      <c r="K15" s="68">
        <v>12</v>
      </c>
      <c r="L15" s="60"/>
      <c r="M15" s="60"/>
      <c r="N15" s="60"/>
      <c r="O15" s="60"/>
      <c r="P15" s="60"/>
      <c r="Q15" s="60"/>
      <c r="R15" s="60"/>
      <c r="S15" s="60"/>
      <c r="T15" s="57">
        <f t="shared" si="0"/>
        <v>12</v>
      </c>
    </row>
    <row r="16" spans="2:20" s="56" customFormat="1" ht="11.25" customHeight="1">
      <c r="B16" s="62" t="s">
        <v>90</v>
      </c>
      <c r="C16" s="59" t="s">
        <v>70</v>
      </c>
      <c r="D16" s="73" t="s">
        <v>226</v>
      </c>
      <c r="E16" s="49" t="s">
        <v>79</v>
      </c>
      <c r="F16" s="67" t="s">
        <v>84</v>
      </c>
      <c r="G16" s="22" t="s">
        <v>227</v>
      </c>
      <c r="H16" s="60"/>
      <c r="I16" s="68">
        <v>0</v>
      </c>
      <c r="J16" s="68">
        <v>19579</v>
      </c>
      <c r="K16" s="68">
        <v>0</v>
      </c>
      <c r="L16" s="60"/>
      <c r="M16" s="60"/>
      <c r="N16" s="60"/>
      <c r="O16" s="60"/>
      <c r="P16" s="60"/>
      <c r="Q16" s="60"/>
      <c r="R16" s="60"/>
      <c r="S16" s="60"/>
      <c r="T16" s="57">
        <f t="shared" si="0"/>
        <v>19579</v>
      </c>
    </row>
    <row r="17" spans="2:20" s="56" customFormat="1" ht="11.25" customHeight="1">
      <c r="B17" s="62" t="s">
        <v>90</v>
      </c>
      <c r="C17" s="59" t="s">
        <v>70</v>
      </c>
      <c r="D17" s="73" t="s">
        <v>228</v>
      </c>
      <c r="E17" s="49" t="s">
        <v>79</v>
      </c>
      <c r="F17" s="67" t="s">
        <v>84</v>
      </c>
      <c r="G17" s="22" t="s">
        <v>227</v>
      </c>
      <c r="H17" s="60"/>
      <c r="I17" s="68">
        <v>818</v>
      </c>
      <c r="J17" s="68">
        <v>5000</v>
      </c>
      <c r="K17" s="68">
        <v>14696</v>
      </c>
      <c r="L17" s="60"/>
      <c r="M17" s="60"/>
      <c r="N17" s="60"/>
      <c r="O17" s="60"/>
      <c r="P17" s="60"/>
      <c r="Q17" s="60"/>
      <c r="R17" s="60"/>
      <c r="S17" s="60"/>
      <c r="T17" s="57">
        <f t="shared" si="0"/>
        <v>20514</v>
      </c>
    </row>
    <row r="18" spans="2:20" s="56" customFormat="1" ht="11.25" customHeight="1">
      <c r="B18" s="62" t="s">
        <v>90</v>
      </c>
      <c r="C18" s="59" t="s">
        <v>70</v>
      </c>
      <c r="D18" s="73" t="s">
        <v>229</v>
      </c>
      <c r="E18" s="49" t="s">
        <v>83</v>
      </c>
      <c r="F18" s="67" t="s">
        <v>84</v>
      </c>
      <c r="G18" s="22" t="s">
        <v>230</v>
      </c>
      <c r="H18" s="60"/>
      <c r="I18" s="68">
        <v>0</v>
      </c>
      <c r="J18" s="68">
        <v>1055</v>
      </c>
      <c r="K18" s="68">
        <v>47</v>
      </c>
      <c r="L18" s="60"/>
      <c r="M18" s="60"/>
      <c r="N18" s="60"/>
      <c r="O18" s="60"/>
      <c r="P18" s="60"/>
      <c r="Q18" s="60"/>
      <c r="R18" s="60"/>
      <c r="S18" s="60"/>
      <c r="T18" s="57">
        <f t="shared" si="0"/>
        <v>1102</v>
      </c>
    </row>
    <row r="19" spans="2:20" s="56" customFormat="1" ht="11.25" customHeight="1">
      <c r="B19" s="62" t="s">
        <v>90</v>
      </c>
      <c r="C19" s="59" t="s">
        <v>70</v>
      </c>
      <c r="D19" s="73" t="s">
        <v>231</v>
      </c>
      <c r="E19" s="49" t="s">
        <v>84</v>
      </c>
      <c r="F19" s="67" t="s">
        <v>84</v>
      </c>
      <c r="G19" s="22" t="s">
        <v>232</v>
      </c>
      <c r="H19" s="60"/>
      <c r="I19" s="68">
        <v>0</v>
      </c>
      <c r="J19" s="68">
        <v>204</v>
      </c>
      <c r="K19" s="68">
        <v>204</v>
      </c>
      <c r="L19" s="60"/>
      <c r="M19" s="60"/>
      <c r="N19" s="60"/>
      <c r="O19" s="60"/>
      <c r="P19" s="60"/>
      <c r="Q19" s="60"/>
      <c r="R19" s="60"/>
      <c r="S19" s="60"/>
      <c r="T19" s="57">
        <f t="shared" si="0"/>
        <v>408</v>
      </c>
    </row>
    <row r="20" spans="2:20" s="56" customFormat="1" ht="11.25" customHeight="1">
      <c r="B20" s="62" t="s">
        <v>90</v>
      </c>
      <c r="C20" s="59" t="s">
        <v>70</v>
      </c>
      <c r="D20" s="73" t="s">
        <v>233</v>
      </c>
      <c r="E20" s="49" t="s">
        <v>76</v>
      </c>
      <c r="F20" s="67" t="s">
        <v>84</v>
      </c>
      <c r="G20" s="22" t="s">
        <v>227</v>
      </c>
      <c r="H20" s="60"/>
      <c r="I20" s="68">
        <v>42</v>
      </c>
      <c r="J20" s="68">
        <v>192</v>
      </c>
      <c r="K20" s="68">
        <v>278</v>
      </c>
      <c r="L20" s="60"/>
      <c r="M20" s="60"/>
      <c r="N20" s="60"/>
      <c r="O20" s="60"/>
      <c r="P20" s="60"/>
      <c r="Q20" s="60"/>
      <c r="R20" s="60"/>
      <c r="S20" s="60"/>
      <c r="T20" s="57">
        <f t="shared" si="0"/>
        <v>512</v>
      </c>
    </row>
    <row r="21" spans="2:20" s="56" customFormat="1" ht="11.25" customHeight="1">
      <c r="B21" s="62" t="s">
        <v>90</v>
      </c>
      <c r="C21" s="59" t="s">
        <v>70</v>
      </c>
      <c r="D21" s="73" t="s">
        <v>234</v>
      </c>
      <c r="E21" s="49" t="s">
        <v>76</v>
      </c>
      <c r="F21" s="67" t="s">
        <v>84</v>
      </c>
      <c r="G21" s="22" t="s">
        <v>227</v>
      </c>
      <c r="H21" s="60"/>
      <c r="I21" s="68">
        <v>0</v>
      </c>
      <c r="J21" s="68">
        <v>10</v>
      </c>
      <c r="K21" s="68">
        <v>0</v>
      </c>
      <c r="L21" s="60"/>
      <c r="M21" s="60"/>
      <c r="N21" s="60"/>
      <c r="O21" s="60"/>
      <c r="P21" s="60"/>
      <c r="Q21" s="60"/>
      <c r="R21" s="60"/>
      <c r="S21" s="60"/>
      <c r="T21" s="57">
        <f t="shared" si="0"/>
        <v>10</v>
      </c>
    </row>
    <row r="22" spans="2:20" s="56" customFormat="1" ht="11.25" customHeight="1">
      <c r="B22" s="62" t="s">
        <v>90</v>
      </c>
      <c r="C22" s="59" t="s">
        <v>70</v>
      </c>
      <c r="D22" s="73" t="s">
        <v>235</v>
      </c>
      <c r="E22" s="49" t="s">
        <v>84</v>
      </c>
      <c r="F22" s="67" t="s">
        <v>84</v>
      </c>
      <c r="G22" s="22" t="s">
        <v>236</v>
      </c>
      <c r="H22" s="60"/>
      <c r="I22" s="68">
        <v>0</v>
      </c>
      <c r="J22" s="68">
        <v>0</v>
      </c>
      <c r="K22" s="68">
        <v>258</v>
      </c>
      <c r="L22" s="60"/>
      <c r="M22" s="60"/>
      <c r="N22" s="60"/>
      <c r="O22" s="60"/>
      <c r="P22" s="60"/>
      <c r="Q22" s="60"/>
      <c r="R22" s="60"/>
      <c r="S22" s="60"/>
      <c r="T22" s="57">
        <f t="shared" si="0"/>
        <v>258</v>
      </c>
    </row>
    <row r="23" spans="2:20" s="56" customFormat="1" ht="11.25" customHeight="1">
      <c r="B23" s="62" t="s">
        <v>90</v>
      </c>
      <c r="C23" s="59" t="s">
        <v>70</v>
      </c>
      <c r="D23" s="73" t="s">
        <v>237</v>
      </c>
      <c r="E23" s="49" t="s">
        <v>84</v>
      </c>
      <c r="F23" s="67" t="s">
        <v>84</v>
      </c>
      <c r="G23" s="22" t="s">
        <v>236</v>
      </c>
      <c r="H23" s="60"/>
      <c r="I23" s="68">
        <v>0</v>
      </c>
      <c r="J23" s="68">
        <v>0</v>
      </c>
      <c r="K23" s="68">
        <v>44</v>
      </c>
      <c r="L23" s="60"/>
      <c r="M23" s="60"/>
      <c r="N23" s="60"/>
      <c r="O23" s="60"/>
      <c r="P23" s="60"/>
      <c r="Q23" s="60"/>
      <c r="R23" s="60"/>
      <c r="S23" s="60"/>
      <c r="T23" s="57">
        <f t="shared" si="0"/>
        <v>44</v>
      </c>
    </row>
    <row r="24" spans="2:20" s="56" customFormat="1" ht="11.25" customHeight="1">
      <c r="B24" s="62" t="s">
        <v>91</v>
      </c>
      <c r="C24" s="59" t="s">
        <v>70</v>
      </c>
      <c r="D24" s="73" t="s">
        <v>172</v>
      </c>
      <c r="E24" s="49" t="s">
        <v>140</v>
      </c>
      <c r="F24" s="67" t="s">
        <v>84</v>
      </c>
      <c r="G24" s="22"/>
      <c r="H24" s="60"/>
      <c r="I24" s="68">
        <v>0</v>
      </c>
      <c r="J24" s="69">
        <v>2480.50</v>
      </c>
      <c r="K24" s="68">
        <v>13518.10</v>
      </c>
      <c r="L24" s="60"/>
      <c r="M24" s="60"/>
      <c r="N24" s="60"/>
      <c r="O24" s="60"/>
      <c r="P24" s="60"/>
      <c r="Q24" s="60"/>
      <c r="R24" s="60"/>
      <c r="S24" s="60"/>
      <c r="T24" s="57">
        <f t="shared" si="0"/>
        <v>15998.60</v>
      </c>
    </row>
    <row r="25" spans="2:20" s="56" customFormat="1" ht="11.25" customHeight="1">
      <c r="B25" s="62" t="s">
        <v>91</v>
      </c>
      <c r="C25" s="59" t="s">
        <v>70</v>
      </c>
      <c r="D25" s="73" t="s">
        <v>159</v>
      </c>
      <c r="E25" s="49" t="s">
        <v>84</v>
      </c>
      <c r="F25" s="67" t="s">
        <v>84</v>
      </c>
      <c r="G25" s="22"/>
      <c r="H25" s="60"/>
      <c r="I25" s="68">
        <v>0</v>
      </c>
      <c r="J25" s="69">
        <v>246.78</v>
      </c>
      <c r="K25" s="68">
        <v>307.20</v>
      </c>
      <c r="L25" s="60"/>
      <c r="M25" s="60"/>
      <c r="N25" s="60"/>
      <c r="O25" s="60"/>
      <c r="P25" s="60"/>
      <c r="Q25" s="60"/>
      <c r="R25" s="60"/>
      <c r="S25" s="60"/>
      <c r="T25" s="57">
        <f t="shared" si="0"/>
        <v>553.98</v>
      </c>
    </row>
    <row r="26" spans="2:20" s="56" customFormat="1" ht="11.25" customHeight="1">
      <c r="B26" s="62" t="s">
        <v>91</v>
      </c>
      <c r="C26" s="59" t="s">
        <v>70</v>
      </c>
      <c r="D26" s="73" t="s">
        <v>205</v>
      </c>
      <c r="E26" s="49" t="s">
        <v>142</v>
      </c>
      <c r="F26" s="67" t="s">
        <v>84</v>
      </c>
      <c r="G26" s="22"/>
      <c r="H26" s="60"/>
      <c r="I26" s="68">
        <v>0</v>
      </c>
      <c r="J26" s="68">
        <v>0</v>
      </c>
      <c r="K26" s="68">
        <v>161.10</v>
      </c>
      <c r="L26" s="60"/>
      <c r="M26" s="60"/>
      <c r="N26" s="60"/>
      <c r="O26" s="60"/>
      <c r="P26" s="60"/>
      <c r="Q26" s="60"/>
      <c r="R26" s="60"/>
      <c r="S26" s="60"/>
      <c r="T26" s="57">
        <f t="shared" si="0"/>
        <v>161.10</v>
      </c>
    </row>
    <row r="27" spans="2:20" s="56" customFormat="1" ht="11.25" customHeight="1">
      <c r="B27" s="62" t="s">
        <v>91</v>
      </c>
      <c r="C27" s="59" t="s">
        <v>70</v>
      </c>
      <c r="D27" s="73" t="s">
        <v>206</v>
      </c>
      <c r="E27" s="49" t="s">
        <v>84</v>
      </c>
      <c r="F27" s="67" t="s">
        <v>84</v>
      </c>
      <c r="G27" s="22"/>
      <c r="H27" s="60"/>
      <c r="I27" s="68">
        <v>0</v>
      </c>
      <c r="J27" s="68">
        <v>0</v>
      </c>
      <c r="K27" s="68">
        <v>29.60</v>
      </c>
      <c r="L27" s="60"/>
      <c r="M27" s="60"/>
      <c r="N27" s="60"/>
      <c r="O27" s="60"/>
      <c r="P27" s="60"/>
      <c r="Q27" s="60"/>
      <c r="R27" s="60"/>
      <c r="S27" s="60"/>
      <c r="T27" s="57">
        <f t="shared" si="0"/>
        <v>29.60</v>
      </c>
    </row>
    <row r="28" spans="2:20" s="56" customFormat="1" ht="11.25" customHeight="1">
      <c r="B28" s="62" t="s">
        <v>91</v>
      </c>
      <c r="C28" s="59" t="s">
        <v>70</v>
      </c>
      <c r="D28" s="73" t="s">
        <v>207</v>
      </c>
      <c r="E28" s="49" t="s">
        <v>139</v>
      </c>
      <c r="F28" s="67" t="s">
        <v>84</v>
      </c>
      <c r="G28" s="22"/>
      <c r="H28" s="60"/>
      <c r="I28" s="68">
        <v>0</v>
      </c>
      <c r="J28" s="68">
        <v>0</v>
      </c>
      <c r="K28" s="68">
        <v>29</v>
      </c>
      <c r="L28" s="60"/>
      <c r="M28" s="60"/>
      <c r="N28" s="60"/>
      <c r="O28" s="60"/>
      <c r="P28" s="60"/>
      <c r="Q28" s="60"/>
      <c r="R28" s="60"/>
      <c r="S28" s="60"/>
      <c r="T28" s="57">
        <f t="shared" si="0"/>
        <v>29</v>
      </c>
    </row>
    <row r="29" spans="2:20" s="56" customFormat="1" ht="11.25" customHeight="1">
      <c r="B29" s="62" t="s">
        <v>91</v>
      </c>
      <c r="C29" s="59" t="s">
        <v>70</v>
      </c>
      <c r="D29" s="73" t="s">
        <v>208</v>
      </c>
      <c r="E29" s="49" t="s">
        <v>84</v>
      </c>
      <c r="F29" s="67" t="s">
        <v>84</v>
      </c>
      <c r="G29" s="22"/>
      <c r="H29" s="60"/>
      <c r="I29" s="68">
        <v>0</v>
      </c>
      <c r="J29" s="68">
        <v>0</v>
      </c>
      <c r="K29" s="68">
        <v>265.20</v>
      </c>
      <c r="L29" s="60"/>
      <c r="M29" s="60"/>
      <c r="N29" s="60"/>
      <c r="O29" s="60"/>
      <c r="P29" s="60"/>
      <c r="Q29" s="60"/>
      <c r="R29" s="60"/>
      <c r="S29" s="60"/>
      <c r="T29" s="57">
        <f t="shared" si="0"/>
        <v>265.20</v>
      </c>
    </row>
    <row r="30" spans="2:20" s="56" customFormat="1" ht="11.25" customHeight="1">
      <c r="B30" s="62" t="s">
        <v>91</v>
      </c>
      <c r="C30" s="59" t="s">
        <v>70</v>
      </c>
      <c r="D30" s="73" t="s">
        <v>209</v>
      </c>
      <c r="E30" s="49" t="s">
        <v>84</v>
      </c>
      <c r="F30" s="67" t="s">
        <v>84</v>
      </c>
      <c r="G30" s="22"/>
      <c r="H30" s="60"/>
      <c r="I30" s="68">
        <v>0</v>
      </c>
      <c r="J30" s="68">
        <v>0</v>
      </c>
      <c r="K30" s="68">
        <v>1.20</v>
      </c>
      <c r="L30" s="60"/>
      <c r="M30" s="60"/>
      <c r="N30" s="60"/>
      <c r="O30" s="60"/>
      <c r="P30" s="60"/>
      <c r="Q30" s="60"/>
      <c r="R30" s="60"/>
      <c r="S30" s="60"/>
      <c r="T30" s="57">
        <f t="shared" si="0"/>
        <v>1.20</v>
      </c>
    </row>
    <row r="31" spans="2:20" s="56" customFormat="1" ht="11.25" customHeight="1">
      <c r="B31" s="62" t="s">
        <v>91</v>
      </c>
      <c r="C31" s="59" t="s">
        <v>70</v>
      </c>
      <c r="D31" s="73" t="s">
        <v>210</v>
      </c>
      <c r="E31" s="49" t="s">
        <v>84</v>
      </c>
      <c r="F31" s="67" t="s">
        <v>84</v>
      </c>
      <c r="G31" s="22"/>
      <c r="H31" s="60"/>
      <c r="I31" s="68">
        <v>0</v>
      </c>
      <c r="J31" s="68">
        <v>0</v>
      </c>
      <c r="K31" s="68">
        <v>315.70</v>
      </c>
      <c r="L31" s="60"/>
      <c r="M31" s="60"/>
      <c r="N31" s="60"/>
      <c r="O31" s="60"/>
      <c r="P31" s="60"/>
      <c r="Q31" s="60"/>
      <c r="R31" s="60"/>
      <c r="S31" s="60"/>
      <c r="T31" s="57">
        <f t="shared" si="0"/>
        <v>315.70</v>
      </c>
    </row>
    <row r="32" spans="2:20" s="56" customFormat="1" ht="11.25" customHeight="1">
      <c r="B32" s="62" t="s">
        <v>91</v>
      </c>
      <c r="C32" s="59" t="s">
        <v>70</v>
      </c>
      <c r="D32" s="73" t="s">
        <v>211</v>
      </c>
      <c r="E32" s="49" t="s">
        <v>83</v>
      </c>
      <c r="F32" s="67" t="s">
        <v>84</v>
      </c>
      <c r="G32" s="22"/>
      <c r="H32" s="60"/>
      <c r="I32" s="68">
        <v>0</v>
      </c>
      <c r="J32" s="68">
        <v>0</v>
      </c>
      <c r="K32" s="68">
        <v>0.50</v>
      </c>
      <c r="L32" s="60"/>
      <c r="M32" s="60"/>
      <c r="N32" s="60"/>
      <c r="O32" s="60"/>
      <c r="P32" s="60"/>
      <c r="Q32" s="60"/>
      <c r="R32" s="60"/>
      <c r="S32" s="60"/>
      <c r="T32" s="57">
        <f t="shared" si="0"/>
        <v>0.50</v>
      </c>
    </row>
    <row r="33" spans="2:20" s="56" customFormat="1" ht="11.25" customHeight="1">
      <c r="B33" s="62" t="s">
        <v>91</v>
      </c>
      <c r="C33" s="59" t="s">
        <v>70</v>
      </c>
      <c r="D33" s="73" t="s">
        <v>212</v>
      </c>
      <c r="E33" s="49" t="s">
        <v>83</v>
      </c>
      <c r="F33" s="67" t="s">
        <v>84</v>
      </c>
      <c r="G33" s="22"/>
      <c r="H33" s="60"/>
      <c r="I33" s="68">
        <v>0</v>
      </c>
      <c r="J33" s="68">
        <v>0</v>
      </c>
      <c r="K33" s="68">
        <v>9.60</v>
      </c>
      <c r="L33" s="60"/>
      <c r="M33" s="60"/>
      <c r="N33" s="60"/>
      <c r="O33" s="60"/>
      <c r="P33" s="60"/>
      <c r="Q33" s="60"/>
      <c r="R33" s="60"/>
      <c r="S33" s="60"/>
      <c r="T33" s="57">
        <f t="shared" si="0"/>
        <v>9.60</v>
      </c>
    </row>
    <row r="34" spans="2:20" s="56" customFormat="1" ht="11.25" customHeight="1">
      <c r="B34" s="62" t="s">
        <v>94</v>
      </c>
      <c r="C34" s="59" t="s">
        <v>70</v>
      </c>
      <c r="D34" s="73" t="s">
        <v>160</v>
      </c>
      <c r="E34" s="62" t="s">
        <v>76</v>
      </c>
      <c r="F34" s="67" t="s">
        <v>84</v>
      </c>
      <c r="G34" s="51" t="s">
        <v>183</v>
      </c>
      <c r="H34" s="52"/>
      <c r="I34" s="68">
        <v>0</v>
      </c>
      <c r="J34" s="68">
        <v>142.16300000000001</v>
      </c>
      <c r="K34" s="68">
        <v>0</v>
      </c>
      <c r="L34" s="52"/>
      <c r="M34" s="52"/>
      <c r="N34" s="52"/>
      <c r="O34" s="52"/>
      <c r="P34" s="52"/>
      <c r="Q34" s="52"/>
      <c r="R34" s="52"/>
      <c r="S34" s="52"/>
      <c r="T34" s="57">
        <f t="shared" si="0"/>
        <v>142.16300000000001</v>
      </c>
    </row>
    <row r="35" spans="2:20" s="56" customFormat="1" ht="11.25" customHeight="1">
      <c r="B35" s="62" t="s">
        <v>94</v>
      </c>
      <c r="C35" s="59" t="s">
        <v>70</v>
      </c>
      <c r="D35" s="73" t="s">
        <v>161</v>
      </c>
      <c r="E35" s="62" t="s">
        <v>139</v>
      </c>
      <c r="F35" s="67" t="s">
        <v>84</v>
      </c>
      <c r="G35" s="51" t="s">
        <v>183</v>
      </c>
      <c r="H35" s="52"/>
      <c r="I35" s="68">
        <v>0</v>
      </c>
      <c r="J35" s="68">
        <v>274.04806000000002</v>
      </c>
      <c r="K35" s="68">
        <v>0</v>
      </c>
      <c r="L35" s="52"/>
      <c r="M35" s="52"/>
      <c r="N35" s="52"/>
      <c r="O35" s="52"/>
      <c r="P35" s="52"/>
      <c r="Q35" s="52"/>
      <c r="R35" s="52"/>
      <c r="S35" s="52"/>
      <c r="T35" s="57">
        <f t="shared" si="1" ref="T35:T66">SUM(H35:S35)</f>
        <v>274.04806000000002</v>
      </c>
    </row>
    <row r="36" spans="2:20" s="56" customFormat="1" ht="11.25" customHeight="1">
      <c r="B36" s="62" t="s">
        <v>94</v>
      </c>
      <c r="C36" s="59" t="s">
        <v>70</v>
      </c>
      <c r="D36" s="73" t="s">
        <v>162</v>
      </c>
      <c r="E36" s="62" t="s">
        <v>140</v>
      </c>
      <c r="F36" s="67" t="s">
        <v>84</v>
      </c>
      <c r="G36" s="51" t="s">
        <v>183</v>
      </c>
      <c r="H36" s="52"/>
      <c r="I36" s="68">
        <v>0</v>
      </c>
      <c r="J36" s="68">
        <v>70</v>
      </c>
      <c r="K36" s="68">
        <v>0</v>
      </c>
      <c r="L36" s="52"/>
      <c r="M36" s="52"/>
      <c r="N36" s="52"/>
      <c r="O36" s="52"/>
      <c r="P36" s="52"/>
      <c r="Q36" s="52"/>
      <c r="R36" s="52"/>
      <c r="S36" s="52"/>
      <c r="T36" s="57">
        <f t="shared" si="1"/>
        <v>70</v>
      </c>
    </row>
    <row r="37" spans="2:20" s="56" customFormat="1" ht="11.25" customHeight="1">
      <c r="B37" s="62" t="s">
        <v>94</v>
      </c>
      <c r="C37" s="59" t="s">
        <v>70</v>
      </c>
      <c r="D37" s="73" t="s">
        <v>163</v>
      </c>
      <c r="E37" s="62" t="s">
        <v>81</v>
      </c>
      <c r="F37" s="67" t="s">
        <v>84</v>
      </c>
      <c r="G37" s="51" t="s">
        <v>183</v>
      </c>
      <c r="H37" s="52"/>
      <c r="I37" s="68">
        <v>0</v>
      </c>
      <c r="J37" s="68">
        <v>15.95215</v>
      </c>
      <c r="K37" s="68">
        <v>0</v>
      </c>
      <c r="L37" s="52"/>
      <c r="M37" s="52"/>
      <c r="N37" s="52"/>
      <c r="O37" s="52"/>
      <c r="P37" s="52"/>
      <c r="Q37" s="52"/>
      <c r="R37" s="52"/>
      <c r="S37" s="52"/>
      <c r="T37" s="57">
        <f t="shared" si="1"/>
        <v>15.95215</v>
      </c>
    </row>
    <row r="38" spans="2:20" s="56" customFormat="1" ht="11.25" customHeight="1">
      <c r="B38" s="62" t="s">
        <v>94</v>
      </c>
      <c r="C38" s="59" t="s">
        <v>70</v>
      </c>
      <c r="D38" s="73" t="s">
        <v>164</v>
      </c>
      <c r="E38" s="62" t="s">
        <v>82</v>
      </c>
      <c r="F38" s="67" t="s">
        <v>84</v>
      </c>
      <c r="G38" s="51" t="s">
        <v>183</v>
      </c>
      <c r="H38" s="52"/>
      <c r="I38" s="68">
        <v>0</v>
      </c>
      <c r="J38" s="68">
        <v>0.53900000000000003</v>
      </c>
      <c r="K38" s="68">
        <v>0</v>
      </c>
      <c r="L38" s="52"/>
      <c r="M38" s="52"/>
      <c r="N38" s="52"/>
      <c r="O38" s="52"/>
      <c r="P38" s="52"/>
      <c r="Q38" s="52"/>
      <c r="R38" s="52"/>
      <c r="S38" s="52"/>
      <c r="T38" s="57">
        <f t="shared" si="1"/>
        <v>0.53900000000000003</v>
      </c>
    </row>
    <row r="39" spans="2:20" s="56" customFormat="1" ht="11.25" customHeight="1">
      <c r="B39" s="62" t="s">
        <v>94</v>
      </c>
      <c r="C39" s="59" t="s">
        <v>70</v>
      </c>
      <c r="D39" s="73" t="s">
        <v>165</v>
      </c>
      <c r="E39" s="62" t="s">
        <v>76</v>
      </c>
      <c r="F39" s="67" t="s">
        <v>84</v>
      </c>
      <c r="G39" s="51" t="s">
        <v>183</v>
      </c>
      <c r="H39" s="52"/>
      <c r="I39" s="68">
        <v>0</v>
      </c>
      <c r="J39" s="68">
        <v>11.30</v>
      </c>
      <c r="K39" s="68">
        <v>0</v>
      </c>
      <c r="L39" s="52"/>
      <c r="M39" s="52"/>
      <c r="N39" s="52"/>
      <c r="O39" s="52"/>
      <c r="P39" s="52"/>
      <c r="Q39" s="52"/>
      <c r="R39" s="52"/>
      <c r="S39" s="52"/>
      <c r="T39" s="57">
        <f t="shared" si="1"/>
        <v>11.30</v>
      </c>
    </row>
    <row r="40" spans="2:20" s="56" customFormat="1" ht="11.25" customHeight="1">
      <c r="B40" s="62" t="s">
        <v>94</v>
      </c>
      <c r="C40" s="59" t="s">
        <v>70</v>
      </c>
      <c r="D40" s="72" t="s">
        <v>166</v>
      </c>
      <c r="E40" s="62" t="s">
        <v>84</v>
      </c>
      <c r="F40" s="67" t="s">
        <v>84</v>
      </c>
      <c r="G40" s="51" t="s">
        <v>183</v>
      </c>
      <c r="H40" s="52"/>
      <c r="I40" s="68">
        <v>0</v>
      </c>
      <c r="J40" s="68">
        <v>60</v>
      </c>
      <c r="K40" s="68">
        <v>0</v>
      </c>
      <c r="L40" s="52"/>
      <c r="M40" s="52"/>
      <c r="N40" s="52"/>
      <c r="O40" s="52"/>
      <c r="P40" s="52"/>
      <c r="Q40" s="52"/>
      <c r="R40" s="52"/>
      <c r="S40" s="52"/>
      <c r="T40" s="57">
        <f t="shared" si="1"/>
        <v>60</v>
      </c>
    </row>
    <row r="41" spans="2:20" s="56" customFormat="1" ht="11.25" customHeight="1">
      <c r="B41" s="62" t="s">
        <v>94</v>
      </c>
      <c r="C41" s="59" t="s">
        <v>70</v>
      </c>
      <c r="D41" s="74" t="s">
        <v>193</v>
      </c>
      <c r="E41" s="49" t="s">
        <v>84</v>
      </c>
      <c r="F41" s="67" t="s">
        <v>84</v>
      </c>
      <c r="G41" s="51" t="s">
        <v>192</v>
      </c>
      <c r="H41" s="52"/>
      <c r="I41" s="68">
        <v>0</v>
      </c>
      <c r="J41" s="68">
        <v>-48.10</v>
      </c>
      <c r="K41" s="68">
        <v>0</v>
      </c>
      <c r="L41" s="52"/>
      <c r="M41" s="52"/>
      <c r="N41" s="52"/>
      <c r="O41" s="52"/>
      <c r="P41" s="52"/>
      <c r="Q41" s="52"/>
      <c r="R41" s="52"/>
      <c r="S41" s="52"/>
      <c r="T41" s="57">
        <f t="shared" si="1"/>
        <v>-48.10</v>
      </c>
    </row>
    <row r="42" spans="2:20" s="56" customFormat="1" ht="11.25" customHeight="1">
      <c r="B42" s="62" t="s">
        <v>94</v>
      </c>
      <c r="C42" s="59" t="s">
        <v>70</v>
      </c>
      <c r="D42" s="73" t="s">
        <v>194</v>
      </c>
      <c r="E42" s="49" t="s">
        <v>76</v>
      </c>
      <c r="F42" s="67" t="s">
        <v>84</v>
      </c>
      <c r="G42" s="51" t="s">
        <v>183</v>
      </c>
      <c r="H42" s="52"/>
      <c r="I42" s="68">
        <v>0</v>
      </c>
      <c r="J42" s="68">
        <v>0</v>
      </c>
      <c r="K42" s="68">
        <v>118.90</v>
      </c>
      <c r="L42" s="52"/>
      <c r="M42" s="52"/>
      <c r="N42" s="52"/>
      <c r="O42" s="52"/>
      <c r="P42" s="52"/>
      <c r="Q42" s="52"/>
      <c r="R42" s="52"/>
      <c r="S42" s="52"/>
      <c r="T42" s="57">
        <f t="shared" si="1"/>
        <v>118.90</v>
      </c>
    </row>
    <row r="43" spans="2:20" s="56" customFormat="1" ht="11.25" customHeight="1">
      <c r="B43" s="62" t="s">
        <v>94</v>
      </c>
      <c r="C43" s="59" t="s">
        <v>70</v>
      </c>
      <c r="D43" s="87" t="s">
        <v>195</v>
      </c>
      <c r="E43" s="49" t="s">
        <v>142</v>
      </c>
      <c r="F43" s="67" t="s">
        <v>84</v>
      </c>
      <c r="G43" s="51" t="s">
        <v>183</v>
      </c>
      <c r="H43" s="52"/>
      <c r="I43" s="68">
        <v>0</v>
      </c>
      <c r="J43" s="68">
        <v>0</v>
      </c>
      <c r="K43" s="68">
        <v>1714.90</v>
      </c>
      <c r="L43" s="52"/>
      <c r="M43" s="52"/>
      <c r="N43" s="52"/>
      <c r="O43" s="52"/>
      <c r="P43" s="52"/>
      <c r="Q43" s="52"/>
      <c r="R43" s="52"/>
      <c r="S43" s="52"/>
      <c r="T43" s="57">
        <f t="shared" si="1"/>
        <v>1714.90</v>
      </c>
    </row>
    <row r="44" spans="2:20" s="56" customFormat="1" ht="11.25" customHeight="1">
      <c r="B44" s="62" t="s">
        <v>94</v>
      </c>
      <c r="C44" s="59" t="s">
        <v>70</v>
      </c>
      <c r="D44" s="87" t="s">
        <v>196</v>
      </c>
      <c r="E44" s="49" t="s">
        <v>76</v>
      </c>
      <c r="F44" s="67" t="s">
        <v>84</v>
      </c>
      <c r="G44" s="51" t="s">
        <v>183</v>
      </c>
      <c r="H44" s="52"/>
      <c r="I44" s="68">
        <v>0</v>
      </c>
      <c r="J44" s="68">
        <v>0</v>
      </c>
      <c r="K44" s="68">
        <v>96.90</v>
      </c>
      <c r="L44" s="52"/>
      <c r="M44" s="52"/>
      <c r="N44" s="52"/>
      <c r="O44" s="52"/>
      <c r="P44" s="52"/>
      <c r="Q44" s="52"/>
      <c r="R44" s="52"/>
      <c r="S44" s="52"/>
      <c r="T44" s="57">
        <f t="shared" si="1"/>
        <v>96.90</v>
      </c>
    </row>
    <row r="45" spans="2:20" s="56" customFormat="1" ht="11.25" customHeight="1">
      <c r="B45" s="62" t="s">
        <v>94</v>
      </c>
      <c r="C45" s="59" t="s">
        <v>70</v>
      </c>
      <c r="D45" s="87" t="s">
        <v>161</v>
      </c>
      <c r="E45" s="49" t="s">
        <v>139</v>
      </c>
      <c r="F45" s="67" t="s">
        <v>84</v>
      </c>
      <c r="G45" s="51" t="s">
        <v>183</v>
      </c>
      <c r="H45" s="52"/>
      <c r="I45" s="68">
        <v>0</v>
      </c>
      <c r="J45" s="68">
        <v>0</v>
      </c>
      <c r="K45" s="68">
        <v>470.60</v>
      </c>
      <c r="L45" s="52"/>
      <c r="M45" s="52"/>
      <c r="N45" s="52"/>
      <c r="O45" s="52"/>
      <c r="P45" s="52"/>
      <c r="Q45" s="52"/>
      <c r="R45" s="52"/>
      <c r="S45" s="52"/>
      <c r="T45" s="57">
        <f t="shared" si="1"/>
        <v>470.60</v>
      </c>
    </row>
    <row r="46" spans="2:20" s="56" customFormat="1" ht="11.25" customHeight="1">
      <c r="B46" s="62" t="s">
        <v>94</v>
      </c>
      <c r="C46" s="59" t="s">
        <v>70</v>
      </c>
      <c r="D46" s="87" t="s">
        <v>164</v>
      </c>
      <c r="E46" s="49" t="s">
        <v>82</v>
      </c>
      <c r="F46" s="67" t="s">
        <v>84</v>
      </c>
      <c r="G46" s="51" t="s">
        <v>183</v>
      </c>
      <c r="H46" s="52"/>
      <c r="I46" s="68">
        <v>0</v>
      </c>
      <c r="J46" s="68">
        <v>0</v>
      </c>
      <c r="K46" s="68">
        <v>12.80</v>
      </c>
      <c r="L46" s="52"/>
      <c r="M46" s="52"/>
      <c r="N46" s="52"/>
      <c r="O46" s="52"/>
      <c r="P46" s="52"/>
      <c r="Q46" s="52"/>
      <c r="R46" s="52"/>
      <c r="S46" s="52"/>
      <c r="T46" s="57">
        <f t="shared" si="1"/>
        <v>12.80</v>
      </c>
    </row>
    <row r="47" spans="2:20" s="56" customFormat="1" ht="11.25" customHeight="1">
      <c r="B47" s="62" t="s">
        <v>94</v>
      </c>
      <c r="C47" s="59" t="s">
        <v>70</v>
      </c>
      <c r="D47" s="87" t="s">
        <v>197</v>
      </c>
      <c r="E47" s="49" t="s">
        <v>142</v>
      </c>
      <c r="F47" s="67" t="s">
        <v>84</v>
      </c>
      <c r="G47" s="51" t="s">
        <v>183</v>
      </c>
      <c r="H47" s="52"/>
      <c r="I47" s="68">
        <v>0</v>
      </c>
      <c r="J47" s="68">
        <v>0</v>
      </c>
      <c r="K47" s="68">
        <v>621.10</v>
      </c>
      <c r="L47" s="52"/>
      <c r="M47" s="52"/>
      <c r="N47" s="52"/>
      <c r="O47" s="52"/>
      <c r="P47" s="52"/>
      <c r="Q47" s="52"/>
      <c r="R47" s="52"/>
      <c r="S47" s="52"/>
      <c r="T47" s="57">
        <f t="shared" si="1"/>
        <v>621.10</v>
      </c>
    </row>
    <row r="48" spans="2:20" s="56" customFormat="1" ht="11.25" customHeight="1">
      <c r="B48" s="62" t="s">
        <v>94</v>
      </c>
      <c r="C48" s="59" t="s">
        <v>70</v>
      </c>
      <c r="D48" s="87" t="s">
        <v>198</v>
      </c>
      <c r="E48" s="49" t="s">
        <v>76</v>
      </c>
      <c r="F48" s="67" t="s">
        <v>84</v>
      </c>
      <c r="G48" s="51" t="s">
        <v>183</v>
      </c>
      <c r="H48" s="52"/>
      <c r="I48" s="68">
        <v>0</v>
      </c>
      <c r="J48" s="68">
        <v>0</v>
      </c>
      <c r="K48" s="68">
        <v>37.90</v>
      </c>
      <c r="L48" s="52"/>
      <c r="M48" s="52"/>
      <c r="N48" s="52"/>
      <c r="O48" s="52"/>
      <c r="P48" s="52"/>
      <c r="Q48" s="52"/>
      <c r="R48" s="52"/>
      <c r="S48" s="52"/>
      <c r="T48" s="57">
        <f t="shared" si="1"/>
        <v>37.90</v>
      </c>
    </row>
    <row r="49" spans="2:20" s="56" customFormat="1" ht="11.25" customHeight="1">
      <c r="B49" s="62" t="s">
        <v>94</v>
      </c>
      <c r="C49" s="59" t="s">
        <v>70</v>
      </c>
      <c r="D49" s="87" t="s">
        <v>199</v>
      </c>
      <c r="E49" s="49" t="s">
        <v>76</v>
      </c>
      <c r="F49" s="67" t="s">
        <v>84</v>
      </c>
      <c r="G49" s="51" t="s">
        <v>183</v>
      </c>
      <c r="H49" s="52"/>
      <c r="I49" s="68">
        <v>0</v>
      </c>
      <c r="J49" s="68">
        <v>0</v>
      </c>
      <c r="K49" s="68">
        <v>4.9000000000000004</v>
      </c>
      <c r="L49" s="52"/>
      <c r="M49" s="52"/>
      <c r="N49" s="52"/>
      <c r="O49" s="52"/>
      <c r="P49" s="52"/>
      <c r="Q49" s="52"/>
      <c r="R49" s="52"/>
      <c r="S49" s="52"/>
      <c r="T49" s="57">
        <f t="shared" si="1"/>
        <v>4.9000000000000004</v>
      </c>
    </row>
    <row r="50" spans="2:20" s="56" customFormat="1" ht="11.25" customHeight="1">
      <c r="B50" s="62" t="s">
        <v>94</v>
      </c>
      <c r="C50" s="59" t="s">
        <v>70</v>
      </c>
      <c r="D50" s="73" t="s">
        <v>200</v>
      </c>
      <c r="E50" s="49" t="s">
        <v>84</v>
      </c>
      <c r="F50" s="67" t="s">
        <v>84</v>
      </c>
      <c r="G50" s="51" t="s">
        <v>183</v>
      </c>
      <c r="H50" s="52"/>
      <c r="I50" s="68">
        <v>0</v>
      </c>
      <c r="J50" s="68">
        <v>0</v>
      </c>
      <c r="K50" s="68">
        <v>21.10</v>
      </c>
      <c r="L50" s="52"/>
      <c r="M50" s="52"/>
      <c r="N50" s="52"/>
      <c r="O50" s="52"/>
      <c r="P50" s="52"/>
      <c r="Q50" s="52"/>
      <c r="R50" s="52"/>
      <c r="S50" s="52"/>
      <c r="T50" s="57">
        <f t="shared" si="1"/>
        <v>21.10</v>
      </c>
    </row>
    <row r="51" spans="2:20" s="56" customFormat="1" ht="11.25" customHeight="1">
      <c r="B51" s="62" t="s">
        <v>94</v>
      </c>
      <c r="C51" s="59" t="s">
        <v>70</v>
      </c>
      <c r="D51" s="73" t="s">
        <v>201</v>
      </c>
      <c r="E51" s="49" t="s">
        <v>76</v>
      </c>
      <c r="F51" s="67" t="s">
        <v>84</v>
      </c>
      <c r="G51" s="51" t="s">
        <v>183</v>
      </c>
      <c r="H51" s="52"/>
      <c r="I51" s="68">
        <v>0</v>
      </c>
      <c r="J51" s="68">
        <v>0</v>
      </c>
      <c r="K51" s="68">
        <v>41.70</v>
      </c>
      <c r="L51" s="52"/>
      <c r="M51" s="52"/>
      <c r="N51" s="52"/>
      <c r="O51" s="52"/>
      <c r="P51" s="52"/>
      <c r="Q51" s="52"/>
      <c r="R51" s="52"/>
      <c r="S51" s="52"/>
      <c r="T51" s="57">
        <f t="shared" si="1"/>
        <v>41.70</v>
      </c>
    </row>
    <row r="52" spans="2:20" s="56" customFormat="1" ht="22.5">
      <c r="B52" s="62" t="s">
        <v>94</v>
      </c>
      <c r="C52" s="59" t="s">
        <v>70</v>
      </c>
      <c r="D52" s="73" t="s">
        <v>315</v>
      </c>
      <c r="E52" s="49" t="s">
        <v>76</v>
      </c>
      <c r="F52" s="67" t="s">
        <v>84</v>
      </c>
      <c r="G52" s="51" t="s">
        <v>183</v>
      </c>
      <c r="H52" s="52"/>
      <c r="I52" s="68">
        <v>0</v>
      </c>
      <c r="J52" s="68">
        <v>0</v>
      </c>
      <c r="K52" s="68">
        <v>24</v>
      </c>
      <c r="L52" s="52"/>
      <c r="M52" s="52"/>
      <c r="N52" s="52"/>
      <c r="O52" s="52"/>
      <c r="P52" s="52"/>
      <c r="Q52" s="52"/>
      <c r="R52" s="52"/>
      <c r="S52" s="52"/>
      <c r="T52" s="57">
        <f t="shared" si="1"/>
        <v>24</v>
      </c>
    </row>
    <row r="53" spans="2:20" s="56" customFormat="1" ht="11.25" customHeight="1">
      <c r="B53" s="62" t="s">
        <v>94</v>
      </c>
      <c r="C53" s="59" t="s">
        <v>70</v>
      </c>
      <c r="D53" s="73" t="s">
        <v>202</v>
      </c>
      <c r="E53" s="49" t="s">
        <v>83</v>
      </c>
      <c r="F53" s="67" t="s">
        <v>84</v>
      </c>
      <c r="G53" s="51" t="s">
        <v>183</v>
      </c>
      <c r="H53" s="52"/>
      <c r="I53" s="68">
        <v>0</v>
      </c>
      <c r="J53" s="68">
        <v>0</v>
      </c>
      <c r="K53" s="68">
        <v>87.80</v>
      </c>
      <c r="L53" s="52"/>
      <c r="M53" s="52"/>
      <c r="N53" s="52"/>
      <c r="O53" s="52"/>
      <c r="P53" s="52"/>
      <c r="Q53" s="52"/>
      <c r="R53" s="52"/>
      <c r="S53" s="52"/>
      <c r="T53" s="57">
        <f t="shared" si="1"/>
        <v>87.80</v>
      </c>
    </row>
    <row r="54" spans="2:20" s="56" customFormat="1" ht="11.25" customHeight="1">
      <c r="B54" s="62" t="s">
        <v>94</v>
      </c>
      <c r="C54" s="59" t="s">
        <v>70</v>
      </c>
      <c r="D54" s="73" t="s">
        <v>203</v>
      </c>
      <c r="E54" s="49" t="s">
        <v>83</v>
      </c>
      <c r="F54" s="67" t="s">
        <v>84</v>
      </c>
      <c r="G54" s="51" t="s">
        <v>183</v>
      </c>
      <c r="H54" s="52"/>
      <c r="I54" s="68">
        <v>0</v>
      </c>
      <c r="J54" s="68">
        <v>0</v>
      </c>
      <c r="K54" s="68">
        <v>10.30</v>
      </c>
      <c r="L54" s="52"/>
      <c r="M54" s="52"/>
      <c r="N54" s="52"/>
      <c r="O54" s="52"/>
      <c r="P54" s="52"/>
      <c r="Q54" s="52"/>
      <c r="R54" s="52"/>
      <c r="S54" s="52"/>
      <c r="T54" s="57">
        <f t="shared" si="1"/>
        <v>10.30</v>
      </c>
    </row>
    <row r="55" spans="2:20" s="56" customFormat="1" ht="11.25" customHeight="1">
      <c r="B55" s="62" t="s">
        <v>95</v>
      </c>
      <c r="C55" s="59" t="s">
        <v>70</v>
      </c>
      <c r="D55" s="73" t="s">
        <v>281</v>
      </c>
      <c r="E55" s="49" t="s">
        <v>80</v>
      </c>
      <c r="F55" s="67" t="s">
        <v>84</v>
      </c>
      <c r="G55" s="22" t="s">
        <v>282</v>
      </c>
      <c r="H55" s="60"/>
      <c r="I55" s="68">
        <v>0</v>
      </c>
      <c r="J55" s="68">
        <v>269170.68900000007</v>
      </c>
      <c r="K55" s="68">
        <v>0</v>
      </c>
      <c r="L55" s="60"/>
      <c r="M55" s="60"/>
      <c r="N55" s="60"/>
      <c r="O55" s="60"/>
      <c r="P55" s="60"/>
      <c r="Q55" s="60"/>
      <c r="R55" s="60"/>
      <c r="S55" s="60"/>
      <c r="T55" s="57">
        <f t="shared" si="1"/>
        <v>269170.68900000007</v>
      </c>
    </row>
    <row r="56" spans="2:20" s="56" customFormat="1" ht="11.25" customHeight="1">
      <c r="B56" s="62" t="s">
        <v>95</v>
      </c>
      <c r="C56" s="59" t="s">
        <v>70</v>
      </c>
      <c r="D56" s="73" t="s">
        <v>283</v>
      </c>
      <c r="E56" s="49" t="s">
        <v>80</v>
      </c>
      <c r="F56" s="67" t="s">
        <v>84</v>
      </c>
      <c r="G56" s="22" t="s">
        <v>282</v>
      </c>
      <c r="H56" s="60"/>
      <c r="I56" s="68">
        <v>0</v>
      </c>
      <c r="J56" s="68">
        <v>493142.53</v>
      </c>
      <c r="K56" s="68">
        <v>1328820</v>
      </c>
      <c r="L56" s="60"/>
      <c r="M56" s="60"/>
      <c r="N56" s="60"/>
      <c r="O56" s="60"/>
      <c r="P56" s="60"/>
      <c r="Q56" s="60"/>
      <c r="R56" s="60"/>
      <c r="S56" s="60"/>
      <c r="T56" s="57">
        <f t="shared" si="1"/>
        <v>1821962.53</v>
      </c>
    </row>
    <row r="57" spans="2:20" s="56" customFormat="1" ht="11.25" customHeight="1">
      <c r="B57" s="62" t="s">
        <v>95</v>
      </c>
      <c r="C57" s="59" t="s">
        <v>70</v>
      </c>
      <c r="D57" s="73" t="s">
        <v>284</v>
      </c>
      <c r="E57" s="49" t="s">
        <v>76</v>
      </c>
      <c r="F57" s="67" t="s">
        <v>84</v>
      </c>
      <c r="G57" s="22" t="s">
        <v>282</v>
      </c>
      <c r="H57" s="60"/>
      <c r="I57" s="68">
        <v>0</v>
      </c>
      <c r="J57" s="68">
        <v>0</v>
      </c>
      <c r="K57" s="68">
        <v>26169</v>
      </c>
      <c r="L57" s="60"/>
      <c r="M57" s="60"/>
      <c r="N57" s="60"/>
      <c r="O57" s="60"/>
      <c r="P57" s="60"/>
      <c r="Q57" s="60"/>
      <c r="R57" s="60"/>
      <c r="S57" s="60"/>
      <c r="T57" s="57">
        <f t="shared" si="1"/>
        <v>26169</v>
      </c>
    </row>
    <row r="58" spans="2:20" s="56" customFormat="1" ht="11.25" customHeight="1">
      <c r="B58" s="62" t="s">
        <v>95</v>
      </c>
      <c r="C58" s="59" t="s">
        <v>70</v>
      </c>
      <c r="D58" s="73" t="s">
        <v>285</v>
      </c>
      <c r="E58" s="49" t="s">
        <v>83</v>
      </c>
      <c r="F58" s="67" t="s">
        <v>84</v>
      </c>
      <c r="G58" s="22" t="s">
        <v>282</v>
      </c>
      <c r="H58" s="60"/>
      <c r="I58" s="68">
        <v>215.69800000000001</v>
      </c>
      <c r="J58" s="68">
        <v>1366.8209999999999</v>
      </c>
      <c r="K58" s="68">
        <v>1260.463</v>
      </c>
      <c r="L58" s="60"/>
      <c r="M58" s="60"/>
      <c r="N58" s="60"/>
      <c r="O58" s="60"/>
      <c r="P58" s="60"/>
      <c r="Q58" s="60"/>
      <c r="R58" s="60"/>
      <c r="S58" s="60"/>
      <c r="T58" s="57">
        <f t="shared" si="1"/>
        <v>2842.982</v>
      </c>
    </row>
    <row r="59" spans="2:20" s="56" customFormat="1" ht="11.25" customHeight="1">
      <c r="B59" s="62" t="s">
        <v>95</v>
      </c>
      <c r="C59" s="59" t="s">
        <v>70</v>
      </c>
      <c r="D59" s="73" t="s">
        <v>286</v>
      </c>
      <c r="E59" s="49" t="s">
        <v>84</v>
      </c>
      <c r="F59" s="67" t="s">
        <v>84</v>
      </c>
      <c r="G59" s="22" t="s">
        <v>282</v>
      </c>
      <c r="H59" s="60"/>
      <c r="I59" s="68">
        <v>188.50200000000001</v>
      </c>
      <c r="J59" s="68">
        <v>3019.4920000000002</v>
      </c>
      <c r="K59" s="68">
        <v>2282.4960000000001</v>
      </c>
      <c r="L59" s="60"/>
      <c r="M59" s="60"/>
      <c r="N59" s="60"/>
      <c r="O59" s="60"/>
      <c r="P59" s="60"/>
      <c r="Q59" s="60"/>
      <c r="R59" s="60"/>
      <c r="S59" s="60"/>
      <c r="T59" s="57">
        <f t="shared" si="1"/>
        <v>5490.49</v>
      </c>
    </row>
    <row r="60" spans="2:20" s="56" customFormat="1" ht="11.25" customHeight="1">
      <c r="B60" s="62" t="s">
        <v>95</v>
      </c>
      <c r="C60" s="59" t="s">
        <v>70</v>
      </c>
      <c r="D60" s="73" t="s">
        <v>287</v>
      </c>
      <c r="E60" s="49" t="s">
        <v>142</v>
      </c>
      <c r="F60" s="67" t="s">
        <v>84</v>
      </c>
      <c r="G60" s="22" t="s">
        <v>282</v>
      </c>
      <c r="H60" s="60"/>
      <c r="I60" s="68">
        <v>0</v>
      </c>
      <c r="J60" s="68">
        <v>0</v>
      </c>
      <c r="K60" s="68">
        <v>102769.40</v>
      </c>
      <c r="L60" s="60"/>
      <c r="M60" s="60"/>
      <c r="N60" s="60"/>
      <c r="O60" s="60"/>
      <c r="P60" s="60"/>
      <c r="Q60" s="60"/>
      <c r="R60" s="60"/>
      <c r="S60" s="60"/>
      <c r="T60" s="57">
        <f t="shared" si="1"/>
        <v>102769.40</v>
      </c>
    </row>
    <row r="61" spans="2:20" s="56" customFormat="1" ht="11.25" customHeight="1">
      <c r="B61" s="62" t="s">
        <v>95</v>
      </c>
      <c r="C61" s="59" t="s">
        <v>70</v>
      </c>
      <c r="D61" s="73" t="s">
        <v>288</v>
      </c>
      <c r="E61" s="49" t="s">
        <v>83</v>
      </c>
      <c r="F61" s="67" t="s">
        <v>84</v>
      </c>
      <c r="G61" s="22" t="s">
        <v>289</v>
      </c>
      <c r="H61" s="60"/>
      <c r="I61" s="68">
        <v>0</v>
      </c>
      <c r="J61" s="68">
        <v>76.317999999999998</v>
      </c>
      <c r="K61" s="68">
        <v>76.317999999999998</v>
      </c>
      <c r="L61" s="60"/>
      <c r="M61" s="60"/>
      <c r="N61" s="60"/>
      <c r="O61" s="60"/>
      <c r="P61" s="60"/>
      <c r="Q61" s="60"/>
      <c r="R61" s="60"/>
      <c r="S61" s="60"/>
      <c r="T61" s="57">
        <f t="shared" si="1"/>
        <v>152.636</v>
      </c>
    </row>
    <row r="62" spans="2:20" s="56" customFormat="1" ht="11.25" customHeight="1">
      <c r="B62" s="62" t="s">
        <v>95</v>
      </c>
      <c r="C62" s="59" t="s">
        <v>70</v>
      </c>
      <c r="D62" s="73" t="s">
        <v>290</v>
      </c>
      <c r="E62" s="49" t="s">
        <v>83</v>
      </c>
      <c r="F62" s="67" t="s">
        <v>84</v>
      </c>
      <c r="G62" s="22" t="s">
        <v>291</v>
      </c>
      <c r="H62" s="60"/>
      <c r="I62" s="68">
        <v>0</v>
      </c>
      <c r="J62" s="68">
        <v>10.769</v>
      </c>
      <c r="K62" s="68">
        <v>10.769</v>
      </c>
      <c r="L62" s="60"/>
      <c r="M62" s="60"/>
      <c r="N62" s="60"/>
      <c r="O62" s="60"/>
      <c r="P62" s="60"/>
      <c r="Q62" s="60"/>
      <c r="R62" s="60"/>
      <c r="S62" s="60"/>
      <c r="T62" s="57">
        <f t="shared" si="1"/>
        <v>21.538</v>
      </c>
    </row>
    <row r="63" spans="2:20" s="56" customFormat="1" ht="11.25" customHeight="1">
      <c r="B63" s="62" t="s">
        <v>95</v>
      </c>
      <c r="C63" s="59" t="s">
        <v>70</v>
      </c>
      <c r="D63" s="73" t="s">
        <v>292</v>
      </c>
      <c r="E63" s="49" t="s">
        <v>142</v>
      </c>
      <c r="F63" s="67" t="s">
        <v>84</v>
      </c>
      <c r="G63" s="22" t="s">
        <v>293</v>
      </c>
      <c r="H63" s="60"/>
      <c r="I63" s="68">
        <v>0</v>
      </c>
      <c r="J63" s="68">
        <v>0</v>
      </c>
      <c r="K63" s="68">
        <v>1406</v>
      </c>
      <c r="L63" s="60"/>
      <c r="M63" s="60"/>
      <c r="N63" s="60"/>
      <c r="O63" s="60"/>
      <c r="P63" s="60"/>
      <c r="Q63" s="60"/>
      <c r="R63" s="60"/>
      <c r="S63" s="60"/>
      <c r="T63" s="57">
        <f t="shared" si="1"/>
        <v>1406</v>
      </c>
    </row>
    <row r="64" spans="2:20" s="56" customFormat="1" ht="11.25" customHeight="1">
      <c r="B64" s="62" t="s">
        <v>95</v>
      </c>
      <c r="C64" s="59" t="s">
        <v>70</v>
      </c>
      <c r="D64" s="73" t="s">
        <v>292</v>
      </c>
      <c r="E64" s="49" t="s">
        <v>140</v>
      </c>
      <c r="F64" s="67" t="s">
        <v>84</v>
      </c>
      <c r="G64" s="22" t="s">
        <v>294</v>
      </c>
      <c r="H64" s="60"/>
      <c r="I64" s="68">
        <v>0</v>
      </c>
      <c r="J64" s="68">
        <v>0</v>
      </c>
      <c r="K64" s="68">
        <v>25.39</v>
      </c>
      <c r="L64" s="60"/>
      <c r="M64" s="60"/>
      <c r="N64" s="60"/>
      <c r="O64" s="60"/>
      <c r="P64" s="60"/>
      <c r="Q64" s="60"/>
      <c r="R64" s="60"/>
      <c r="S64" s="60"/>
      <c r="T64" s="57">
        <f t="shared" si="1"/>
        <v>25.39</v>
      </c>
    </row>
    <row r="65" spans="2:20" s="56" customFormat="1" ht="11.25" customHeight="1">
      <c r="B65" s="62" t="s">
        <v>95</v>
      </c>
      <c r="C65" s="59" t="s">
        <v>70</v>
      </c>
      <c r="D65" s="73" t="s">
        <v>295</v>
      </c>
      <c r="E65" s="49" t="s">
        <v>84</v>
      </c>
      <c r="F65" s="67" t="s">
        <v>84</v>
      </c>
      <c r="G65" s="22" t="s">
        <v>291</v>
      </c>
      <c r="H65" s="60"/>
      <c r="I65" s="68">
        <v>0</v>
      </c>
      <c r="J65" s="68">
        <v>0</v>
      </c>
      <c r="K65" s="68">
        <v>19.724</v>
      </c>
      <c r="L65" s="60"/>
      <c r="M65" s="60"/>
      <c r="N65" s="60"/>
      <c r="O65" s="60"/>
      <c r="P65" s="60"/>
      <c r="Q65" s="60"/>
      <c r="R65" s="60"/>
      <c r="S65" s="60"/>
      <c r="T65" s="57">
        <f t="shared" si="1"/>
        <v>19.724</v>
      </c>
    </row>
    <row r="66" spans="2:20" s="56" customFormat="1" ht="22.5">
      <c r="B66" s="62" t="s">
        <v>95</v>
      </c>
      <c r="C66" s="59" t="s">
        <v>70</v>
      </c>
      <c r="D66" s="73" t="s">
        <v>296</v>
      </c>
      <c r="E66" s="49" t="s">
        <v>76</v>
      </c>
      <c r="F66" s="67" t="s">
        <v>84</v>
      </c>
      <c r="G66" s="22"/>
      <c r="H66" s="60"/>
      <c r="I66" s="68">
        <v>0</v>
      </c>
      <c r="J66" s="68">
        <v>0</v>
      </c>
      <c r="K66" s="68">
        <v>9.34</v>
      </c>
      <c r="L66" s="60"/>
      <c r="M66" s="60"/>
      <c r="N66" s="60"/>
      <c r="O66" s="60"/>
      <c r="P66" s="60"/>
      <c r="Q66" s="60"/>
      <c r="R66" s="60"/>
      <c r="S66" s="60"/>
      <c r="T66" s="57">
        <f t="shared" si="1"/>
        <v>9.34</v>
      </c>
    </row>
    <row r="67" spans="2:20" s="56" customFormat="1" ht="11.25" customHeight="1">
      <c r="B67" s="62" t="s">
        <v>95</v>
      </c>
      <c r="C67" s="59" t="s">
        <v>70</v>
      </c>
      <c r="D67" s="73" t="s">
        <v>297</v>
      </c>
      <c r="E67" s="49" t="s">
        <v>84</v>
      </c>
      <c r="F67" s="67" t="s">
        <v>84</v>
      </c>
      <c r="G67" s="22"/>
      <c r="H67" s="60"/>
      <c r="I67" s="68">
        <v>1.452</v>
      </c>
      <c r="J67" s="68">
        <v>11.757</v>
      </c>
      <c r="K67" s="68">
        <v>17.852</v>
      </c>
      <c r="L67" s="60"/>
      <c r="M67" s="60"/>
      <c r="N67" s="60"/>
      <c r="O67" s="60"/>
      <c r="P67" s="60"/>
      <c r="Q67" s="60"/>
      <c r="R67" s="60"/>
      <c r="S67" s="60"/>
      <c r="T67" s="57">
        <f t="shared" si="2" ref="T67:T90">SUM(H67:S67)</f>
        <v>31.061</v>
      </c>
    </row>
    <row r="68" spans="2:20" s="56" customFormat="1" ht="11.25" customHeight="1">
      <c r="B68" s="62" t="s">
        <v>95</v>
      </c>
      <c r="C68" s="59" t="s">
        <v>70</v>
      </c>
      <c r="D68" s="73" t="s">
        <v>298</v>
      </c>
      <c r="E68" s="49" t="s">
        <v>142</v>
      </c>
      <c r="F68" s="67" t="s">
        <v>84</v>
      </c>
      <c r="G68" s="22"/>
      <c r="H68" s="60"/>
      <c r="I68" s="68">
        <v>0</v>
      </c>
      <c r="J68" s="68">
        <v>0</v>
      </c>
      <c r="K68" s="68">
        <v>332.065</v>
      </c>
      <c r="L68" s="60"/>
      <c r="M68" s="60"/>
      <c r="N68" s="60"/>
      <c r="O68" s="60"/>
      <c r="P68" s="60"/>
      <c r="Q68" s="60"/>
      <c r="R68" s="60"/>
      <c r="S68" s="60"/>
      <c r="T68" s="57">
        <f t="shared" si="2"/>
        <v>332.065</v>
      </c>
    </row>
    <row r="69" spans="2:20" s="56" customFormat="1" ht="11.25" customHeight="1">
      <c r="B69" s="62" t="s">
        <v>95</v>
      </c>
      <c r="C69" s="59" t="s">
        <v>70</v>
      </c>
      <c r="D69" s="73" t="s">
        <v>299</v>
      </c>
      <c r="E69" s="49" t="s">
        <v>76</v>
      </c>
      <c r="F69" s="67" t="s">
        <v>84</v>
      </c>
      <c r="G69" s="22" t="s">
        <v>300</v>
      </c>
      <c r="H69" s="60"/>
      <c r="I69" s="68">
        <v>0</v>
      </c>
      <c r="J69" s="68">
        <v>110</v>
      </c>
      <c r="K69" s="68">
        <v>110</v>
      </c>
      <c r="L69" s="60"/>
      <c r="M69" s="60"/>
      <c r="N69" s="60"/>
      <c r="O69" s="60"/>
      <c r="P69" s="60"/>
      <c r="Q69" s="60"/>
      <c r="R69" s="60"/>
      <c r="S69" s="60"/>
      <c r="T69" s="57">
        <f t="shared" si="2"/>
        <v>220</v>
      </c>
    </row>
    <row r="70" spans="2:20" s="56" customFormat="1" ht="11.25" customHeight="1">
      <c r="B70" s="62" t="s">
        <v>95</v>
      </c>
      <c r="C70" s="59" t="s">
        <v>70</v>
      </c>
      <c r="D70" s="73" t="s">
        <v>301</v>
      </c>
      <c r="E70" s="49" t="s">
        <v>76</v>
      </c>
      <c r="F70" s="67" t="s">
        <v>84</v>
      </c>
      <c r="G70" s="22" t="s">
        <v>302</v>
      </c>
      <c r="H70" s="60"/>
      <c r="I70" s="68">
        <v>0</v>
      </c>
      <c r="J70" s="68">
        <v>14.40</v>
      </c>
      <c r="K70" s="68">
        <v>59.30</v>
      </c>
      <c r="L70" s="60"/>
      <c r="M70" s="60"/>
      <c r="N70" s="60"/>
      <c r="O70" s="60"/>
      <c r="P70" s="60"/>
      <c r="Q70" s="60"/>
      <c r="R70" s="60"/>
      <c r="S70" s="60"/>
      <c r="T70" s="57">
        <f t="shared" si="2"/>
        <v>73.70</v>
      </c>
    </row>
    <row r="71" spans="2:20" s="56" customFormat="1" ht="11.25" customHeight="1">
      <c r="B71" s="62" t="s">
        <v>95</v>
      </c>
      <c r="C71" s="59" t="s">
        <v>70</v>
      </c>
      <c r="D71" s="73" t="s">
        <v>303</v>
      </c>
      <c r="E71" s="49" t="s">
        <v>139</v>
      </c>
      <c r="F71" s="67" t="s">
        <v>84</v>
      </c>
      <c r="G71" s="22"/>
      <c r="H71" s="60"/>
      <c r="I71" s="68">
        <v>0</v>
      </c>
      <c r="J71" s="68">
        <v>20.60</v>
      </c>
      <c r="K71" s="68">
        <v>15.72</v>
      </c>
      <c r="L71" s="60"/>
      <c r="M71" s="60"/>
      <c r="N71" s="60"/>
      <c r="O71" s="60"/>
      <c r="P71" s="60"/>
      <c r="Q71" s="60"/>
      <c r="R71" s="60"/>
      <c r="S71" s="60"/>
      <c r="T71" s="57">
        <f t="shared" si="2"/>
        <v>36.32</v>
      </c>
    </row>
    <row r="72" spans="2:20" s="56" customFormat="1" ht="11.25" customHeight="1">
      <c r="B72" s="62" t="s">
        <v>95</v>
      </c>
      <c r="C72" s="59" t="s">
        <v>70</v>
      </c>
      <c r="D72" s="73" t="s">
        <v>304</v>
      </c>
      <c r="E72" s="49" t="s">
        <v>83</v>
      </c>
      <c r="F72" s="67" t="s">
        <v>84</v>
      </c>
      <c r="G72" s="22"/>
      <c r="H72" s="60"/>
      <c r="I72" s="68">
        <v>0</v>
      </c>
      <c r="J72" s="68">
        <v>4.9000000000000004</v>
      </c>
      <c r="K72" s="68">
        <v>7.40</v>
      </c>
      <c r="L72" s="60"/>
      <c r="M72" s="60"/>
      <c r="N72" s="60"/>
      <c r="O72" s="60"/>
      <c r="P72" s="60"/>
      <c r="Q72" s="60"/>
      <c r="R72" s="60"/>
      <c r="S72" s="60"/>
      <c r="T72" s="57">
        <f t="shared" si="2"/>
        <v>12.30</v>
      </c>
    </row>
    <row r="73" spans="2:20" s="56" customFormat="1" ht="11.25" customHeight="1">
      <c r="B73" s="62" t="s">
        <v>95</v>
      </c>
      <c r="C73" s="59" t="s">
        <v>70</v>
      </c>
      <c r="D73" s="73" t="s">
        <v>305</v>
      </c>
      <c r="E73" s="49" t="s">
        <v>83</v>
      </c>
      <c r="F73" s="67" t="s">
        <v>84</v>
      </c>
      <c r="G73" s="22"/>
      <c r="H73" s="60"/>
      <c r="I73" s="68">
        <v>0</v>
      </c>
      <c r="J73" s="68">
        <v>0</v>
      </c>
      <c r="K73" s="68">
        <v>6.40</v>
      </c>
      <c r="L73" s="60"/>
      <c r="M73" s="60"/>
      <c r="N73" s="60"/>
      <c r="O73" s="60"/>
      <c r="P73" s="60"/>
      <c r="Q73" s="60"/>
      <c r="R73" s="60"/>
      <c r="S73" s="60"/>
      <c r="T73" s="57">
        <f t="shared" si="2"/>
        <v>6.40</v>
      </c>
    </row>
    <row r="74" spans="2:20" s="56" customFormat="1" ht="11.25" customHeight="1">
      <c r="B74" s="62" t="s">
        <v>95</v>
      </c>
      <c r="C74" s="59" t="s">
        <v>70</v>
      </c>
      <c r="D74" s="73" t="s">
        <v>306</v>
      </c>
      <c r="E74" s="49" t="s">
        <v>84</v>
      </c>
      <c r="F74" s="67" t="s">
        <v>84</v>
      </c>
      <c r="G74" s="22"/>
      <c r="H74" s="60"/>
      <c r="I74" s="68">
        <v>0</v>
      </c>
      <c r="J74" s="68">
        <v>12.80</v>
      </c>
      <c r="K74" s="68">
        <v>0</v>
      </c>
      <c r="L74" s="60"/>
      <c r="M74" s="60"/>
      <c r="N74" s="60"/>
      <c r="O74" s="60"/>
      <c r="P74" s="60"/>
      <c r="Q74" s="60"/>
      <c r="R74" s="60"/>
      <c r="S74" s="60"/>
      <c r="T74" s="57">
        <f t="shared" si="2"/>
        <v>12.80</v>
      </c>
    </row>
    <row r="75" spans="2:20" s="56" customFormat="1" ht="11.25" customHeight="1">
      <c r="B75" s="62" t="s">
        <v>95</v>
      </c>
      <c r="C75" s="59" t="s">
        <v>70</v>
      </c>
      <c r="D75" s="73" t="s">
        <v>299</v>
      </c>
      <c r="E75" s="49" t="s">
        <v>76</v>
      </c>
      <c r="F75" s="67" t="s">
        <v>84</v>
      </c>
      <c r="G75" s="22" t="s">
        <v>307</v>
      </c>
      <c r="H75" s="60"/>
      <c r="I75" s="68">
        <v>0</v>
      </c>
      <c r="J75" s="68">
        <v>43</v>
      </c>
      <c r="K75" s="68">
        <v>85</v>
      </c>
      <c r="L75" s="60"/>
      <c r="M75" s="60"/>
      <c r="N75" s="60"/>
      <c r="O75" s="60"/>
      <c r="P75" s="60"/>
      <c r="Q75" s="60"/>
      <c r="R75" s="60"/>
      <c r="S75" s="60"/>
      <c r="T75" s="57">
        <f t="shared" si="2"/>
        <v>128</v>
      </c>
    </row>
    <row r="76" spans="2:20" s="56" customFormat="1" ht="11.25" customHeight="1">
      <c r="B76" s="62" t="s">
        <v>95</v>
      </c>
      <c r="C76" s="59" t="s">
        <v>70</v>
      </c>
      <c r="D76" s="73" t="s">
        <v>308</v>
      </c>
      <c r="E76" s="49" t="s">
        <v>139</v>
      </c>
      <c r="F76" s="67" t="s">
        <v>84</v>
      </c>
      <c r="G76" s="22"/>
      <c r="H76" s="60"/>
      <c r="I76" s="68">
        <v>0</v>
      </c>
      <c r="J76" s="68">
        <v>30</v>
      </c>
      <c r="K76" s="68">
        <v>0</v>
      </c>
      <c r="L76" s="60"/>
      <c r="M76" s="60"/>
      <c r="N76" s="60"/>
      <c r="O76" s="60"/>
      <c r="P76" s="60"/>
      <c r="Q76" s="60"/>
      <c r="R76" s="60"/>
      <c r="S76" s="60"/>
      <c r="T76" s="57">
        <f t="shared" si="2"/>
        <v>30</v>
      </c>
    </row>
    <row r="77" spans="2:20" s="56" customFormat="1" ht="11.25" customHeight="1">
      <c r="B77" s="62" t="s">
        <v>95</v>
      </c>
      <c r="C77" s="59" t="s">
        <v>70</v>
      </c>
      <c r="D77" s="73" t="s">
        <v>309</v>
      </c>
      <c r="E77" s="49" t="s">
        <v>140</v>
      </c>
      <c r="F77" s="67" t="s">
        <v>84</v>
      </c>
      <c r="G77" s="22"/>
      <c r="H77" s="60"/>
      <c r="I77" s="68">
        <v>0</v>
      </c>
      <c r="J77" s="68">
        <v>9</v>
      </c>
      <c r="K77" s="68">
        <v>4</v>
      </c>
      <c r="L77" s="60"/>
      <c r="M77" s="60"/>
      <c r="N77" s="60"/>
      <c r="O77" s="60"/>
      <c r="P77" s="60"/>
      <c r="Q77" s="60"/>
      <c r="R77" s="60"/>
      <c r="S77" s="60"/>
      <c r="T77" s="57">
        <f t="shared" si="2"/>
        <v>13</v>
      </c>
    </row>
    <row r="78" spans="2:20" s="56" customFormat="1" ht="11.25" customHeight="1">
      <c r="B78" s="62" t="s">
        <v>95</v>
      </c>
      <c r="C78" s="59" t="s">
        <v>70</v>
      </c>
      <c r="D78" s="73" t="s">
        <v>310</v>
      </c>
      <c r="E78" s="49" t="s">
        <v>84</v>
      </c>
      <c r="F78" s="67" t="s">
        <v>84</v>
      </c>
      <c r="G78" s="22"/>
      <c r="H78" s="60"/>
      <c r="I78" s="68">
        <v>0</v>
      </c>
      <c r="J78" s="68">
        <v>41</v>
      </c>
      <c r="K78" s="68">
        <v>1</v>
      </c>
      <c r="L78" s="60"/>
      <c r="M78" s="60"/>
      <c r="N78" s="60"/>
      <c r="O78" s="60"/>
      <c r="P78" s="60"/>
      <c r="Q78" s="60"/>
      <c r="R78" s="60"/>
      <c r="S78" s="60"/>
      <c r="T78" s="57">
        <f t="shared" si="2"/>
        <v>42</v>
      </c>
    </row>
    <row r="79" spans="2:20" s="56" customFormat="1" ht="11.25" customHeight="1">
      <c r="B79" s="62" t="s">
        <v>95</v>
      </c>
      <c r="C79" s="59" t="s">
        <v>70</v>
      </c>
      <c r="D79" s="73" t="s">
        <v>311</v>
      </c>
      <c r="E79" s="49" t="s">
        <v>76</v>
      </c>
      <c r="F79" s="67" t="s">
        <v>84</v>
      </c>
      <c r="G79" s="22" t="s">
        <v>307</v>
      </c>
      <c r="H79" s="60"/>
      <c r="I79" s="68">
        <v>0</v>
      </c>
      <c r="J79" s="68">
        <v>0</v>
      </c>
      <c r="K79" s="68">
        <v>5.40</v>
      </c>
      <c r="L79" s="60"/>
      <c r="M79" s="60"/>
      <c r="N79" s="60"/>
      <c r="O79" s="60"/>
      <c r="P79" s="60"/>
      <c r="Q79" s="60"/>
      <c r="R79" s="60"/>
      <c r="S79" s="60"/>
      <c r="T79" s="57">
        <f t="shared" si="2"/>
        <v>5.40</v>
      </c>
    </row>
    <row r="80" spans="2:20" s="56" customFormat="1" ht="11.25" customHeight="1">
      <c r="B80" s="62" t="s">
        <v>95</v>
      </c>
      <c r="C80" s="59" t="s">
        <v>70</v>
      </c>
      <c r="D80" s="73" t="s">
        <v>312</v>
      </c>
      <c r="E80" s="49" t="s">
        <v>139</v>
      </c>
      <c r="F80" s="67" t="s">
        <v>84</v>
      </c>
      <c r="G80" s="22"/>
      <c r="H80" s="60"/>
      <c r="I80" s="68">
        <v>0</v>
      </c>
      <c r="J80" s="68">
        <v>0</v>
      </c>
      <c r="K80" s="68">
        <v>1.98</v>
      </c>
      <c r="L80" s="60"/>
      <c r="M80" s="60"/>
      <c r="N80" s="60"/>
      <c r="O80" s="60"/>
      <c r="P80" s="60"/>
      <c r="Q80" s="60"/>
      <c r="R80" s="60"/>
      <c r="S80" s="60"/>
      <c r="T80" s="57">
        <f t="shared" si="2"/>
        <v>1.98</v>
      </c>
    </row>
    <row r="81" spans="2:20" s="56" customFormat="1" ht="11.25" customHeight="1">
      <c r="B81" s="62" t="s">
        <v>96</v>
      </c>
      <c r="C81" s="59" t="s">
        <v>70</v>
      </c>
      <c r="D81" s="73" t="s">
        <v>158</v>
      </c>
      <c r="E81" s="49" t="s">
        <v>79</v>
      </c>
      <c r="F81" s="67" t="s">
        <v>84</v>
      </c>
      <c r="G81" s="53" t="s">
        <v>157</v>
      </c>
      <c r="H81" s="60"/>
      <c r="I81" s="68">
        <v>0</v>
      </c>
      <c r="J81" s="69">
        <v>49129.46</v>
      </c>
      <c r="K81" s="68">
        <v>29421.30</v>
      </c>
      <c r="L81" s="60"/>
      <c r="M81" s="60"/>
      <c r="N81" s="60"/>
      <c r="O81" s="60"/>
      <c r="P81" s="60"/>
      <c r="Q81" s="60"/>
      <c r="R81" s="60"/>
      <c r="S81" s="60"/>
      <c r="T81" s="57">
        <f t="shared" si="2"/>
        <v>78550.759999999995</v>
      </c>
    </row>
    <row r="82" spans="2:20" s="56" customFormat="1" ht="11.25" customHeight="1">
      <c r="B82" s="62" t="s">
        <v>96</v>
      </c>
      <c r="C82" s="59" t="s">
        <v>70</v>
      </c>
      <c r="D82" s="73" t="s">
        <v>148</v>
      </c>
      <c r="E82" s="49" t="s">
        <v>76</v>
      </c>
      <c r="F82" s="67" t="s">
        <v>84</v>
      </c>
      <c r="G82" s="53"/>
      <c r="H82" s="60"/>
      <c r="I82" s="68">
        <v>0</v>
      </c>
      <c r="J82" s="69">
        <v>7727.90</v>
      </c>
      <c r="K82" s="68">
        <v>2103.90</v>
      </c>
      <c r="L82" s="60"/>
      <c r="M82" s="60"/>
      <c r="N82" s="60"/>
      <c r="O82" s="60"/>
      <c r="P82" s="60"/>
      <c r="Q82" s="60"/>
      <c r="R82" s="60"/>
      <c r="S82" s="60"/>
      <c r="T82" s="57">
        <f t="shared" si="2"/>
        <v>9831.7999999999993</v>
      </c>
    </row>
    <row r="83" spans="2:20" s="56" customFormat="1" ht="11.25" customHeight="1">
      <c r="B83" s="62" t="s">
        <v>96</v>
      </c>
      <c r="C83" s="59" t="s">
        <v>70</v>
      </c>
      <c r="D83" s="73" t="s">
        <v>149</v>
      </c>
      <c r="E83" s="49" t="s">
        <v>139</v>
      </c>
      <c r="F83" s="67" t="s">
        <v>84</v>
      </c>
      <c r="G83" s="53"/>
      <c r="H83" s="60"/>
      <c r="I83" s="68">
        <v>0</v>
      </c>
      <c r="J83" s="69">
        <v>4743.70</v>
      </c>
      <c r="K83" s="68">
        <v>35061.699999999997</v>
      </c>
      <c r="L83" s="60"/>
      <c r="M83" s="60"/>
      <c r="N83" s="60"/>
      <c r="O83" s="60"/>
      <c r="P83" s="60"/>
      <c r="Q83" s="60"/>
      <c r="R83" s="60"/>
      <c r="S83" s="60"/>
      <c r="T83" s="57">
        <f t="shared" si="2"/>
        <v>39805.399999999994</v>
      </c>
    </row>
    <row r="84" spans="2:20" s="56" customFormat="1" ht="11.25" customHeight="1">
      <c r="B84" s="62" t="s">
        <v>96</v>
      </c>
      <c r="C84" s="59" t="s">
        <v>70</v>
      </c>
      <c r="D84" s="73" t="s">
        <v>153</v>
      </c>
      <c r="E84" s="49" t="s">
        <v>80</v>
      </c>
      <c r="F84" s="67" t="s">
        <v>84</v>
      </c>
      <c r="G84" s="53"/>
      <c r="H84" s="60"/>
      <c r="I84" s="68">
        <v>0</v>
      </c>
      <c r="J84" s="69">
        <v>1130.675</v>
      </c>
      <c r="K84" s="68">
        <v>0</v>
      </c>
      <c r="L84" s="60"/>
      <c r="M84" s="60"/>
      <c r="N84" s="60"/>
      <c r="O84" s="60"/>
      <c r="P84" s="60"/>
      <c r="Q84" s="60"/>
      <c r="R84" s="60"/>
      <c r="S84" s="60"/>
      <c r="T84" s="57">
        <f t="shared" si="2"/>
        <v>1130.675</v>
      </c>
    </row>
    <row r="85" spans="2:20" s="56" customFormat="1" ht="11.25" customHeight="1">
      <c r="B85" s="62" t="s">
        <v>96</v>
      </c>
      <c r="C85" s="59" t="s">
        <v>70</v>
      </c>
      <c r="D85" s="73" t="s">
        <v>150</v>
      </c>
      <c r="E85" s="49" t="s">
        <v>81</v>
      </c>
      <c r="F85" s="67" t="s">
        <v>84</v>
      </c>
      <c r="G85" s="53"/>
      <c r="H85" s="60"/>
      <c r="I85" s="68">
        <v>0</v>
      </c>
      <c r="J85" s="69">
        <v>67.599999999999994</v>
      </c>
      <c r="K85" s="68">
        <v>3247.80</v>
      </c>
      <c r="L85" s="60"/>
      <c r="M85" s="60"/>
      <c r="N85" s="60"/>
      <c r="O85" s="60"/>
      <c r="P85" s="60"/>
      <c r="Q85" s="60"/>
      <c r="R85" s="60"/>
      <c r="S85" s="60"/>
      <c r="T85" s="57">
        <f t="shared" si="2"/>
        <v>3315.40</v>
      </c>
    </row>
    <row r="86" spans="2:20" s="56" customFormat="1" ht="11.25" customHeight="1">
      <c r="B86" s="62" t="s">
        <v>96</v>
      </c>
      <c r="C86" s="59" t="s">
        <v>70</v>
      </c>
      <c r="D86" s="73" t="s">
        <v>151</v>
      </c>
      <c r="E86" s="49" t="s">
        <v>140</v>
      </c>
      <c r="F86" s="67" t="s">
        <v>84</v>
      </c>
      <c r="G86" s="53"/>
      <c r="H86" s="60"/>
      <c r="I86" s="68">
        <v>0</v>
      </c>
      <c r="J86" s="69">
        <v>501.90</v>
      </c>
      <c r="K86" s="68">
        <v>7295.40</v>
      </c>
      <c r="L86" s="60"/>
      <c r="M86" s="60"/>
      <c r="N86" s="60"/>
      <c r="O86" s="60"/>
      <c r="P86" s="60"/>
      <c r="Q86" s="60"/>
      <c r="R86" s="60"/>
      <c r="S86" s="60"/>
      <c r="T86" s="57">
        <f t="shared" si="2"/>
        <v>7797.2999999999993</v>
      </c>
    </row>
    <row r="87" spans="2:20" s="56" customFormat="1" ht="11.25" customHeight="1">
      <c r="B87" s="62" t="s">
        <v>96</v>
      </c>
      <c r="C87" s="59" t="s">
        <v>70</v>
      </c>
      <c r="D87" s="73" t="s">
        <v>154</v>
      </c>
      <c r="E87" s="49" t="s">
        <v>142</v>
      </c>
      <c r="F87" s="67" t="s">
        <v>84</v>
      </c>
      <c r="G87" s="53"/>
      <c r="H87" s="60"/>
      <c r="I87" s="68">
        <v>0</v>
      </c>
      <c r="J87" s="69">
        <v>871.70</v>
      </c>
      <c r="K87" s="68">
        <v>73951.20</v>
      </c>
      <c r="L87" s="60"/>
      <c r="M87" s="60"/>
      <c r="N87" s="60"/>
      <c r="O87" s="60"/>
      <c r="P87" s="60"/>
      <c r="Q87" s="60"/>
      <c r="R87" s="60"/>
      <c r="S87" s="60"/>
      <c r="T87" s="57">
        <f t="shared" si="2"/>
        <v>74822.899999999994</v>
      </c>
    </row>
    <row r="88" spans="2:20" s="56" customFormat="1" ht="11.25" customHeight="1">
      <c r="B88" s="62" t="s">
        <v>96</v>
      </c>
      <c r="C88" s="59" t="s">
        <v>70</v>
      </c>
      <c r="D88" s="73" t="s">
        <v>152</v>
      </c>
      <c r="E88" s="49" t="s">
        <v>82</v>
      </c>
      <c r="F88" s="67" t="s">
        <v>84</v>
      </c>
      <c r="G88" s="53"/>
      <c r="H88" s="60"/>
      <c r="I88" s="68">
        <v>0</v>
      </c>
      <c r="J88" s="69">
        <v>243.50</v>
      </c>
      <c r="K88" s="68">
        <v>59.20</v>
      </c>
      <c r="L88" s="60"/>
      <c r="M88" s="60"/>
      <c r="N88" s="60"/>
      <c r="O88" s="60"/>
      <c r="P88" s="60"/>
      <c r="Q88" s="60"/>
      <c r="R88" s="60"/>
      <c r="S88" s="60"/>
      <c r="T88" s="57">
        <f t="shared" si="2"/>
        <v>302.70</v>
      </c>
    </row>
    <row r="89" spans="2:20" s="56" customFormat="1" ht="11.25" customHeight="1">
      <c r="B89" s="62" t="s">
        <v>96</v>
      </c>
      <c r="C89" s="59" t="s">
        <v>70</v>
      </c>
      <c r="D89" s="73" t="s">
        <v>155</v>
      </c>
      <c r="E89" s="49" t="s">
        <v>83</v>
      </c>
      <c r="F89" s="67" t="s">
        <v>84</v>
      </c>
      <c r="G89" s="53"/>
      <c r="H89" s="60"/>
      <c r="I89" s="68">
        <v>0</v>
      </c>
      <c r="J89" s="69">
        <v>154.10</v>
      </c>
      <c r="K89" s="68">
        <v>4311.8999999999996</v>
      </c>
      <c r="L89" s="60"/>
      <c r="M89" s="60"/>
      <c r="N89" s="60"/>
      <c r="O89" s="60"/>
      <c r="P89" s="60"/>
      <c r="Q89" s="60"/>
      <c r="R89" s="60"/>
      <c r="S89" s="60"/>
      <c r="T89" s="57">
        <f t="shared" si="2"/>
        <v>4466</v>
      </c>
    </row>
    <row r="90" spans="2:20" s="56" customFormat="1" ht="11.25" customHeight="1">
      <c r="B90" s="62" t="s">
        <v>96</v>
      </c>
      <c r="C90" s="59" t="s">
        <v>70</v>
      </c>
      <c r="D90" s="73" t="s">
        <v>156</v>
      </c>
      <c r="E90" s="49" t="s">
        <v>84</v>
      </c>
      <c r="F90" s="67" t="s">
        <v>84</v>
      </c>
      <c r="G90" s="53"/>
      <c r="H90" s="60"/>
      <c r="I90" s="69">
        <v>1444.88</v>
      </c>
      <c r="J90" s="69">
        <v>2536.1999999999998</v>
      </c>
      <c r="K90" s="68">
        <v>7359.60</v>
      </c>
      <c r="L90" s="60"/>
      <c r="M90" s="60"/>
      <c r="N90" s="60"/>
      <c r="O90" s="60"/>
      <c r="P90" s="60"/>
      <c r="Q90" s="60"/>
      <c r="R90" s="60"/>
      <c r="S90" s="60"/>
      <c r="T90" s="57">
        <f t="shared" si="2"/>
        <v>11340.68</v>
      </c>
    </row>
    <row r="91" spans="2:20" s="56" customFormat="1" ht="11.25" customHeight="1">
      <c r="B91" s="62" t="s">
        <v>97</v>
      </c>
      <c r="C91" s="59" t="s">
        <v>70</v>
      </c>
      <c r="D91" s="73" t="s">
        <v>190</v>
      </c>
      <c r="E91" s="49" t="s">
        <v>76</v>
      </c>
      <c r="F91" s="67" t="s">
        <v>84</v>
      </c>
      <c r="G91" s="53"/>
      <c r="H91" s="60"/>
      <c r="I91" s="68">
        <v>0</v>
      </c>
      <c r="J91" s="68">
        <v>0</v>
      </c>
      <c r="K91" s="69">
        <v>176.40</v>
      </c>
      <c r="L91" s="60"/>
      <c r="M91" s="60"/>
      <c r="N91" s="60"/>
      <c r="O91" s="60"/>
      <c r="P91" s="60"/>
      <c r="Q91" s="60"/>
      <c r="R91" s="60"/>
      <c r="S91" s="60"/>
      <c r="T91" s="57">
        <v>176.40</v>
      </c>
    </row>
    <row r="92" spans="2:20" s="56" customFormat="1" ht="11.25" customHeight="1">
      <c r="B92" s="62" t="s">
        <v>97</v>
      </c>
      <c r="C92" s="59" t="s">
        <v>70</v>
      </c>
      <c r="D92" s="73" t="s">
        <v>191</v>
      </c>
      <c r="E92" s="49" t="s">
        <v>142</v>
      </c>
      <c r="F92" s="67" t="s">
        <v>84</v>
      </c>
      <c r="G92" s="53"/>
      <c r="H92" s="60"/>
      <c r="I92" s="68">
        <v>0</v>
      </c>
      <c r="J92" s="68">
        <v>0</v>
      </c>
      <c r="K92" s="69">
        <v>18</v>
      </c>
      <c r="L92" s="60"/>
      <c r="M92" s="60"/>
      <c r="N92" s="60"/>
      <c r="O92" s="60"/>
      <c r="P92" s="60"/>
      <c r="Q92" s="60"/>
      <c r="R92" s="60"/>
      <c r="S92" s="60"/>
      <c r="T92" s="57">
        <f t="shared" si="3" ref="T92:T123">SUM(H92:S92)</f>
        <v>18</v>
      </c>
    </row>
    <row r="93" spans="2:20" s="56" customFormat="1" ht="11.25" customHeight="1">
      <c r="B93" s="62" t="s">
        <v>98</v>
      </c>
      <c r="C93" s="59" t="s">
        <v>70</v>
      </c>
      <c r="D93" s="73" t="s">
        <v>174</v>
      </c>
      <c r="E93" s="49" t="s">
        <v>83</v>
      </c>
      <c r="F93" s="67" t="s">
        <v>84</v>
      </c>
      <c r="G93" s="53" t="s">
        <v>175</v>
      </c>
      <c r="H93" s="60"/>
      <c r="I93" s="68">
        <v>0</v>
      </c>
      <c r="J93" s="69">
        <v>245.20</v>
      </c>
      <c r="K93" s="69">
        <v>442.50</v>
      </c>
      <c r="L93" s="60"/>
      <c r="M93" s="60"/>
      <c r="N93" s="60"/>
      <c r="O93" s="60"/>
      <c r="P93" s="60"/>
      <c r="Q93" s="60"/>
      <c r="R93" s="60"/>
      <c r="S93" s="60"/>
      <c r="T93" s="57">
        <f t="shared" si="3"/>
        <v>687.70</v>
      </c>
    </row>
    <row r="94" spans="2:20" s="56" customFormat="1" ht="11.25" customHeight="1">
      <c r="B94" s="62" t="s">
        <v>98</v>
      </c>
      <c r="C94" s="59" t="s">
        <v>70</v>
      </c>
      <c r="D94" s="73" t="s">
        <v>176</v>
      </c>
      <c r="E94" s="49" t="s">
        <v>76</v>
      </c>
      <c r="F94" s="67" t="s">
        <v>84</v>
      </c>
      <c r="G94" s="53" t="s">
        <v>175</v>
      </c>
      <c r="H94" s="60"/>
      <c r="I94" s="68">
        <v>0</v>
      </c>
      <c r="J94" s="69">
        <v>4.41</v>
      </c>
      <c r="K94" s="68">
        <v>0</v>
      </c>
      <c r="L94" s="60"/>
      <c r="M94" s="60"/>
      <c r="N94" s="60"/>
      <c r="O94" s="60"/>
      <c r="P94" s="60"/>
      <c r="Q94" s="60"/>
      <c r="R94" s="60"/>
      <c r="S94" s="60"/>
      <c r="T94" s="57">
        <f t="shared" si="3"/>
        <v>4.41</v>
      </c>
    </row>
    <row r="95" spans="2:20" s="56" customFormat="1" ht="11.25" customHeight="1">
      <c r="B95" s="62" t="s">
        <v>98</v>
      </c>
      <c r="C95" s="59" t="s">
        <v>70</v>
      </c>
      <c r="D95" s="73" t="s">
        <v>177</v>
      </c>
      <c r="E95" s="49" t="s">
        <v>76</v>
      </c>
      <c r="F95" s="67" t="s">
        <v>84</v>
      </c>
      <c r="G95" s="53" t="s">
        <v>175</v>
      </c>
      <c r="H95" s="60"/>
      <c r="I95" s="68">
        <v>0</v>
      </c>
      <c r="J95" s="69">
        <v>8.10</v>
      </c>
      <c r="K95" s="68">
        <v>0</v>
      </c>
      <c r="L95" s="60"/>
      <c r="M95" s="60"/>
      <c r="N95" s="60"/>
      <c r="O95" s="60"/>
      <c r="P95" s="60"/>
      <c r="Q95" s="60"/>
      <c r="R95" s="60"/>
      <c r="S95" s="60"/>
      <c r="T95" s="57">
        <f t="shared" si="3"/>
        <v>8.10</v>
      </c>
    </row>
    <row r="96" spans="2:20" s="56" customFormat="1" ht="11.25" customHeight="1">
      <c r="B96" s="62" t="s">
        <v>98</v>
      </c>
      <c r="C96" s="59" t="s">
        <v>70</v>
      </c>
      <c r="D96" s="73" t="s">
        <v>178</v>
      </c>
      <c r="E96" s="49" t="s">
        <v>76</v>
      </c>
      <c r="F96" s="67" t="s">
        <v>84</v>
      </c>
      <c r="G96" s="53" t="s">
        <v>175</v>
      </c>
      <c r="H96" s="60"/>
      <c r="I96" s="68">
        <v>0</v>
      </c>
      <c r="J96" s="69">
        <v>8.50</v>
      </c>
      <c r="K96" s="68">
        <v>0</v>
      </c>
      <c r="L96" s="60"/>
      <c r="M96" s="60"/>
      <c r="N96" s="60"/>
      <c r="O96" s="60"/>
      <c r="P96" s="60"/>
      <c r="Q96" s="60"/>
      <c r="R96" s="60"/>
      <c r="S96" s="60"/>
      <c r="T96" s="57">
        <f t="shared" si="3"/>
        <v>8.50</v>
      </c>
    </row>
    <row r="97" spans="2:20" s="56" customFormat="1" ht="11.25" customHeight="1">
      <c r="B97" s="62" t="s">
        <v>98</v>
      </c>
      <c r="C97" s="59" t="s">
        <v>70</v>
      </c>
      <c r="D97" s="73" t="s">
        <v>179</v>
      </c>
      <c r="E97" s="49" t="s">
        <v>76</v>
      </c>
      <c r="F97" s="67" t="s">
        <v>84</v>
      </c>
      <c r="G97" s="53" t="s">
        <v>175</v>
      </c>
      <c r="H97" s="60"/>
      <c r="I97" s="68">
        <v>0</v>
      </c>
      <c r="J97" s="69">
        <v>8.50</v>
      </c>
      <c r="K97" s="68">
        <v>0</v>
      </c>
      <c r="L97" s="60"/>
      <c r="M97" s="60"/>
      <c r="N97" s="60"/>
      <c r="O97" s="60"/>
      <c r="P97" s="60"/>
      <c r="Q97" s="60"/>
      <c r="R97" s="60"/>
      <c r="S97" s="60"/>
      <c r="T97" s="57">
        <f t="shared" si="3"/>
        <v>8.50</v>
      </c>
    </row>
    <row r="98" spans="2:20" s="56" customFormat="1" ht="11.25" customHeight="1">
      <c r="B98" s="62" t="s">
        <v>98</v>
      </c>
      <c r="C98" s="59" t="s">
        <v>70</v>
      </c>
      <c r="D98" s="73" t="s">
        <v>180</v>
      </c>
      <c r="E98" s="49" t="s">
        <v>76</v>
      </c>
      <c r="F98" s="67" t="s">
        <v>84</v>
      </c>
      <c r="G98" s="53" t="s">
        <v>175</v>
      </c>
      <c r="H98" s="60"/>
      <c r="I98" s="68">
        <v>0</v>
      </c>
      <c r="J98" s="69">
        <v>8.50</v>
      </c>
      <c r="K98" s="68">
        <v>0</v>
      </c>
      <c r="L98" s="60"/>
      <c r="M98" s="60"/>
      <c r="N98" s="60"/>
      <c r="O98" s="60"/>
      <c r="P98" s="60"/>
      <c r="Q98" s="60"/>
      <c r="R98" s="60"/>
      <c r="S98" s="60"/>
      <c r="T98" s="57">
        <f t="shared" si="3"/>
        <v>8.50</v>
      </c>
    </row>
    <row r="99" spans="2:20" s="56" customFormat="1" ht="11.25" customHeight="1">
      <c r="B99" s="62" t="s">
        <v>98</v>
      </c>
      <c r="C99" s="59" t="s">
        <v>70</v>
      </c>
      <c r="D99" s="73" t="s">
        <v>189</v>
      </c>
      <c r="E99" s="49" t="s">
        <v>76</v>
      </c>
      <c r="F99" s="67" t="s">
        <v>84</v>
      </c>
      <c r="G99" s="53" t="s">
        <v>175</v>
      </c>
      <c r="H99" s="60"/>
      <c r="I99" s="68">
        <v>0</v>
      </c>
      <c r="J99" s="68">
        <v>0</v>
      </c>
      <c r="K99" s="69">
        <v>38</v>
      </c>
      <c r="L99" s="60"/>
      <c r="M99" s="60"/>
      <c r="N99" s="60"/>
      <c r="O99" s="60"/>
      <c r="P99" s="60"/>
      <c r="Q99" s="60"/>
      <c r="R99" s="60"/>
      <c r="S99" s="60"/>
      <c r="T99" s="57">
        <f t="shared" si="3"/>
        <v>38</v>
      </c>
    </row>
    <row r="100" spans="2:20" s="56" customFormat="1" ht="11.25" customHeight="1">
      <c r="B100" s="62" t="s">
        <v>101</v>
      </c>
      <c r="C100" s="59" t="s">
        <v>70</v>
      </c>
      <c r="D100" s="73" t="s">
        <v>204</v>
      </c>
      <c r="E100" s="49" t="s">
        <v>84</v>
      </c>
      <c r="F100" s="67" t="s">
        <v>84</v>
      </c>
      <c r="G100" s="53"/>
      <c r="H100" s="60"/>
      <c r="I100" s="68">
        <v>0</v>
      </c>
      <c r="J100" s="68">
        <v>0</v>
      </c>
      <c r="K100" s="69">
        <v>10.30</v>
      </c>
      <c r="L100" s="60"/>
      <c r="M100" s="60"/>
      <c r="N100" s="60"/>
      <c r="O100" s="60"/>
      <c r="P100" s="60"/>
      <c r="Q100" s="60"/>
      <c r="R100" s="60"/>
      <c r="S100" s="60"/>
      <c r="T100" s="57">
        <f t="shared" si="3"/>
        <v>10.30</v>
      </c>
    </row>
    <row r="101" spans="2:20" ht="11.25" customHeight="1">
      <c r="B101" s="62" t="s">
        <v>103</v>
      </c>
      <c r="C101" s="26" t="s">
        <v>70</v>
      </c>
      <c r="D101" s="73" t="s">
        <v>181</v>
      </c>
      <c r="E101" s="61" t="s">
        <v>76</v>
      </c>
      <c r="F101" s="67" t="s">
        <v>84</v>
      </c>
      <c r="G101" s="53" t="s">
        <v>182</v>
      </c>
      <c r="H101" s="60"/>
      <c r="I101" s="69">
        <v>0</v>
      </c>
      <c r="J101" s="69">
        <v>295.30</v>
      </c>
      <c r="K101" s="71">
        <v>538.50</v>
      </c>
      <c r="L101" s="60"/>
      <c r="M101" s="60"/>
      <c r="N101" s="60"/>
      <c r="O101" s="60"/>
      <c r="P101" s="60"/>
      <c r="Q101" s="60"/>
      <c r="R101" s="60"/>
      <c r="S101" s="60"/>
      <c r="T101" s="57">
        <f t="shared" si="3"/>
        <v>833.80</v>
      </c>
    </row>
    <row r="102" spans="2:20" ht="11.25" customHeight="1">
      <c r="B102" s="62" t="s">
        <v>104</v>
      </c>
      <c r="C102" s="26" t="s">
        <v>70</v>
      </c>
      <c r="D102" s="86" t="s">
        <v>249</v>
      </c>
      <c r="E102" s="58" t="s">
        <v>78</v>
      </c>
      <c r="F102" s="67" t="s">
        <v>84</v>
      </c>
      <c r="G102" s="22" t="s">
        <v>250</v>
      </c>
      <c r="H102" s="60"/>
      <c r="I102" s="68">
        <v>0</v>
      </c>
      <c r="J102" s="68">
        <v>279.59199999999998</v>
      </c>
      <c r="K102" s="68">
        <v>30</v>
      </c>
      <c r="L102" s="60"/>
      <c r="M102" s="60"/>
      <c r="N102" s="60"/>
      <c r="O102" s="60"/>
      <c r="P102" s="60"/>
      <c r="Q102" s="60"/>
      <c r="R102" s="60"/>
      <c r="S102" s="60"/>
      <c r="T102" s="57">
        <f t="shared" si="3"/>
        <v>309.59199999999998</v>
      </c>
    </row>
    <row r="103" spans="2:20" ht="11.25" customHeight="1">
      <c r="B103" s="62" t="s">
        <v>104</v>
      </c>
      <c r="C103" s="26" t="s">
        <v>70</v>
      </c>
      <c r="D103" s="86" t="s">
        <v>251</v>
      </c>
      <c r="E103" s="58" t="s">
        <v>78</v>
      </c>
      <c r="F103" s="67" t="s">
        <v>84</v>
      </c>
      <c r="G103" s="22" t="s">
        <v>252</v>
      </c>
      <c r="H103" s="60"/>
      <c r="I103" s="68">
        <v>0</v>
      </c>
      <c r="J103" s="68">
        <v>74.50</v>
      </c>
      <c r="K103" s="68">
        <v>350</v>
      </c>
      <c r="L103" s="60"/>
      <c r="M103" s="60"/>
      <c r="N103" s="60"/>
      <c r="O103" s="60"/>
      <c r="P103" s="60"/>
      <c r="Q103" s="60"/>
      <c r="R103" s="60"/>
      <c r="S103" s="60"/>
      <c r="T103" s="57">
        <f t="shared" si="3"/>
        <v>424.50</v>
      </c>
    </row>
    <row r="104" spans="2:20" ht="11.25" customHeight="1">
      <c r="B104" s="62" t="s">
        <v>104</v>
      </c>
      <c r="C104" s="26" t="s">
        <v>70</v>
      </c>
      <c r="D104" s="86" t="s">
        <v>253</v>
      </c>
      <c r="E104" s="58" t="s">
        <v>84</v>
      </c>
      <c r="F104" s="67" t="s">
        <v>84</v>
      </c>
      <c r="G104" s="22"/>
      <c r="H104" s="60"/>
      <c r="I104" s="68">
        <v>0</v>
      </c>
      <c r="J104" s="68">
        <v>11.407</v>
      </c>
      <c r="K104" s="68">
        <v>11</v>
      </c>
      <c r="L104" s="60"/>
      <c r="M104" s="60"/>
      <c r="N104" s="60"/>
      <c r="O104" s="60"/>
      <c r="P104" s="60"/>
      <c r="Q104" s="60"/>
      <c r="R104" s="60"/>
      <c r="S104" s="60"/>
      <c r="T104" s="57">
        <f t="shared" si="3"/>
        <v>22.407</v>
      </c>
    </row>
    <row r="105" spans="2:20" ht="11.25" customHeight="1">
      <c r="B105" s="62" t="s">
        <v>104</v>
      </c>
      <c r="C105" s="26" t="s">
        <v>70</v>
      </c>
      <c r="D105" s="86" t="s">
        <v>254</v>
      </c>
      <c r="E105" s="58" t="s">
        <v>78</v>
      </c>
      <c r="F105" s="67" t="s">
        <v>143</v>
      </c>
      <c r="G105" s="22" t="s">
        <v>255</v>
      </c>
      <c r="H105" s="60"/>
      <c r="I105" s="68">
        <v>0</v>
      </c>
      <c r="J105" s="68">
        <v>0</v>
      </c>
      <c r="K105" s="68">
        <v>6343.625</v>
      </c>
      <c r="L105" s="60"/>
      <c r="M105" s="60"/>
      <c r="N105" s="60"/>
      <c r="O105" s="60"/>
      <c r="P105" s="60"/>
      <c r="Q105" s="60"/>
      <c r="R105" s="60"/>
      <c r="S105" s="60"/>
      <c r="T105" s="57">
        <f t="shared" si="3"/>
        <v>6343.625</v>
      </c>
    </row>
    <row r="106" spans="2:20" ht="11.25" customHeight="1">
      <c r="B106" s="62" t="s">
        <v>105</v>
      </c>
      <c r="C106" s="26" t="s">
        <v>70</v>
      </c>
      <c r="D106" s="73" t="s">
        <v>256</v>
      </c>
      <c r="E106" s="58" t="s">
        <v>82</v>
      </c>
      <c r="F106" s="67" t="s">
        <v>84</v>
      </c>
      <c r="G106" s="22"/>
      <c r="H106" s="60"/>
      <c r="I106" s="68">
        <v>0</v>
      </c>
      <c r="J106" s="68">
        <v>154.30000000000001</v>
      </c>
      <c r="K106" s="68">
        <v>26.70</v>
      </c>
      <c r="L106" s="60"/>
      <c r="M106" s="60"/>
      <c r="N106" s="60"/>
      <c r="O106" s="60"/>
      <c r="P106" s="60"/>
      <c r="Q106" s="60"/>
      <c r="R106" s="60"/>
      <c r="S106" s="60"/>
      <c r="T106" s="57">
        <f t="shared" si="3"/>
        <v>181</v>
      </c>
    </row>
    <row r="107" spans="2:20" ht="11.25" customHeight="1">
      <c r="B107" s="62" t="s">
        <v>105</v>
      </c>
      <c r="C107" s="26" t="s">
        <v>70</v>
      </c>
      <c r="D107" s="86" t="s">
        <v>257</v>
      </c>
      <c r="E107" s="58" t="s">
        <v>76</v>
      </c>
      <c r="F107" s="67" t="s">
        <v>84</v>
      </c>
      <c r="G107" s="22" t="s">
        <v>258</v>
      </c>
      <c r="H107" s="60"/>
      <c r="I107" s="68">
        <v>0</v>
      </c>
      <c r="J107" s="68">
        <v>1.84</v>
      </c>
      <c r="K107" s="68">
        <v>2.40</v>
      </c>
      <c r="L107" s="60"/>
      <c r="M107" s="60"/>
      <c r="N107" s="60"/>
      <c r="O107" s="60"/>
      <c r="P107" s="60"/>
      <c r="Q107" s="60"/>
      <c r="R107" s="60"/>
      <c r="S107" s="60"/>
      <c r="T107" s="57">
        <f t="shared" si="3"/>
        <v>4.24</v>
      </c>
    </row>
    <row r="108" spans="2:20" s="56" customFormat="1" ht="11.25" customHeight="1">
      <c r="B108" s="62" t="s">
        <v>105</v>
      </c>
      <c r="C108" s="59" t="s">
        <v>70</v>
      </c>
      <c r="D108" s="88" t="s">
        <v>259</v>
      </c>
      <c r="E108" s="49" t="s">
        <v>140</v>
      </c>
      <c r="F108" s="67" t="s">
        <v>84</v>
      </c>
      <c r="G108" s="75"/>
      <c r="H108" s="50"/>
      <c r="I108" s="68">
        <v>0</v>
      </c>
      <c r="J108" s="70">
        <v>4.9000000000000004</v>
      </c>
      <c r="K108" s="68">
        <v>0</v>
      </c>
      <c r="L108" s="50"/>
      <c r="M108" s="50"/>
      <c r="N108" s="50"/>
      <c r="O108" s="50"/>
      <c r="P108" s="50"/>
      <c r="Q108" s="50"/>
      <c r="R108" s="50"/>
      <c r="S108" s="50"/>
      <c r="T108" s="57">
        <f t="shared" si="3"/>
        <v>4.9000000000000004</v>
      </c>
    </row>
    <row r="109" spans="2:20" s="56" customFormat="1" ht="11.25" customHeight="1">
      <c r="B109" s="62" t="s">
        <v>105</v>
      </c>
      <c r="C109" s="59" t="s">
        <v>70</v>
      </c>
      <c r="D109" s="86" t="s">
        <v>260</v>
      </c>
      <c r="E109" s="49" t="s">
        <v>83</v>
      </c>
      <c r="F109" s="67" t="s">
        <v>84</v>
      </c>
      <c r="G109" s="22"/>
      <c r="H109" s="50"/>
      <c r="I109" s="68">
        <v>0</v>
      </c>
      <c r="J109" s="68">
        <v>103.90</v>
      </c>
      <c r="K109" s="70">
        <v>0</v>
      </c>
      <c r="L109" s="50"/>
      <c r="M109" s="50"/>
      <c r="N109" s="50"/>
      <c r="O109" s="50"/>
      <c r="P109" s="50"/>
      <c r="Q109" s="50"/>
      <c r="R109" s="50"/>
      <c r="S109" s="50"/>
      <c r="T109" s="57">
        <f t="shared" si="3"/>
        <v>103.90</v>
      </c>
    </row>
    <row r="110" spans="2:20" s="56" customFormat="1" ht="11.25" customHeight="1">
      <c r="B110" s="62" t="s">
        <v>105</v>
      </c>
      <c r="C110" s="59" t="s">
        <v>70</v>
      </c>
      <c r="D110" s="86" t="s">
        <v>261</v>
      </c>
      <c r="E110" s="49" t="s">
        <v>142</v>
      </c>
      <c r="F110" s="67" t="s">
        <v>84</v>
      </c>
      <c r="G110" s="22"/>
      <c r="H110" s="50"/>
      <c r="I110" s="68">
        <v>0</v>
      </c>
      <c r="J110" s="68">
        <v>54</v>
      </c>
      <c r="K110" s="70">
        <v>0</v>
      </c>
      <c r="L110" s="50"/>
      <c r="M110" s="50"/>
      <c r="N110" s="50"/>
      <c r="O110" s="50"/>
      <c r="P110" s="50"/>
      <c r="Q110" s="50"/>
      <c r="R110" s="50"/>
      <c r="S110" s="50"/>
      <c r="T110" s="57">
        <f t="shared" si="3"/>
        <v>54</v>
      </c>
    </row>
    <row r="111" spans="2:20" s="56" customFormat="1" ht="11.25" customHeight="1">
      <c r="B111" s="62" t="s">
        <v>105</v>
      </c>
      <c r="C111" s="59" t="s">
        <v>70</v>
      </c>
      <c r="D111" s="86" t="s">
        <v>262</v>
      </c>
      <c r="E111" s="49" t="s">
        <v>83</v>
      </c>
      <c r="F111" s="67" t="s">
        <v>84</v>
      </c>
      <c r="G111" s="22"/>
      <c r="H111" s="50"/>
      <c r="I111" s="68">
        <v>0</v>
      </c>
      <c r="J111" s="68">
        <v>43</v>
      </c>
      <c r="K111" s="70">
        <v>3</v>
      </c>
      <c r="L111" s="50"/>
      <c r="M111" s="50"/>
      <c r="N111" s="50"/>
      <c r="O111" s="50"/>
      <c r="P111" s="50"/>
      <c r="Q111" s="50"/>
      <c r="R111" s="50"/>
      <c r="S111" s="50"/>
      <c r="T111" s="57">
        <f t="shared" si="3"/>
        <v>46</v>
      </c>
    </row>
    <row r="112" spans="2:20" s="56" customFormat="1" ht="11.25" customHeight="1">
      <c r="B112" s="62" t="s">
        <v>105</v>
      </c>
      <c r="C112" s="59" t="s">
        <v>70</v>
      </c>
      <c r="D112" s="86" t="s">
        <v>263</v>
      </c>
      <c r="E112" s="49" t="s">
        <v>142</v>
      </c>
      <c r="F112" s="67" t="s">
        <v>84</v>
      </c>
      <c r="G112" s="22"/>
      <c r="H112" s="50"/>
      <c r="I112" s="68">
        <v>0</v>
      </c>
      <c r="J112" s="68">
        <v>0</v>
      </c>
      <c r="K112" s="70">
        <v>20</v>
      </c>
      <c r="L112" s="50"/>
      <c r="M112" s="50"/>
      <c r="N112" s="50"/>
      <c r="O112" s="50"/>
      <c r="P112" s="50"/>
      <c r="Q112" s="50"/>
      <c r="R112" s="50"/>
      <c r="S112" s="50"/>
      <c r="T112" s="57">
        <f t="shared" si="3"/>
        <v>20</v>
      </c>
    </row>
    <row r="113" spans="2:20" s="56" customFormat="1" ht="11.25" customHeight="1">
      <c r="B113" s="62" t="s">
        <v>105</v>
      </c>
      <c r="C113" s="59" t="s">
        <v>70</v>
      </c>
      <c r="D113" s="86" t="s">
        <v>264</v>
      </c>
      <c r="E113" s="49" t="s">
        <v>76</v>
      </c>
      <c r="F113" s="67" t="s">
        <v>84</v>
      </c>
      <c r="G113" s="22" t="s">
        <v>258</v>
      </c>
      <c r="H113" s="50"/>
      <c r="I113" s="68">
        <v>0</v>
      </c>
      <c r="J113" s="68">
        <v>3.0640000000000001</v>
      </c>
      <c r="K113" s="70">
        <v>3.60</v>
      </c>
      <c r="L113" s="50"/>
      <c r="M113" s="50"/>
      <c r="N113" s="50"/>
      <c r="O113" s="50"/>
      <c r="P113" s="50"/>
      <c r="Q113" s="50"/>
      <c r="R113" s="50"/>
      <c r="S113" s="50"/>
      <c r="T113" s="57">
        <f t="shared" si="3"/>
        <v>6.6639999999999997</v>
      </c>
    </row>
    <row r="114" spans="2:20" s="56" customFormat="1" ht="11.25" customHeight="1">
      <c r="B114" s="62" t="s">
        <v>105</v>
      </c>
      <c r="C114" s="59" t="s">
        <v>70</v>
      </c>
      <c r="D114" s="86" t="s">
        <v>265</v>
      </c>
      <c r="E114" s="49" t="s">
        <v>139</v>
      </c>
      <c r="F114" s="67" t="s">
        <v>84</v>
      </c>
      <c r="G114" s="22"/>
      <c r="H114" s="50"/>
      <c r="I114" s="68">
        <v>0</v>
      </c>
      <c r="J114" s="68">
        <v>0.90</v>
      </c>
      <c r="K114" s="70">
        <v>0</v>
      </c>
      <c r="L114" s="50"/>
      <c r="M114" s="50"/>
      <c r="N114" s="50"/>
      <c r="O114" s="50"/>
      <c r="P114" s="50"/>
      <c r="Q114" s="50"/>
      <c r="R114" s="50"/>
      <c r="S114" s="50"/>
      <c r="T114" s="57">
        <f t="shared" si="3"/>
        <v>0.90</v>
      </c>
    </row>
    <row r="115" spans="2:20" s="56" customFormat="1" ht="11.25" customHeight="1">
      <c r="B115" s="62" t="s">
        <v>105</v>
      </c>
      <c r="C115" s="59" t="s">
        <v>70</v>
      </c>
      <c r="D115" s="86" t="s">
        <v>266</v>
      </c>
      <c r="E115" s="49" t="s">
        <v>76</v>
      </c>
      <c r="F115" s="67" t="s">
        <v>84</v>
      </c>
      <c r="G115" s="22" t="s">
        <v>258</v>
      </c>
      <c r="H115" s="50"/>
      <c r="I115" s="68">
        <v>0</v>
      </c>
      <c r="J115" s="68">
        <v>4.30</v>
      </c>
      <c r="K115" s="70">
        <v>4.30</v>
      </c>
      <c r="L115" s="50"/>
      <c r="M115" s="50"/>
      <c r="N115" s="50"/>
      <c r="O115" s="50"/>
      <c r="P115" s="50"/>
      <c r="Q115" s="50"/>
      <c r="R115" s="50"/>
      <c r="S115" s="50"/>
      <c r="T115" s="57">
        <f t="shared" si="3"/>
        <v>8.60</v>
      </c>
    </row>
    <row r="116" spans="2:20" s="56" customFormat="1" ht="11.25" customHeight="1">
      <c r="B116" s="62" t="s">
        <v>105</v>
      </c>
      <c r="C116" s="59" t="s">
        <v>70</v>
      </c>
      <c r="D116" s="86" t="s">
        <v>267</v>
      </c>
      <c r="E116" s="49" t="s">
        <v>76</v>
      </c>
      <c r="F116" s="67" t="s">
        <v>84</v>
      </c>
      <c r="G116" s="22" t="s">
        <v>258</v>
      </c>
      <c r="H116" s="50"/>
      <c r="I116" s="68">
        <v>0</v>
      </c>
      <c r="J116" s="68">
        <v>17</v>
      </c>
      <c r="K116" s="70">
        <v>30.50</v>
      </c>
      <c r="L116" s="50"/>
      <c r="M116" s="50"/>
      <c r="N116" s="50"/>
      <c r="O116" s="50"/>
      <c r="P116" s="50"/>
      <c r="Q116" s="50"/>
      <c r="R116" s="50"/>
      <c r="S116" s="50"/>
      <c r="T116" s="57">
        <f t="shared" si="3"/>
        <v>47.50</v>
      </c>
    </row>
    <row r="117" spans="2:20" s="56" customFormat="1" ht="11.25" customHeight="1">
      <c r="B117" s="62" t="s">
        <v>105</v>
      </c>
      <c r="C117" s="59" t="s">
        <v>70</v>
      </c>
      <c r="D117" s="86" t="s">
        <v>268</v>
      </c>
      <c r="E117" s="49" t="s">
        <v>76</v>
      </c>
      <c r="F117" s="67" t="s">
        <v>84</v>
      </c>
      <c r="G117" s="22" t="s">
        <v>258</v>
      </c>
      <c r="H117" s="50"/>
      <c r="I117" s="68">
        <v>0</v>
      </c>
      <c r="J117" s="68">
        <v>218</v>
      </c>
      <c r="K117" s="70">
        <v>203</v>
      </c>
      <c r="L117" s="50"/>
      <c r="M117" s="50"/>
      <c r="N117" s="50"/>
      <c r="O117" s="50"/>
      <c r="P117" s="50"/>
      <c r="Q117" s="50"/>
      <c r="R117" s="50"/>
      <c r="S117" s="50"/>
      <c r="T117" s="57">
        <f t="shared" si="3"/>
        <v>421</v>
      </c>
    </row>
    <row r="118" spans="2:20" s="56" customFormat="1" ht="11.25" customHeight="1">
      <c r="B118" s="62" t="s">
        <v>105</v>
      </c>
      <c r="C118" s="59" t="s">
        <v>70</v>
      </c>
      <c r="D118" s="86" t="s">
        <v>269</v>
      </c>
      <c r="E118" s="49" t="s">
        <v>76</v>
      </c>
      <c r="F118" s="67" t="s">
        <v>84</v>
      </c>
      <c r="G118" s="22" t="s">
        <v>258</v>
      </c>
      <c r="H118" s="50"/>
      <c r="I118" s="68">
        <v>18.20</v>
      </c>
      <c r="J118" s="68">
        <v>12.60</v>
      </c>
      <c r="K118" s="70">
        <v>53.70</v>
      </c>
      <c r="L118" s="50"/>
      <c r="M118" s="50"/>
      <c r="N118" s="50"/>
      <c r="O118" s="50"/>
      <c r="P118" s="50"/>
      <c r="Q118" s="50"/>
      <c r="R118" s="50"/>
      <c r="S118" s="50"/>
      <c r="T118" s="57">
        <f t="shared" si="3"/>
        <v>84.50</v>
      </c>
    </row>
    <row r="119" spans="2:20" s="56" customFormat="1" ht="11.25" customHeight="1">
      <c r="B119" s="62" t="s">
        <v>105</v>
      </c>
      <c r="C119" s="59" t="s">
        <v>70</v>
      </c>
      <c r="D119" s="86" t="s">
        <v>270</v>
      </c>
      <c r="E119" s="49" t="s">
        <v>84</v>
      </c>
      <c r="F119" s="67" t="s">
        <v>84</v>
      </c>
      <c r="G119" s="22"/>
      <c r="H119" s="50"/>
      <c r="I119" s="68">
        <v>0</v>
      </c>
      <c r="J119" s="68">
        <v>0</v>
      </c>
      <c r="K119" s="70">
        <v>738</v>
      </c>
      <c r="L119" s="50"/>
      <c r="M119" s="50"/>
      <c r="N119" s="50"/>
      <c r="O119" s="50"/>
      <c r="P119" s="50"/>
      <c r="Q119" s="50"/>
      <c r="R119" s="50"/>
      <c r="S119" s="50"/>
      <c r="T119" s="57">
        <f t="shared" si="3"/>
        <v>738</v>
      </c>
    </row>
    <row r="120" spans="2:20" s="56" customFormat="1" ht="11.25" customHeight="1">
      <c r="B120" s="62" t="s">
        <v>106</v>
      </c>
      <c r="C120" s="59" t="s">
        <v>70</v>
      </c>
      <c r="D120" s="86" t="s">
        <v>271</v>
      </c>
      <c r="E120" s="49" t="s">
        <v>140</v>
      </c>
      <c r="F120" s="67" t="s">
        <v>84</v>
      </c>
      <c r="G120" s="22" t="s">
        <v>272</v>
      </c>
      <c r="H120" s="50"/>
      <c r="I120" s="68"/>
      <c r="J120" s="68"/>
      <c r="K120" s="70">
        <v>60</v>
      </c>
      <c r="L120" s="50"/>
      <c r="M120" s="50"/>
      <c r="N120" s="50"/>
      <c r="O120" s="50"/>
      <c r="P120" s="50"/>
      <c r="Q120" s="50"/>
      <c r="R120" s="50"/>
      <c r="S120" s="50"/>
      <c r="T120" s="57">
        <f t="shared" si="3"/>
        <v>60</v>
      </c>
    </row>
    <row r="121" spans="2:20" s="56" customFormat="1" ht="11.25" customHeight="1">
      <c r="B121" s="62" t="s">
        <v>106</v>
      </c>
      <c r="C121" s="59" t="s">
        <v>70</v>
      </c>
      <c r="D121" s="86" t="s">
        <v>273</v>
      </c>
      <c r="E121" s="49" t="s">
        <v>76</v>
      </c>
      <c r="F121" s="67" t="s">
        <v>84</v>
      </c>
      <c r="G121" s="22" t="s">
        <v>258</v>
      </c>
      <c r="H121" s="50"/>
      <c r="I121" s="68">
        <v>0</v>
      </c>
      <c r="J121" s="68">
        <v>151</v>
      </c>
      <c r="K121" s="70">
        <v>219</v>
      </c>
      <c r="L121" s="50"/>
      <c r="M121" s="50"/>
      <c r="N121" s="50"/>
      <c r="O121" s="50"/>
      <c r="P121" s="50"/>
      <c r="Q121" s="50"/>
      <c r="R121" s="50"/>
      <c r="S121" s="50"/>
      <c r="T121" s="57">
        <f t="shared" si="3"/>
        <v>370</v>
      </c>
    </row>
    <row r="122" spans="2:20" ht="11.25" customHeight="1">
      <c r="B122" s="62" t="s">
        <v>106</v>
      </c>
      <c r="C122" s="26" t="s">
        <v>70</v>
      </c>
      <c r="D122" s="88" t="s">
        <v>274</v>
      </c>
      <c r="E122" s="49" t="s">
        <v>139</v>
      </c>
      <c r="F122" s="67" t="s">
        <v>84</v>
      </c>
      <c r="G122" s="75" t="s">
        <v>258</v>
      </c>
      <c r="H122" s="50"/>
      <c r="I122" s="68">
        <v>0</v>
      </c>
      <c r="J122" s="70">
        <v>130</v>
      </c>
      <c r="K122" s="68">
        <v>189</v>
      </c>
      <c r="L122" s="50"/>
      <c r="M122" s="50"/>
      <c r="N122" s="50"/>
      <c r="O122" s="50"/>
      <c r="P122" s="50"/>
      <c r="Q122" s="50"/>
      <c r="R122" s="50"/>
      <c r="S122" s="50"/>
      <c r="T122" s="57">
        <f t="shared" si="3"/>
        <v>319</v>
      </c>
    </row>
    <row r="123" spans="2:20" ht="11.25" customHeight="1">
      <c r="B123" s="61" t="s">
        <v>106</v>
      </c>
      <c r="C123" s="26" t="s">
        <v>70</v>
      </c>
      <c r="D123" s="86" t="s">
        <v>275</v>
      </c>
      <c r="E123" s="58" t="s">
        <v>84</v>
      </c>
      <c r="F123" s="23" t="s">
        <v>84</v>
      </c>
      <c r="G123" s="22" t="s">
        <v>258</v>
      </c>
      <c r="H123" s="28"/>
      <c r="I123" s="68">
        <v>0</v>
      </c>
      <c r="J123" s="68">
        <v>20</v>
      </c>
      <c r="K123" s="68">
        <v>20</v>
      </c>
      <c r="L123" s="28"/>
      <c r="M123" s="28"/>
      <c r="N123" s="28"/>
      <c r="O123" s="28"/>
      <c r="P123" s="28"/>
      <c r="Q123" s="28"/>
      <c r="R123" s="28"/>
      <c r="S123" s="28"/>
      <c r="T123" s="57">
        <f t="shared" si="3"/>
        <v>40</v>
      </c>
    </row>
    <row r="124" spans="2:20" ht="11.25" customHeight="1">
      <c r="B124" s="61" t="s">
        <v>106</v>
      </c>
      <c r="C124" s="26" t="s">
        <v>70</v>
      </c>
      <c r="D124" s="86" t="s">
        <v>276</v>
      </c>
      <c r="E124" s="58" t="s">
        <v>76</v>
      </c>
      <c r="F124" s="23" t="s">
        <v>84</v>
      </c>
      <c r="G124" s="22" t="s">
        <v>258</v>
      </c>
      <c r="H124" s="28"/>
      <c r="I124" s="68">
        <v>0.40</v>
      </c>
      <c r="J124" s="68">
        <v>35.200000000000003</v>
      </c>
      <c r="K124" s="68">
        <v>45.35</v>
      </c>
      <c r="L124" s="28"/>
      <c r="M124" s="28"/>
      <c r="N124" s="28"/>
      <c r="O124" s="28"/>
      <c r="P124" s="28"/>
      <c r="Q124" s="28"/>
      <c r="R124" s="28"/>
      <c r="S124" s="28"/>
      <c r="T124" s="57">
        <f t="shared" si="4" ref="T124:T155">SUM(H124:S124)</f>
        <v>80.95</v>
      </c>
    </row>
    <row r="125" spans="2:23" ht="11.25" customHeight="1">
      <c r="B125" s="61" t="s">
        <v>106</v>
      </c>
      <c r="C125" s="26" t="s">
        <v>70</v>
      </c>
      <c r="D125" s="86" t="s">
        <v>276</v>
      </c>
      <c r="E125" s="58" t="s">
        <v>139</v>
      </c>
      <c r="F125" s="23" t="s">
        <v>84</v>
      </c>
      <c r="G125" s="22" t="s">
        <v>258</v>
      </c>
      <c r="H125" s="28"/>
      <c r="I125" s="68">
        <v>0.32</v>
      </c>
      <c r="J125" s="68">
        <v>27.24</v>
      </c>
      <c r="K125" s="68">
        <v>36.28</v>
      </c>
      <c r="L125" s="28"/>
      <c r="M125" s="28"/>
      <c r="N125" s="28"/>
      <c r="O125" s="28"/>
      <c r="P125" s="28"/>
      <c r="Q125" s="28"/>
      <c r="R125" s="28"/>
      <c r="S125" s="28"/>
      <c r="T125" s="57">
        <f t="shared" si="4"/>
        <v>63.84</v>
      </c>
      <c r="V125" s="42"/>
      <c r="W125" s="43"/>
    </row>
    <row r="126" spans="2:20" ht="11.25" customHeight="1">
      <c r="B126" s="61" t="s">
        <v>106</v>
      </c>
      <c r="C126" s="26" t="s">
        <v>70</v>
      </c>
      <c r="D126" s="86" t="s">
        <v>276</v>
      </c>
      <c r="E126" s="58" t="s">
        <v>142</v>
      </c>
      <c r="F126" s="23" t="s">
        <v>84</v>
      </c>
      <c r="G126" s="22" t="s">
        <v>258</v>
      </c>
      <c r="H126" s="28"/>
      <c r="I126" s="68">
        <v>0</v>
      </c>
      <c r="J126" s="68">
        <v>7.93</v>
      </c>
      <c r="K126" s="68">
        <v>14.56</v>
      </c>
      <c r="L126" s="28"/>
      <c r="M126" s="28"/>
      <c r="N126" s="28"/>
      <c r="O126" s="28"/>
      <c r="P126" s="28"/>
      <c r="Q126" s="28"/>
      <c r="R126" s="28"/>
      <c r="S126" s="28"/>
      <c r="T126" s="57">
        <f t="shared" si="4"/>
        <v>22.49</v>
      </c>
    </row>
    <row r="127" spans="2:20" ht="11.25" customHeight="1">
      <c r="B127" s="61" t="s">
        <v>106</v>
      </c>
      <c r="C127" s="26" t="s">
        <v>70</v>
      </c>
      <c r="D127" s="86" t="s">
        <v>277</v>
      </c>
      <c r="E127" s="58" t="s">
        <v>83</v>
      </c>
      <c r="F127" s="23" t="s">
        <v>84</v>
      </c>
      <c r="G127" s="22" t="s">
        <v>258</v>
      </c>
      <c r="H127" s="28"/>
      <c r="I127" s="68">
        <v>0.34300000000000003</v>
      </c>
      <c r="J127" s="68">
        <v>0</v>
      </c>
      <c r="K127" s="68">
        <v>0</v>
      </c>
      <c r="L127" s="28"/>
      <c r="M127" s="28"/>
      <c r="N127" s="28"/>
      <c r="O127" s="28"/>
      <c r="P127" s="28"/>
      <c r="Q127" s="28"/>
      <c r="R127" s="28"/>
      <c r="S127" s="28"/>
      <c r="T127" s="57">
        <f t="shared" si="4"/>
        <v>0.34300000000000003</v>
      </c>
    </row>
    <row r="128" spans="2:20" ht="11.25" customHeight="1">
      <c r="B128" s="61" t="s">
        <v>106</v>
      </c>
      <c r="C128" s="26" t="s">
        <v>70</v>
      </c>
      <c r="D128" s="86" t="s">
        <v>278</v>
      </c>
      <c r="E128" s="58" t="s">
        <v>140</v>
      </c>
      <c r="F128" s="23" t="s">
        <v>84</v>
      </c>
      <c r="G128" s="22" t="s">
        <v>258</v>
      </c>
      <c r="H128" s="28"/>
      <c r="I128" s="68">
        <v>0</v>
      </c>
      <c r="J128" s="68">
        <v>3.50</v>
      </c>
      <c r="K128" s="68">
        <v>2.70</v>
      </c>
      <c r="L128" s="28"/>
      <c r="M128" s="28"/>
      <c r="N128" s="28"/>
      <c r="O128" s="28"/>
      <c r="P128" s="28"/>
      <c r="Q128" s="28"/>
      <c r="R128" s="28"/>
      <c r="S128" s="28"/>
      <c r="T128" s="57">
        <f t="shared" si="4"/>
        <v>6.20</v>
      </c>
    </row>
    <row r="129" spans="2:20" ht="11.25" customHeight="1">
      <c r="B129" s="61" t="s">
        <v>106</v>
      </c>
      <c r="C129" s="26" t="s">
        <v>70</v>
      </c>
      <c r="D129" s="86" t="s">
        <v>279</v>
      </c>
      <c r="E129" s="58" t="s">
        <v>142</v>
      </c>
      <c r="F129" s="23" t="s">
        <v>84</v>
      </c>
      <c r="G129" s="22" t="s">
        <v>258</v>
      </c>
      <c r="H129" s="28"/>
      <c r="I129" s="68">
        <v>0</v>
      </c>
      <c r="J129" s="68">
        <v>78.50</v>
      </c>
      <c r="K129" s="68">
        <v>38.299999999999997</v>
      </c>
      <c r="L129" s="28"/>
      <c r="M129" s="28"/>
      <c r="N129" s="28"/>
      <c r="O129" s="28"/>
      <c r="P129" s="28"/>
      <c r="Q129" s="28"/>
      <c r="R129" s="28"/>
      <c r="S129" s="28"/>
      <c r="T129" s="57">
        <f t="shared" si="4"/>
        <v>116.80</v>
      </c>
    </row>
    <row r="130" spans="2:20" ht="11.25" customHeight="1">
      <c r="B130" s="61" t="s">
        <v>106</v>
      </c>
      <c r="C130" s="26" t="s">
        <v>70</v>
      </c>
      <c r="D130" s="86" t="s">
        <v>280</v>
      </c>
      <c r="E130" s="58" t="s">
        <v>76</v>
      </c>
      <c r="F130" s="23" t="s">
        <v>84</v>
      </c>
      <c r="G130" s="22" t="s">
        <v>258</v>
      </c>
      <c r="H130" s="28"/>
      <c r="I130" s="68">
        <v>30</v>
      </c>
      <c r="J130" s="68">
        <v>30</v>
      </c>
      <c r="K130" s="68">
        <v>30</v>
      </c>
      <c r="L130" s="28"/>
      <c r="M130" s="28"/>
      <c r="N130" s="28"/>
      <c r="O130" s="28"/>
      <c r="P130" s="28"/>
      <c r="Q130" s="28"/>
      <c r="R130" s="28"/>
      <c r="S130" s="28"/>
      <c r="T130" s="57">
        <f t="shared" si="4"/>
        <v>90</v>
      </c>
    </row>
    <row r="131" spans="2:20" ht="11.25" customHeight="1">
      <c r="B131" s="61" t="s">
        <v>107</v>
      </c>
      <c r="C131" s="26" t="s">
        <v>70</v>
      </c>
      <c r="D131" s="86" t="s">
        <v>76</v>
      </c>
      <c r="E131" s="58" t="s">
        <v>76</v>
      </c>
      <c r="F131" s="23" t="s">
        <v>84</v>
      </c>
      <c r="G131" s="22"/>
      <c r="H131" s="28"/>
      <c r="I131" s="68">
        <v>0</v>
      </c>
      <c r="J131" s="68">
        <v>476.024</v>
      </c>
      <c r="K131" s="68">
        <v>3135.8360000000002</v>
      </c>
      <c r="L131" s="28"/>
      <c r="M131" s="28"/>
      <c r="N131" s="28"/>
      <c r="O131" s="28"/>
      <c r="P131" s="28"/>
      <c r="Q131" s="28"/>
      <c r="R131" s="28"/>
      <c r="S131" s="28"/>
      <c r="T131" s="57">
        <f t="shared" si="4"/>
        <v>3611.86</v>
      </c>
    </row>
    <row r="132" spans="2:20" s="56" customFormat="1" ht="11.25" customHeight="1">
      <c r="B132" s="61" t="s">
        <v>107</v>
      </c>
      <c r="C132" s="59" t="s">
        <v>70</v>
      </c>
      <c r="D132" s="86" t="s">
        <v>238</v>
      </c>
      <c r="E132" s="58" t="s">
        <v>139</v>
      </c>
      <c r="F132" s="23" t="s">
        <v>84</v>
      </c>
      <c r="G132" s="22"/>
      <c r="H132" s="60"/>
      <c r="I132" s="68">
        <v>0</v>
      </c>
      <c r="J132" s="68">
        <v>143.13</v>
      </c>
      <c r="K132" s="68">
        <v>24.394199999999998</v>
      </c>
      <c r="L132" s="60"/>
      <c r="M132" s="60"/>
      <c r="N132" s="60"/>
      <c r="O132" s="60"/>
      <c r="P132" s="60"/>
      <c r="Q132" s="60"/>
      <c r="R132" s="60"/>
      <c r="S132" s="60"/>
      <c r="T132" s="57">
        <f t="shared" si="4"/>
        <v>167.52420000000001</v>
      </c>
    </row>
    <row r="133" spans="2:20" s="56" customFormat="1" ht="11.25" customHeight="1">
      <c r="B133" s="61" t="s">
        <v>107</v>
      </c>
      <c r="C133" s="59" t="s">
        <v>70</v>
      </c>
      <c r="D133" s="86" t="s">
        <v>239</v>
      </c>
      <c r="E133" s="58" t="s">
        <v>84</v>
      </c>
      <c r="F133" s="23" t="s">
        <v>84</v>
      </c>
      <c r="G133" s="22"/>
      <c r="H133" s="60"/>
      <c r="I133" s="68">
        <v>0</v>
      </c>
      <c r="J133" s="68">
        <v>89.41</v>
      </c>
      <c r="K133" s="68">
        <v>89.062999999999988</v>
      </c>
      <c r="L133" s="60"/>
      <c r="M133" s="60"/>
      <c r="N133" s="60"/>
      <c r="O133" s="60"/>
      <c r="P133" s="60"/>
      <c r="Q133" s="60"/>
      <c r="R133" s="60"/>
      <c r="S133" s="60"/>
      <c r="T133" s="57">
        <f t="shared" si="4"/>
        <v>178.47299999999998</v>
      </c>
    </row>
    <row r="134" spans="2:21" ht="11.25" customHeight="1">
      <c r="B134" s="61" t="s">
        <v>107</v>
      </c>
      <c r="C134" s="26" t="s">
        <v>70</v>
      </c>
      <c r="D134" s="86" t="s">
        <v>240</v>
      </c>
      <c r="E134" s="58" t="s">
        <v>83</v>
      </c>
      <c r="F134" s="23" t="s">
        <v>84</v>
      </c>
      <c r="G134" s="22"/>
      <c r="H134" s="28"/>
      <c r="I134" s="68">
        <v>0</v>
      </c>
      <c r="J134" s="68">
        <v>0</v>
      </c>
      <c r="K134" s="68">
        <v>30.60</v>
      </c>
      <c r="L134" s="28"/>
      <c r="M134" s="28"/>
      <c r="N134" s="28"/>
      <c r="O134" s="28"/>
      <c r="P134" s="28"/>
      <c r="Q134" s="28"/>
      <c r="R134" s="28"/>
      <c r="S134" s="28"/>
      <c r="T134" s="57">
        <f t="shared" si="4"/>
        <v>30.60</v>
      </c>
      <c r="U134" s="63"/>
    </row>
    <row r="135" spans="2:20" ht="11.25" customHeight="1">
      <c r="B135" s="61" t="s">
        <v>107</v>
      </c>
      <c r="C135" s="26" t="s">
        <v>70</v>
      </c>
      <c r="D135" s="86" t="s">
        <v>241</v>
      </c>
      <c r="E135" s="58" t="s">
        <v>142</v>
      </c>
      <c r="F135" s="23" t="s">
        <v>84</v>
      </c>
      <c r="G135" s="22"/>
      <c r="H135" s="28"/>
      <c r="I135" s="68">
        <v>0</v>
      </c>
      <c r="J135" s="68">
        <v>0</v>
      </c>
      <c r="K135" s="68">
        <v>2.60</v>
      </c>
      <c r="L135" s="28"/>
      <c r="M135" s="28"/>
      <c r="N135" s="28"/>
      <c r="O135" s="28"/>
      <c r="P135" s="28"/>
      <c r="Q135" s="28"/>
      <c r="R135" s="28"/>
      <c r="S135" s="28"/>
      <c r="T135" s="57">
        <f t="shared" si="4"/>
        <v>2.60</v>
      </c>
    </row>
    <row r="136" spans="2:20" ht="11.25" customHeight="1">
      <c r="B136" s="61" t="s">
        <v>123</v>
      </c>
      <c r="C136" s="26" t="s">
        <v>70</v>
      </c>
      <c r="D136" s="83" t="s">
        <v>167</v>
      </c>
      <c r="E136" s="58" t="s">
        <v>140</v>
      </c>
      <c r="F136" s="23" t="s">
        <v>84</v>
      </c>
      <c r="G136" s="55" t="s">
        <v>173</v>
      </c>
      <c r="H136" s="28"/>
      <c r="I136" s="68">
        <v>0</v>
      </c>
      <c r="J136" s="69">
        <v>73.900000000000006</v>
      </c>
      <c r="K136" s="68">
        <v>0</v>
      </c>
      <c r="L136" s="28"/>
      <c r="M136" s="28"/>
      <c r="N136" s="28"/>
      <c r="O136" s="28"/>
      <c r="P136" s="28"/>
      <c r="Q136" s="28"/>
      <c r="R136" s="28"/>
      <c r="S136" s="28"/>
      <c r="T136" s="57">
        <f t="shared" si="4"/>
        <v>73.900000000000006</v>
      </c>
    </row>
    <row r="137" spans="2:20" ht="11.25" customHeight="1">
      <c r="B137" s="61" t="s">
        <v>123</v>
      </c>
      <c r="C137" s="26" t="s">
        <v>70</v>
      </c>
      <c r="D137" s="83" t="s">
        <v>184</v>
      </c>
      <c r="E137" s="58" t="s">
        <v>84</v>
      </c>
      <c r="F137" s="23" t="s">
        <v>84</v>
      </c>
      <c r="G137" s="55"/>
      <c r="H137" s="28"/>
      <c r="I137" s="68">
        <v>0</v>
      </c>
      <c r="J137" s="68">
        <v>0</v>
      </c>
      <c r="K137" s="69">
        <v>56.20</v>
      </c>
      <c r="L137" s="28"/>
      <c r="M137" s="28"/>
      <c r="N137" s="28"/>
      <c r="O137" s="28"/>
      <c r="P137" s="28"/>
      <c r="Q137" s="28"/>
      <c r="R137" s="28"/>
      <c r="S137" s="28"/>
      <c r="T137" s="57">
        <f t="shared" si="4"/>
        <v>56.20</v>
      </c>
    </row>
    <row r="138" spans="2:20" ht="11.25" customHeight="1">
      <c r="B138" s="61" t="s">
        <v>123</v>
      </c>
      <c r="C138" s="26" t="s">
        <v>70</v>
      </c>
      <c r="D138" s="83" t="s">
        <v>186</v>
      </c>
      <c r="E138" s="58" t="s">
        <v>84</v>
      </c>
      <c r="F138" s="23" t="s">
        <v>84</v>
      </c>
      <c r="G138" s="55"/>
      <c r="H138" s="28"/>
      <c r="I138" s="68">
        <v>0</v>
      </c>
      <c r="J138" s="68">
        <v>0</v>
      </c>
      <c r="K138" s="69">
        <v>17.70</v>
      </c>
      <c r="L138" s="28"/>
      <c r="M138" s="28"/>
      <c r="N138" s="28"/>
      <c r="O138" s="28"/>
      <c r="P138" s="28"/>
      <c r="Q138" s="28"/>
      <c r="R138" s="28"/>
      <c r="S138" s="28"/>
      <c r="T138" s="57">
        <f t="shared" si="4"/>
        <v>17.70</v>
      </c>
    </row>
    <row r="139" spans="2:20" ht="11.25" customHeight="1">
      <c r="B139" s="61" t="s">
        <v>123</v>
      </c>
      <c r="C139" s="26" t="s">
        <v>70</v>
      </c>
      <c r="D139" s="83" t="s">
        <v>187</v>
      </c>
      <c r="E139" s="58" t="s">
        <v>84</v>
      </c>
      <c r="F139" s="23" t="s">
        <v>84</v>
      </c>
      <c r="G139" s="55"/>
      <c r="H139" s="28"/>
      <c r="I139" s="68">
        <v>0</v>
      </c>
      <c r="J139" s="68">
        <v>0</v>
      </c>
      <c r="K139" s="69">
        <v>1</v>
      </c>
      <c r="L139" s="28"/>
      <c r="M139" s="28"/>
      <c r="N139" s="28"/>
      <c r="O139" s="28"/>
      <c r="P139" s="28"/>
      <c r="Q139" s="28"/>
      <c r="R139" s="28"/>
      <c r="S139" s="28"/>
      <c r="T139" s="57">
        <f t="shared" si="4"/>
        <v>1</v>
      </c>
    </row>
    <row r="140" spans="2:20" s="56" customFormat="1" ht="11.25" customHeight="1">
      <c r="B140" s="61" t="s">
        <v>123</v>
      </c>
      <c r="C140" s="59" t="s">
        <v>70</v>
      </c>
      <c r="D140" s="83" t="s">
        <v>188</v>
      </c>
      <c r="E140" s="58" t="s">
        <v>84</v>
      </c>
      <c r="F140" s="23" t="s">
        <v>84</v>
      </c>
      <c r="G140" s="55"/>
      <c r="H140" s="60"/>
      <c r="I140" s="68">
        <v>0</v>
      </c>
      <c r="J140" s="68">
        <v>0</v>
      </c>
      <c r="K140" s="69">
        <v>10.60</v>
      </c>
      <c r="L140" s="60"/>
      <c r="M140" s="60"/>
      <c r="N140" s="60"/>
      <c r="O140" s="60"/>
      <c r="P140" s="60"/>
      <c r="Q140" s="60"/>
      <c r="R140" s="60"/>
      <c r="S140" s="60"/>
      <c r="T140" s="57">
        <f t="shared" si="4"/>
        <v>10.60</v>
      </c>
    </row>
    <row r="141" spans="2:20" s="56" customFormat="1" ht="11.25" customHeight="1">
      <c r="B141" s="61" t="s">
        <v>125</v>
      </c>
      <c r="C141" s="59" t="s">
        <v>70</v>
      </c>
      <c r="D141" s="83" t="s">
        <v>139</v>
      </c>
      <c r="E141" s="58" t="s">
        <v>139</v>
      </c>
      <c r="F141" s="23" t="s">
        <v>84</v>
      </c>
      <c r="G141" s="54"/>
      <c r="H141" s="60"/>
      <c r="I141" s="68">
        <v>0</v>
      </c>
      <c r="J141" s="69">
        <v>2.0526</v>
      </c>
      <c r="K141" s="68">
        <v>0</v>
      </c>
      <c r="L141" s="60"/>
      <c r="M141" s="60"/>
      <c r="N141" s="60"/>
      <c r="O141" s="60"/>
      <c r="P141" s="60"/>
      <c r="Q141" s="60"/>
      <c r="R141" s="60"/>
      <c r="S141" s="60"/>
      <c r="T141" s="57">
        <f t="shared" si="4"/>
        <v>2.0526</v>
      </c>
    </row>
    <row r="142" spans="2:20" ht="11.25" customHeight="1">
      <c r="B142" s="61" t="s">
        <v>125</v>
      </c>
      <c r="C142" s="59" t="s">
        <v>70</v>
      </c>
      <c r="D142" s="86" t="s">
        <v>168</v>
      </c>
      <c r="E142" s="80" t="s">
        <v>82</v>
      </c>
      <c r="F142" s="23" t="s">
        <v>84</v>
      </c>
      <c r="G142" s="23"/>
      <c r="H142" s="79"/>
      <c r="I142" s="68">
        <v>0</v>
      </c>
      <c r="J142" s="68">
        <v>0.64600000000000002</v>
      </c>
      <c r="K142" s="68">
        <v>0</v>
      </c>
      <c r="L142" s="52"/>
      <c r="M142" s="52"/>
      <c r="N142" s="52"/>
      <c r="O142" s="52"/>
      <c r="P142" s="52"/>
      <c r="Q142" s="52"/>
      <c r="R142" s="52"/>
      <c r="S142" s="52"/>
      <c r="T142" s="81">
        <f t="shared" si="4"/>
        <v>0.64600000000000002</v>
      </c>
    </row>
    <row r="143" spans="2:20" ht="11.25" customHeight="1">
      <c r="B143" s="61" t="s">
        <v>125</v>
      </c>
      <c r="C143" s="26" t="s">
        <v>70</v>
      </c>
      <c r="D143" s="86" t="s">
        <v>169</v>
      </c>
      <c r="E143" s="58" t="s">
        <v>82</v>
      </c>
      <c r="F143" s="23" t="s">
        <v>84</v>
      </c>
      <c r="G143" s="53"/>
      <c r="H143" s="28"/>
      <c r="I143" s="68">
        <v>0</v>
      </c>
      <c r="J143" s="69">
        <v>4.2953999999999999</v>
      </c>
      <c r="K143" s="68">
        <v>0</v>
      </c>
      <c r="L143" s="28"/>
      <c r="M143" s="28"/>
      <c r="N143" s="28"/>
      <c r="O143" s="28"/>
      <c r="P143" s="28"/>
      <c r="Q143" s="28"/>
      <c r="R143" s="28"/>
      <c r="S143" s="28"/>
      <c r="T143" s="57">
        <f t="shared" si="4"/>
        <v>4.2953999999999999</v>
      </c>
    </row>
    <row r="144" spans="2:24" s="56" customFormat="1" ht="11.25" customHeight="1">
      <c r="B144" s="61" t="s">
        <v>125</v>
      </c>
      <c r="C144" s="59" t="s">
        <v>70</v>
      </c>
      <c r="D144" s="86" t="s">
        <v>76</v>
      </c>
      <c r="E144" s="58" t="s">
        <v>76</v>
      </c>
      <c r="F144" s="23" t="s">
        <v>84</v>
      </c>
      <c r="G144" s="53"/>
      <c r="H144" s="60"/>
      <c r="I144" s="68">
        <v>0</v>
      </c>
      <c r="J144" s="69">
        <v>21.658000000000001</v>
      </c>
      <c r="K144" s="69">
        <v>21.70</v>
      </c>
      <c r="L144" s="60"/>
      <c r="M144" s="60"/>
      <c r="N144" s="60"/>
      <c r="O144" s="60"/>
      <c r="P144" s="60"/>
      <c r="Q144" s="60"/>
      <c r="R144" s="60"/>
      <c r="S144" s="60"/>
      <c r="T144" s="57">
        <f t="shared" si="4"/>
        <v>43.358000000000004</v>
      </c>
      <c r="X144" s="66"/>
    </row>
    <row r="145" spans="2:20" s="56" customFormat="1" ht="11.25" customHeight="1">
      <c r="B145" s="61" t="s">
        <v>125</v>
      </c>
      <c r="C145" s="59" t="s">
        <v>70</v>
      </c>
      <c r="D145" s="86" t="s">
        <v>170</v>
      </c>
      <c r="E145" s="58" t="s">
        <v>140</v>
      </c>
      <c r="F145" s="23" t="s">
        <v>84</v>
      </c>
      <c r="G145" s="53"/>
      <c r="H145" s="60"/>
      <c r="I145" s="68">
        <v>0</v>
      </c>
      <c r="J145" s="69">
        <v>2.9074800000000001</v>
      </c>
      <c r="K145" s="68">
        <v>0</v>
      </c>
      <c r="L145" s="60"/>
      <c r="M145" s="60"/>
      <c r="N145" s="60"/>
      <c r="O145" s="60"/>
      <c r="P145" s="60"/>
      <c r="Q145" s="60"/>
      <c r="R145" s="60"/>
      <c r="S145" s="60"/>
      <c r="T145" s="57">
        <f t="shared" si="4"/>
        <v>2.9074800000000001</v>
      </c>
    </row>
    <row r="146" spans="2:20" s="56" customFormat="1" ht="11.25" customHeight="1">
      <c r="B146" s="61" t="s">
        <v>125</v>
      </c>
      <c r="C146" s="59" t="s">
        <v>70</v>
      </c>
      <c r="D146" s="86" t="s">
        <v>171</v>
      </c>
      <c r="E146" s="58" t="s">
        <v>140</v>
      </c>
      <c r="F146" s="23" t="s">
        <v>84</v>
      </c>
      <c r="G146" s="53"/>
      <c r="H146" s="60"/>
      <c r="I146" s="68">
        <v>0</v>
      </c>
      <c r="J146" s="69">
        <v>2.472</v>
      </c>
      <c r="K146" s="68">
        <v>0</v>
      </c>
      <c r="L146" s="60"/>
      <c r="M146" s="60"/>
      <c r="N146" s="60"/>
      <c r="O146" s="60"/>
      <c r="P146" s="60"/>
      <c r="Q146" s="60"/>
      <c r="R146" s="60"/>
      <c r="S146" s="60"/>
      <c r="T146" s="57">
        <f t="shared" si="4"/>
        <v>2.472</v>
      </c>
    </row>
    <row r="147" spans="2:20" s="56" customFormat="1" ht="11.25" customHeight="1">
      <c r="B147" s="61" t="s">
        <v>125</v>
      </c>
      <c r="C147" s="59" t="s">
        <v>70</v>
      </c>
      <c r="D147" s="86" t="s">
        <v>185</v>
      </c>
      <c r="E147" s="58" t="s">
        <v>83</v>
      </c>
      <c r="F147" s="23" t="s">
        <v>84</v>
      </c>
      <c r="G147" s="53"/>
      <c r="H147" s="60"/>
      <c r="I147" s="68">
        <v>0</v>
      </c>
      <c r="J147" s="68">
        <v>0</v>
      </c>
      <c r="K147" s="69">
        <v>2</v>
      </c>
      <c r="L147" s="60"/>
      <c r="M147" s="60"/>
      <c r="N147" s="60"/>
      <c r="O147" s="60"/>
      <c r="P147" s="60"/>
      <c r="Q147" s="60"/>
      <c r="R147" s="60"/>
      <c r="S147" s="60"/>
      <c r="T147" s="57">
        <f t="shared" si="4"/>
        <v>2</v>
      </c>
    </row>
    <row r="148" spans="2:20" ht="11.25" customHeight="1">
      <c r="B148" s="61" t="s">
        <v>128</v>
      </c>
      <c r="C148" s="26" t="s">
        <v>70</v>
      </c>
      <c r="D148" s="86" t="s">
        <v>242</v>
      </c>
      <c r="E148" s="58" t="s">
        <v>76</v>
      </c>
      <c r="F148" s="23" t="s">
        <v>84</v>
      </c>
      <c r="G148" s="22"/>
      <c r="H148" s="28"/>
      <c r="I148" s="68">
        <v>0</v>
      </c>
      <c r="J148" s="68">
        <v>0</v>
      </c>
      <c r="K148" s="68">
        <v>52.17</v>
      </c>
      <c r="L148" s="28"/>
      <c r="M148" s="28"/>
      <c r="N148" s="28"/>
      <c r="O148" s="28"/>
      <c r="P148" s="28"/>
      <c r="Q148" s="28"/>
      <c r="R148" s="28"/>
      <c r="S148" s="28"/>
      <c r="T148" s="57">
        <f t="shared" si="4"/>
        <v>52.17</v>
      </c>
    </row>
    <row r="149" spans="2:20" ht="11.25" customHeight="1">
      <c r="B149" s="61" t="s">
        <v>128</v>
      </c>
      <c r="C149" s="26" t="s">
        <v>70</v>
      </c>
      <c r="D149" s="86" t="s">
        <v>243</v>
      </c>
      <c r="E149" s="58" t="s">
        <v>139</v>
      </c>
      <c r="F149" s="23" t="s">
        <v>84</v>
      </c>
      <c r="G149" s="22"/>
      <c r="H149" s="28"/>
      <c r="I149" s="68">
        <v>0</v>
      </c>
      <c r="J149" s="68">
        <v>148.22</v>
      </c>
      <c r="K149" s="68">
        <v>0</v>
      </c>
      <c r="L149" s="28"/>
      <c r="M149" s="28"/>
      <c r="N149" s="28"/>
      <c r="O149" s="28"/>
      <c r="P149" s="28"/>
      <c r="Q149" s="28"/>
      <c r="R149" s="28"/>
      <c r="S149" s="28"/>
      <c r="T149" s="57">
        <f t="shared" si="4"/>
        <v>148.22</v>
      </c>
    </row>
    <row r="150" spans="2:20" ht="11.25" customHeight="1">
      <c r="B150" s="61" t="s">
        <v>128</v>
      </c>
      <c r="C150" s="26" t="s">
        <v>70</v>
      </c>
      <c r="D150" s="86" t="s">
        <v>244</v>
      </c>
      <c r="E150" s="58" t="s">
        <v>140</v>
      </c>
      <c r="F150" s="23" t="s">
        <v>84</v>
      </c>
      <c r="G150" s="22"/>
      <c r="H150" s="28"/>
      <c r="I150" s="68">
        <v>0</v>
      </c>
      <c r="J150" s="68">
        <v>50.80</v>
      </c>
      <c r="K150" s="68">
        <v>9.92</v>
      </c>
      <c r="L150" s="28"/>
      <c r="M150" s="28"/>
      <c r="N150" s="28"/>
      <c r="O150" s="28"/>
      <c r="P150" s="28"/>
      <c r="Q150" s="28"/>
      <c r="R150" s="28"/>
      <c r="S150" s="28"/>
      <c r="T150" s="57">
        <f t="shared" si="4"/>
        <v>60.72</v>
      </c>
    </row>
    <row r="151" spans="2:20" ht="11.25" customHeight="1">
      <c r="B151" s="61" t="s">
        <v>128</v>
      </c>
      <c r="C151" s="26" t="s">
        <v>70</v>
      </c>
      <c r="D151" s="86" t="s">
        <v>245</v>
      </c>
      <c r="E151" s="58" t="s">
        <v>142</v>
      </c>
      <c r="F151" s="23" t="s">
        <v>84</v>
      </c>
      <c r="G151" s="22"/>
      <c r="H151" s="28"/>
      <c r="I151" s="68">
        <v>0</v>
      </c>
      <c r="J151" s="68">
        <v>0</v>
      </c>
      <c r="K151" s="68">
        <v>125.22342000000002</v>
      </c>
      <c r="L151" s="28"/>
      <c r="M151" s="28"/>
      <c r="N151" s="28"/>
      <c r="O151" s="28"/>
      <c r="P151" s="28"/>
      <c r="Q151" s="28"/>
      <c r="R151" s="28"/>
      <c r="S151" s="28"/>
      <c r="T151" s="57">
        <f t="shared" si="4"/>
        <v>125.22342000000002</v>
      </c>
    </row>
    <row r="152" spans="2:20" ht="11.25" customHeight="1">
      <c r="B152" s="61" t="s">
        <v>128</v>
      </c>
      <c r="C152" s="26" t="s">
        <v>70</v>
      </c>
      <c r="D152" s="86" t="s">
        <v>246</v>
      </c>
      <c r="E152" s="58" t="s">
        <v>84</v>
      </c>
      <c r="F152" s="23" t="s">
        <v>84</v>
      </c>
      <c r="G152" s="22"/>
      <c r="H152" s="28"/>
      <c r="I152" s="68">
        <v>0</v>
      </c>
      <c r="J152" s="68">
        <v>0.87</v>
      </c>
      <c r="K152" s="68"/>
      <c r="L152" s="28"/>
      <c r="M152" s="28"/>
      <c r="N152" s="28"/>
      <c r="O152" s="28"/>
      <c r="P152" s="28"/>
      <c r="Q152" s="28"/>
      <c r="R152" s="28"/>
      <c r="S152" s="28"/>
      <c r="T152" s="57">
        <f t="shared" si="4"/>
        <v>0.87</v>
      </c>
    </row>
    <row r="153" spans="2:20" ht="11.25" customHeight="1">
      <c r="B153" s="61" t="s">
        <v>128</v>
      </c>
      <c r="C153" s="26" t="s">
        <v>70</v>
      </c>
      <c r="D153" s="86" t="s">
        <v>247</v>
      </c>
      <c r="E153" s="58" t="s">
        <v>84</v>
      </c>
      <c r="F153" s="23" t="s">
        <v>84</v>
      </c>
      <c r="G153" s="22"/>
      <c r="H153" s="28"/>
      <c r="I153" s="68">
        <v>0</v>
      </c>
      <c r="J153" s="68">
        <v>15.70</v>
      </c>
      <c r="K153" s="68">
        <v>4.32</v>
      </c>
      <c r="L153" s="28"/>
      <c r="M153" s="28"/>
      <c r="N153" s="28"/>
      <c r="O153" s="28"/>
      <c r="P153" s="28"/>
      <c r="Q153" s="28"/>
      <c r="R153" s="28"/>
      <c r="S153" s="28"/>
      <c r="T153" s="57">
        <f t="shared" si="4"/>
        <v>20.02</v>
      </c>
    </row>
    <row r="154" spans="2:20" s="56" customFormat="1" ht="11.25" customHeight="1">
      <c r="B154" s="61" t="s">
        <v>128</v>
      </c>
      <c r="C154" s="64" t="s">
        <v>70</v>
      </c>
      <c r="D154" s="89" t="s">
        <v>248</v>
      </c>
      <c r="E154" s="58" t="s">
        <v>81</v>
      </c>
      <c r="F154" s="23" t="s">
        <v>84</v>
      </c>
      <c r="G154" s="76"/>
      <c r="H154" s="65"/>
      <c r="I154" s="68">
        <v>0</v>
      </c>
      <c r="J154" s="68">
        <v>6.40</v>
      </c>
      <c r="K154" s="78">
        <v>4.96</v>
      </c>
      <c r="L154" s="65"/>
      <c r="M154" s="65"/>
      <c r="N154" s="65"/>
      <c r="O154" s="65"/>
      <c r="P154" s="65"/>
      <c r="Q154" s="65"/>
      <c r="R154" s="65"/>
      <c r="S154" s="65"/>
      <c r="T154" s="57">
        <f t="shared" si="4"/>
        <v>11.36</v>
      </c>
    </row>
    <row r="155" spans="2:20" s="56" customFormat="1" ht="11.25" customHeight="1">
      <c r="B155" s="61" t="s">
        <v>131</v>
      </c>
      <c r="C155" s="59" t="s">
        <v>313</v>
      </c>
      <c r="D155" s="86" t="s">
        <v>314</v>
      </c>
      <c r="E155" s="58" t="s">
        <v>81</v>
      </c>
      <c r="F155" s="23" t="s">
        <v>84</v>
      </c>
      <c r="G155" s="22"/>
      <c r="H155" s="60"/>
      <c r="I155" s="68">
        <v>0</v>
      </c>
      <c r="J155" s="68">
        <v>1605.0719999999999</v>
      </c>
      <c r="K155" s="68">
        <v>359058.147</v>
      </c>
      <c r="L155" s="60"/>
      <c r="M155" s="60"/>
      <c r="N155" s="60"/>
      <c r="O155" s="60"/>
      <c r="P155" s="60"/>
      <c r="Q155" s="60"/>
      <c r="R155" s="60"/>
      <c r="S155" s="60"/>
      <c r="T155" s="57">
        <f t="shared" si="4"/>
        <v>360663.21899999998</v>
      </c>
    </row>
    <row r="156" spans="2:20" s="5" customFormat="1" ht="11.25" customHeight="1">
      <c r="B156" s="3" t="s">
        <v>46</v>
      </c>
      <c r="C156" s="30"/>
      <c r="D156" s="3"/>
      <c r="E156" s="18"/>
      <c r="F156" s="18"/>
      <c r="G156" s="24"/>
      <c r="H156" s="11">
        <f>SUM(H3:H153)</f>
        <v>0</v>
      </c>
      <c r="I156" s="11">
        <f t="shared" si="5" ref="I156:J156">SUM(I3:I155)</f>
        <v>2759.7950000000001</v>
      </c>
      <c r="J156" s="11">
        <f t="shared" si="5"/>
        <v>868779.73369000002</v>
      </c>
      <c r="K156" s="11">
        <f>SUM(K3:K155)</f>
        <v>2034110.2656199993</v>
      </c>
      <c r="L156" s="11">
        <f t="shared" si="6" ref="L156:S156">SUM(L3:L153)</f>
        <v>0</v>
      </c>
      <c r="M156" s="11">
        <f t="shared" si="6"/>
        <v>0</v>
      </c>
      <c r="N156" s="11">
        <f t="shared" si="6"/>
        <v>0</v>
      </c>
      <c r="O156" s="11">
        <f t="shared" si="6"/>
        <v>0</v>
      </c>
      <c r="P156" s="11">
        <f t="shared" si="6"/>
        <v>0</v>
      </c>
      <c r="Q156" s="11">
        <f t="shared" si="6"/>
        <v>0</v>
      </c>
      <c r="R156" s="11">
        <f t="shared" si="6"/>
        <v>0</v>
      </c>
      <c r="S156" s="11">
        <f t="shared" si="6"/>
        <v>0</v>
      </c>
      <c r="T156" s="11">
        <f>SUM(T3:T155)</f>
        <v>2905649.7943100007</v>
      </c>
    </row>
    <row r="157" spans="2:6" ht="12" customHeight="1">
      <c r="B157" s="16"/>
      <c r="E157" s="29"/>
      <c r="F157" s="29"/>
    </row>
    <row r="158" ht="15">
      <c r="B158" s="44" t="s">
        <v>133</v>
      </c>
    </row>
    <row r="159" ht="15">
      <c r="B159" s="45" t="s">
        <v>134</v>
      </c>
    </row>
    <row r="160" ht="15">
      <c r="B160" s="45" t="s">
        <v>135</v>
      </c>
    </row>
    <row r="161" ht="15">
      <c r="B161" s="45" t="s">
        <v>141</v>
      </c>
    </row>
    <row r="162" spans="2:20" ht="12.75" customHeight="1">
      <c r="B162" s="217" t="s">
        <v>136</v>
      </c>
      <c r="C162" s="217"/>
      <c r="D162" s="217"/>
      <c r="E162" s="217"/>
      <c r="F162" s="217"/>
      <c r="G162" s="217"/>
      <c r="H162" s="217"/>
      <c r="I162" s="217"/>
      <c r="J162" s="217"/>
      <c r="K162" s="217"/>
      <c r="L162" s="217"/>
      <c r="M162" s="217"/>
      <c r="N162" s="217"/>
      <c r="O162" s="217"/>
      <c r="P162" s="217"/>
      <c r="Q162" s="217"/>
      <c r="R162" s="217"/>
      <c r="S162" s="217"/>
      <c r="T162" s="217"/>
    </row>
    <row r="163" spans="2:20" ht="12.75" customHeight="1"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7"/>
    </row>
    <row r="164" spans="2:20" ht="12.75" customHeight="1">
      <c r="B164" s="47" t="s">
        <v>145</v>
      </c>
      <c r="C164" s="46"/>
      <c r="D164" s="84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</row>
    <row r="165" ht="15">
      <c r="B165" s="45" t="s">
        <v>137</v>
      </c>
    </row>
    <row r="166" ht="15">
      <c r="B166" s="45" t="s">
        <v>147</v>
      </c>
    </row>
  </sheetData>
  <mergeCells count="1">
    <mergeCell ref="B162:T163"/>
  </mergeCells>
  <conditionalFormatting sqref="H156:T156">
    <cfRule type="cellIs" priority="16" dxfId="0" operator="equal">
      <formula>0</formula>
    </cfRule>
  </conditionalFormatting>
  <conditionalFormatting sqref="T3:T155">
    <cfRule type="cellIs" priority="1" dxfId="0" operator="equal">
      <formula>0</formula>
    </cfRule>
  </conditionalFormatting>
  <pageMargins left="0.39" right="0.29" top="0.78740157480315" bottom="0.78740157480315" header="0.31496062992126" footer="0.31496062992126"/>
  <pageSetup orientation="landscape" paperSize="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79984760284"/>
  </sheetPr>
  <dimension ref="A1:AU263"/>
  <sheetViews>
    <sheetView showGridLines="0" zoomScale="70" zoomScaleNormal="70" workbookViewId="0" topLeftCell="A220">
      <selection pane="topLeft" activeCell="X265" sqref="X265"/>
    </sheetView>
  </sheetViews>
  <sheetFormatPr defaultRowHeight="15"/>
  <cols>
    <col min="1" max="1" width="5.42857142857143" customWidth="1"/>
    <col min="2" max="2" width="61.1428571428571" customWidth="1"/>
    <col min="3" max="7" width="0" hidden="1" customWidth="1"/>
    <col min="8" max="8" width="0" hidden="1" customWidth="1"/>
    <col min="9" max="12" width="0" hidden="1" customWidth="1"/>
    <col min="13" max="13" width="12.5714285714286" customWidth="1"/>
    <col min="14" max="18" width="0" hidden="1" customWidth="1"/>
    <col min="19" max="19" width="0" hidden="1" customWidth="1"/>
    <col min="20" max="23" width="0" hidden="1" customWidth="1"/>
    <col min="24" max="24" width="12.5714285714286" customWidth="1"/>
    <col min="25" max="29" width="0" hidden="1" customWidth="1"/>
    <col min="30" max="30" width="0" hidden="1" customWidth="1"/>
    <col min="31" max="34" width="0" hidden="1" customWidth="1"/>
    <col min="35" max="47" width="12.5714285714286" customWidth="1"/>
    <col min="48" max="48" width="3" customWidth="1"/>
    <col min="49" max="50" width="12.4285714285714" customWidth="1"/>
  </cols>
  <sheetData>
    <row r="1" ht="21.75" customHeight="1" thickBot="1">
      <c r="B1" s="132" t="s">
        <v>450</v>
      </c>
    </row>
    <row r="2" spans="2:47" ht="15.75" thickBot="1">
      <c r="B2" s="133" t="s">
        <v>451</v>
      </c>
      <c r="C2" s="218">
        <v>2022</v>
      </c>
      <c r="D2" s="219"/>
      <c r="E2" s="219"/>
      <c r="F2" s="219"/>
      <c r="G2" s="219"/>
      <c r="H2" s="219"/>
      <c r="I2" s="219"/>
      <c r="J2" s="219"/>
      <c r="K2" s="219"/>
      <c r="L2" s="219"/>
      <c r="M2" s="220"/>
      <c r="N2" s="218">
        <v>2023</v>
      </c>
      <c r="O2" s="219"/>
      <c r="P2" s="219"/>
      <c r="Q2" s="219"/>
      <c r="R2" s="219"/>
      <c r="S2" s="219"/>
      <c r="T2" s="219"/>
      <c r="U2" s="219"/>
      <c r="V2" s="219"/>
      <c r="W2" s="219"/>
      <c r="X2" s="220"/>
      <c r="Y2" s="218">
        <v>2024</v>
      </c>
      <c r="Z2" s="219"/>
      <c r="AA2" s="219"/>
      <c r="AB2" s="219"/>
      <c r="AC2" s="219"/>
      <c r="AD2" s="219"/>
      <c r="AE2" s="219"/>
      <c r="AF2" s="219"/>
      <c r="AG2" s="219"/>
      <c r="AH2" s="219"/>
      <c r="AI2" s="220"/>
      <c r="AJ2" s="218">
        <v>2025</v>
      </c>
      <c r="AK2" s="219"/>
      <c r="AL2" s="219"/>
      <c r="AM2" s="219"/>
      <c r="AN2" s="219"/>
      <c r="AO2" s="219"/>
      <c r="AP2" s="219"/>
      <c r="AQ2" s="219"/>
      <c r="AR2" s="219"/>
      <c r="AS2" s="219"/>
      <c r="AT2" s="220"/>
      <c r="AU2" s="134" t="s">
        <v>470</v>
      </c>
    </row>
    <row r="3" spans="2:47" ht="15.75" customHeight="1" thickBot="1">
      <c r="B3" s="135" t="s">
        <v>320</v>
      </c>
      <c r="C3" s="136" t="s">
        <v>420</v>
      </c>
      <c r="D3" s="137" t="s">
        <v>421</v>
      </c>
      <c r="E3" s="138" t="s">
        <v>422</v>
      </c>
      <c r="F3" s="137" t="s">
        <v>423</v>
      </c>
      <c r="G3" s="137" t="s">
        <v>424</v>
      </c>
      <c r="H3" s="137" t="s">
        <v>425</v>
      </c>
      <c r="I3" s="137" t="s">
        <v>433</v>
      </c>
      <c r="J3" s="137" t="s">
        <v>439</v>
      </c>
      <c r="K3" s="137" t="s">
        <v>442</v>
      </c>
      <c r="L3" s="139" t="s">
        <v>444</v>
      </c>
      <c r="M3" s="98" t="s">
        <v>452</v>
      </c>
      <c r="N3" s="140" t="s">
        <v>453</v>
      </c>
      <c r="O3" s="137" t="s">
        <v>421</v>
      </c>
      <c r="P3" s="137" t="s">
        <v>422</v>
      </c>
      <c r="Q3" s="137" t="s">
        <v>423</v>
      </c>
      <c r="R3" s="137" t="s">
        <v>424</v>
      </c>
      <c r="S3" s="137" t="s">
        <v>425</v>
      </c>
      <c r="T3" s="137" t="s">
        <v>433</v>
      </c>
      <c r="U3" s="137" t="s">
        <v>439</v>
      </c>
      <c r="V3" s="137" t="s">
        <v>442</v>
      </c>
      <c r="W3" s="139" t="s">
        <v>444</v>
      </c>
      <c r="X3" s="98" t="s">
        <v>454</v>
      </c>
      <c r="Y3" s="140" t="s">
        <v>453</v>
      </c>
      <c r="Z3" s="137" t="s">
        <v>421</v>
      </c>
      <c r="AA3" s="137" t="s">
        <v>422</v>
      </c>
      <c r="AB3" s="137" t="s">
        <v>423</v>
      </c>
      <c r="AC3" s="137" t="s">
        <v>424</v>
      </c>
      <c r="AD3" s="137" t="s">
        <v>425</v>
      </c>
      <c r="AE3" s="137" t="s">
        <v>433</v>
      </c>
      <c r="AF3" s="137" t="s">
        <v>439</v>
      </c>
      <c r="AG3" s="137" t="s">
        <v>442</v>
      </c>
      <c r="AH3" s="139" t="s">
        <v>444</v>
      </c>
      <c r="AI3" s="98" t="s">
        <v>468</v>
      </c>
      <c r="AJ3" s="140" t="s">
        <v>453</v>
      </c>
      <c r="AK3" s="137" t="s">
        <v>421</v>
      </c>
      <c r="AL3" s="137" t="s">
        <v>422</v>
      </c>
      <c r="AM3" s="137" t="s">
        <v>423</v>
      </c>
      <c r="AN3" s="137" t="s">
        <v>424</v>
      </c>
      <c r="AO3" s="137" t="s">
        <v>425</v>
      </c>
      <c r="AP3" s="137" t="s">
        <v>433</v>
      </c>
      <c r="AQ3" s="137" t="s">
        <v>439</v>
      </c>
      <c r="AR3" s="137" t="s">
        <v>442</v>
      </c>
      <c r="AS3" s="139" t="s">
        <v>444</v>
      </c>
      <c r="AT3" s="98" t="s">
        <v>471</v>
      </c>
      <c r="AU3" s="98" t="s">
        <v>49</v>
      </c>
    </row>
    <row r="4" spans="1:47" ht="15">
      <c r="A4" s="111">
        <v>5011</v>
      </c>
      <c r="B4" s="160" t="s">
        <v>321</v>
      </c>
      <c r="C4" s="161">
        <v>0</v>
      </c>
      <c r="D4" s="162">
        <v>17.382999999999999</v>
      </c>
      <c r="E4" s="162">
        <v>432.05132000000003</v>
      </c>
      <c r="F4" s="162">
        <v>852.11300000000006</v>
      </c>
      <c r="G4" s="162">
        <v>1055.2540900000001</v>
      </c>
      <c r="H4" s="162">
        <v>1692.492</v>
      </c>
      <c r="I4" s="162">
        <v>1445.7560000000001</v>
      </c>
      <c r="J4" s="162">
        <v>860.71</v>
      </c>
      <c r="K4" s="162">
        <v>1027.8499999999999</v>
      </c>
      <c r="L4" s="163">
        <v>3386.02565</v>
      </c>
      <c r="M4" s="164">
        <f t="shared" si="0" ref="M4:M69">SUM(C4:L4)</f>
        <v>10769.635060000001</v>
      </c>
      <c r="N4" s="161">
        <v>1387.96271</v>
      </c>
      <c r="O4" s="162">
        <v>1666.921</v>
      </c>
      <c r="P4" s="162">
        <v>1460.53035</v>
      </c>
      <c r="Q4" s="162">
        <v>1314.91338</v>
      </c>
      <c r="R4" s="162">
        <v>2773.4610200000002</v>
      </c>
      <c r="S4" s="162">
        <v>4750.1591999999991</v>
      </c>
      <c r="T4" s="162">
        <v>1488.7640399999991</v>
      </c>
      <c r="U4" s="162">
        <v>1919.8623300000002</v>
      </c>
      <c r="V4" s="162">
        <v>2177.7283900000002</v>
      </c>
      <c r="W4" s="163">
        <v>4497.0520900000001</v>
      </c>
      <c r="X4" s="164">
        <f t="shared" si="1" ref="X4:X35">SUM(N4:W4)</f>
        <v>23437.354509999997</v>
      </c>
      <c r="Y4" s="161">
        <v>1261.3820000000001</v>
      </c>
      <c r="Z4" s="162">
        <v>1195.1120000000001</v>
      </c>
      <c r="AA4" s="162">
        <v>1128.0239999999999</v>
      </c>
      <c r="AB4" s="162">
        <v>1105.6400000000001</v>
      </c>
      <c r="AC4" s="162">
        <v>1094.3050000000001</v>
      </c>
      <c r="AD4" s="162">
        <v>2898.989</v>
      </c>
      <c r="AE4" s="162">
        <v>1327.7840000000001</v>
      </c>
      <c r="AF4" s="162">
        <v>1206.8240000000001</v>
      </c>
      <c r="AG4" s="162">
        <v>1507.519</v>
      </c>
      <c r="AH4" s="163">
        <v>1577.7836499999999</v>
      </c>
      <c r="AI4" s="164">
        <f>SUM(Y4:AH4)</f>
        <v>14303.362650000001</v>
      </c>
      <c r="AJ4" s="161">
        <v>1248.434</v>
      </c>
      <c r="AK4" s="162">
        <v>871.46600000000001</v>
      </c>
      <c r="AL4" s="162">
        <v>799.33199999999999</v>
      </c>
      <c r="AM4" s="162">
        <v>359.965</v>
      </c>
      <c r="AN4" s="162">
        <v>1039.3340000000001</v>
      </c>
      <c r="AO4" s="162">
        <v>1968.5809999999999</v>
      </c>
      <c r="AP4" s="162">
        <v>724.63800000000003</v>
      </c>
      <c r="AQ4" s="162">
        <v>704.65200000000004</v>
      </c>
      <c r="AR4" s="162">
        <v>1046.2909999999999</v>
      </c>
      <c r="AS4" s="163">
        <v>1482.069</v>
      </c>
      <c r="AT4" s="164">
        <f t="shared" si="2" ref="AT4:AT67">SUM(AJ4:AS4)</f>
        <v>10244.761999999999</v>
      </c>
      <c r="AU4" s="164">
        <f t="shared" si="3" ref="AU4:AU67">M4+X4+AI4+AT4</f>
        <v>58755.114220000003</v>
      </c>
    </row>
    <row r="5" spans="1:47" ht="15">
      <c r="A5" s="111">
        <v>5019</v>
      </c>
      <c r="B5" s="165" t="s">
        <v>322</v>
      </c>
      <c r="C5" s="166">
        <v>0</v>
      </c>
      <c r="D5" s="167">
        <v>5.9846000000000004</v>
      </c>
      <c r="E5" s="167">
        <v>85.740719999999996</v>
      </c>
      <c r="F5" s="167">
        <v>58.69791</v>
      </c>
      <c r="G5" s="167">
        <v>53.78029999999999</v>
      </c>
      <c r="H5" s="167">
        <v>256.94799999999998</v>
      </c>
      <c r="I5" s="167">
        <v>87.78</v>
      </c>
      <c r="J5" s="167">
        <v>101.614</v>
      </c>
      <c r="K5" s="167">
        <v>91.865</v>
      </c>
      <c r="L5" s="168">
        <v>177.73400000000001</v>
      </c>
      <c r="M5" s="169">
        <f t="shared" si="0"/>
        <v>920.14453000000003</v>
      </c>
      <c r="N5" s="166">
        <v>81.543999999999997</v>
      </c>
      <c r="O5" s="167">
        <v>59.80</v>
      </c>
      <c r="P5" s="167">
        <v>54.20</v>
      </c>
      <c r="Q5" s="167">
        <v>58.40</v>
      </c>
      <c r="R5" s="167">
        <v>68</v>
      </c>
      <c r="S5" s="167">
        <v>136</v>
      </c>
      <c r="T5" s="167">
        <v>68</v>
      </c>
      <c r="U5" s="167">
        <v>68</v>
      </c>
      <c r="V5" s="167">
        <v>68</v>
      </c>
      <c r="W5" s="168">
        <v>136</v>
      </c>
      <c r="X5" s="169">
        <f t="shared" si="1"/>
        <v>797.94399999999996</v>
      </c>
      <c r="Y5" s="166">
        <v>68</v>
      </c>
      <c r="Z5" s="167">
        <v>63</v>
      </c>
      <c r="AA5" s="167">
        <v>66</v>
      </c>
      <c r="AB5" s="167">
        <v>66</v>
      </c>
      <c r="AC5" s="167">
        <v>66</v>
      </c>
      <c r="AD5" s="167">
        <v>142.572</v>
      </c>
      <c r="AE5" s="167">
        <v>70.789000000000001</v>
      </c>
      <c r="AF5" s="167">
        <v>81.357600000000005</v>
      </c>
      <c r="AG5" s="167">
        <v>72</v>
      </c>
      <c r="AH5" s="168">
        <v>133.6644</v>
      </c>
      <c r="AI5" s="169">
        <f t="shared" si="4" ref="AI5:AI68">SUM(Y5:AH5)</f>
        <v>829.38300000000004</v>
      </c>
      <c r="AJ5" s="166">
        <v>89.543000000000006</v>
      </c>
      <c r="AK5" s="167">
        <v>0</v>
      </c>
      <c r="AL5" s="167">
        <v>0</v>
      </c>
      <c r="AM5" s="167">
        <v>0</v>
      </c>
      <c r="AN5" s="167">
        <v>0</v>
      </c>
      <c r="AO5" s="167">
        <v>0</v>
      </c>
      <c r="AP5" s="167">
        <v>0</v>
      </c>
      <c r="AQ5" s="167">
        <v>0</v>
      </c>
      <c r="AR5" s="167">
        <v>0</v>
      </c>
      <c r="AS5" s="168">
        <v>0</v>
      </c>
      <c r="AT5" s="169">
        <f t="shared" si="2"/>
        <v>89.543000000000006</v>
      </c>
      <c r="AU5" s="169">
        <f t="shared" si="3"/>
        <v>2637.0145299999999</v>
      </c>
    </row>
    <row r="6" spans="1:47" ht="15">
      <c r="A6" s="111">
        <v>5021</v>
      </c>
      <c r="B6" s="165" t="s">
        <v>323</v>
      </c>
      <c r="C6" s="166">
        <v>0</v>
      </c>
      <c r="D6" s="167">
        <v>12.80</v>
      </c>
      <c r="E6" s="167">
        <v>1497.4099799999999</v>
      </c>
      <c r="F6" s="167">
        <v>3424.1400000000003</v>
      </c>
      <c r="G6" s="167">
        <v>6167.7734</v>
      </c>
      <c r="H6" s="167">
        <v>8093.4430000000002</v>
      </c>
      <c r="I6" s="167">
        <v>4349.5635000000002</v>
      </c>
      <c r="J6" s="167">
        <v>2690.223</v>
      </c>
      <c r="K6" s="167">
        <v>2365.3694999999998</v>
      </c>
      <c r="L6" s="168">
        <v>8596.6989600000015</v>
      </c>
      <c r="M6" s="169">
        <f t="shared" si="0"/>
        <v>37197.421340000001</v>
      </c>
      <c r="N6" s="166">
        <v>2006.2160200000001</v>
      </c>
      <c r="O6" s="167">
        <v>1613.374</v>
      </c>
      <c r="P6" s="167">
        <v>1555.846</v>
      </c>
      <c r="Q6" s="167">
        <v>2208.0630000000001</v>
      </c>
      <c r="R6" s="167">
        <v>1985.515</v>
      </c>
      <c r="S6" s="167">
        <v>4142.9324999999999</v>
      </c>
      <c r="T6" s="167">
        <v>2628.7824999999998</v>
      </c>
      <c r="U6" s="167">
        <v>1833.0540000000001</v>
      </c>
      <c r="V6" s="167">
        <v>1765.1521499999999</v>
      </c>
      <c r="W6" s="168">
        <v>3644.5324999999998</v>
      </c>
      <c r="X6" s="169">
        <f t="shared" si="1"/>
        <v>23383.467670000005</v>
      </c>
      <c r="Y6" s="166">
        <v>1022.223</v>
      </c>
      <c r="Z6" s="167">
        <v>581.79499999999996</v>
      </c>
      <c r="AA6" s="167">
        <v>686.655</v>
      </c>
      <c r="AB6" s="167">
        <v>743.17200000000003</v>
      </c>
      <c r="AC6" s="167">
        <v>1762.9295</v>
      </c>
      <c r="AD6" s="167">
        <v>2115.3498500000001</v>
      </c>
      <c r="AE6" s="167">
        <v>1440.4986500000005</v>
      </c>
      <c r="AF6" s="167">
        <v>1450.3571499999998</v>
      </c>
      <c r="AG6" s="167">
        <v>1555.396</v>
      </c>
      <c r="AH6" s="168">
        <v>2852.8095800000001</v>
      </c>
      <c r="AI6" s="169">
        <f t="shared" si="4"/>
        <v>14211.185730000001</v>
      </c>
      <c r="AJ6" s="166">
        <v>1215.873</v>
      </c>
      <c r="AK6" s="167">
        <v>494.33300000000003</v>
      </c>
      <c r="AL6" s="167">
        <v>459.82600000000002</v>
      </c>
      <c r="AM6" s="167">
        <v>1180.028</v>
      </c>
      <c r="AN6" s="167">
        <v>1726.1031</v>
      </c>
      <c r="AO6" s="167">
        <v>2111.0929999999998</v>
      </c>
      <c r="AP6" s="167">
        <v>1087.3630000000001</v>
      </c>
      <c r="AQ6" s="167">
        <v>1193.5820000000001</v>
      </c>
      <c r="AR6" s="167">
        <v>1436.3620000000001</v>
      </c>
      <c r="AS6" s="168">
        <v>1579.6857599999998</v>
      </c>
      <c r="AT6" s="169">
        <f t="shared" si="2"/>
        <v>12484.24886</v>
      </c>
      <c r="AU6" s="169">
        <f t="shared" si="3"/>
        <v>87276.323600000003</v>
      </c>
    </row>
    <row r="7" spans="1:47" ht="15">
      <c r="A7" s="111">
        <v>5023</v>
      </c>
      <c r="B7" s="165" t="s">
        <v>426</v>
      </c>
      <c r="C7" s="166">
        <v>0</v>
      </c>
      <c r="D7" s="167">
        <v>0</v>
      </c>
      <c r="E7" s="167">
        <v>0</v>
      </c>
      <c r="F7" s="167">
        <v>0</v>
      </c>
      <c r="G7" s="167">
        <v>0</v>
      </c>
      <c r="H7" s="167">
        <v>2.435</v>
      </c>
      <c r="I7" s="167">
        <v>0</v>
      </c>
      <c r="J7" s="167">
        <v>0</v>
      </c>
      <c r="K7" s="167">
        <v>0</v>
      </c>
      <c r="L7" s="168">
        <v>0</v>
      </c>
      <c r="M7" s="169">
        <f t="shared" si="0"/>
        <v>2.435</v>
      </c>
      <c r="N7" s="166">
        <v>0</v>
      </c>
      <c r="O7" s="167">
        <v>0</v>
      </c>
      <c r="P7" s="167">
        <v>0</v>
      </c>
      <c r="Q7" s="167">
        <v>0</v>
      </c>
      <c r="R7" s="167">
        <v>0</v>
      </c>
      <c r="S7" s="167">
        <v>0</v>
      </c>
      <c r="T7" s="167">
        <v>0</v>
      </c>
      <c r="U7" s="167">
        <v>0</v>
      </c>
      <c r="V7" s="167">
        <v>0</v>
      </c>
      <c r="W7" s="168">
        <v>0</v>
      </c>
      <c r="X7" s="169">
        <f t="shared" si="1"/>
        <v>0</v>
      </c>
      <c r="Y7" s="166">
        <v>0</v>
      </c>
      <c r="Z7" s="167">
        <v>0</v>
      </c>
      <c r="AA7" s="167">
        <v>0</v>
      </c>
      <c r="AB7" s="167">
        <v>0</v>
      </c>
      <c r="AC7" s="167">
        <v>0</v>
      </c>
      <c r="AD7" s="167">
        <v>0</v>
      </c>
      <c r="AE7" s="167">
        <v>0</v>
      </c>
      <c r="AF7" s="167">
        <v>0</v>
      </c>
      <c r="AG7" s="167">
        <v>0</v>
      </c>
      <c r="AH7" s="168">
        <v>0</v>
      </c>
      <c r="AI7" s="169">
        <f t="shared" si="4"/>
        <v>0</v>
      </c>
      <c r="AJ7" s="166">
        <v>0</v>
      </c>
      <c r="AK7" s="167">
        <v>0</v>
      </c>
      <c r="AL7" s="167">
        <v>0</v>
      </c>
      <c r="AM7" s="167">
        <v>0</v>
      </c>
      <c r="AN7" s="167">
        <v>0</v>
      </c>
      <c r="AO7" s="167">
        <v>0</v>
      </c>
      <c r="AP7" s="167">
        <v>0</v>
      </c>
      <c r="AQ7" s="167">
        <v>0</v>
      </c>
      <c r="AR7" s="167">
        <v>0</v>
      </c>
      <c r="AS7" s="168">
        <v>0</v>
      </c>
      <c r="AT7" s="169">
        <f t="shared" si="2"/>
        <v>0</v>
      </c>
      <c r="AU7" s="169">
        <f t="shared" si="3"/>
        <v>2.435</v>
      </c>
    </row>
    <row r="8" spans="1:47" ht="15">
      <c r="A8" s="111">
        <v>5029</v>
      </c>
      <c r="B8" s="165" t="s">
        <v>395</v>
      </c>
      <c r="C8" s="166">
        <v>0</v>
      </c>
      <c r="D8" s="167">
        <v>0</v>
      </c>
      <c r="E8" s="167">
        <v>17.122</v>
      </c>
      <c r="F8" s="167">
        <v>5.3606600000000002</v>
      </c>
      <c r="G8" s="167">
        <v>1.05</v>
      </c>
      <c r="H8" s="167">
        <v>112.15</v>
      </c>
      <c r="I8" s="167">
        <v>161.71799999999999</v>
      </c>
      <c r="J8" s="167">
        <v>89.918000000000006</v>
      </c>
      <c r="K8" s="167">
        <v>201.15100000000001</v>
      </c>
      <c r="L8" s="168">
        <v>271.96100000000001</v>
      </c>
      <c r="M8" s="169">
        <f t="shared" si="0"/>
        <v>860.43065999999999</v>
      </c>
      <c r="N8" s="166">
        <v>137.476</v>
      </c>
      <c r="O8" s="167">
        <v>239.53200000000001</v>
      </c>
      <c r="P8" s="167">
        <v>79.587999999999994</v>
      </c>
      <c r="Q8" s="167">
        <v>241.768</v>
      </c>
      <c r="R8" s="167">
        <v>159.68100000000001</v>
      </c>
      <c r="S8" s="167">
        <v>240.06700000000001</v>
      </c>
      <c r="T8" s="167">
        <v>0</v>
      </c>
      <c r="U8" s="167">
        <v>0</v>
      </c>
      <c r="V8" s="167">
        <v>0</v>
      </c>
      <c r="W8" s="168">
        <v>0</v>
      </c>
      <c r="X8" s="169">
        <f t="shared" si="1"/>
        <v>1098.1120000000001</v>
      </c>
      <c r="Y8" s="166">
        <v>0</v>
      </c>
      <c r="Z8" s="167">
        <v>0</v>
      </c>
      <c r="AA8" s="167">
        <v>0</v>
      </c>
      <c r="AB8" s="167">
        <v>0</v>
      </c>
      <c r="AC8" s="167">
        <v>0</v>
      </c>
      <c r="AD8" s="167">
        <v>0</v>
      </c>
      <c r="AE8" s="167">
        <v>0</v>
      </c>
      <c r="AF8" s="167">
        <v>0</v>
      </c>
      <c r="AG8" s="167">
        <v>0</v>
      </c>
      <c r="AH8" s="168">
        <v>0</v>
      </c>
      <c r="AI8" s="169">
        <f t="shared" si="4"/>
        <v>0</v>
      </c>
      <c r="AJ8" s="166">
        <v>0</v>
      </c>
      <c r="AK8" s="167">
        <v>0</v>
      </c>
      <c r="AL8" s="167">
        <v>0</v>
      </c>
      <c r="AM8" s="167">
        <v>0</v>
      </c>
      <c r="AN8" s="167">
        <v>0</v>
      </c>
      <c r="AO8" s="167">
        <v>0</v>
      </c>
      <c r="AP8" s="167">
        <v>0</v>
      </c>
      <c r="AQ8" s="167">
        <v>0</v>
      </c>
      <c r="AR8" s="167">
        <v>0</v>
      </c>
      <c r="AS8" s="168">
        <v>0</v>
      </c>
      <c r="AT8" s="169">
        <f t="shared" si="2"/>
        <v>0</v>
      </c>
      <c r="AU8" s="169">
        <f t="shared" si="3"/>
        <v>1958.5426600000001</v>
      </c>
    </row>
    <row r="9" spans="1:47" ht="15">
      <c r="A9" s="111">
        <v>5031</v>
      </c>
      <c r="B9" s="165" t="s">
        <v>324</v>
      </c>
      <c r="C9" s="166">
        <v>0</v>
      </c>
      <c r="D9" s="167">
        <v>4.3109999999999999</v>
      </c>
      <c r="E9" s="167">
        <v>211.25001999999998</v>
      </c>
      <c r="F9" s="167">
        <v>589.41257999999993</v>
      </c>
      <c r="G9" s="167">
        <v>1062.6376200000002</v>
      </c>
      <c r="H9" s="167">
        <v>1436.8796</v>
      </c>
      <c r="I9" s="167">
        <v>897.66227000000003</v>
      </c>
      <c r="J9" s="167">
        <v>680.04106000000002</v>
      </c>
      <c r="K9" s="167">
        <v>772.55975000000001</v>
      </c>
      <c r="L9" s="168">
        <v>1942.6874399999999</v>
      </c>
      <c r="M9" s="169">
        <f t="shared" si="0"/>
        <v>7597.4413399999994</v>
      </c>
      <c r="N9" s="166">
        <v>674.92903999999999</v>
      </c>
      <c r="O9" s="167">
        <v>672.01607000000001</v>
      </c>
      <c r="P9" s="167">
        <v>600.96593000000007</v>
      </c>
      <c r="Q9" s="167">
        <v>581.85645999999997</v>
      </c>
      <c r="R9" s="167">
        <v>812.97919999999999</v>
      </c>
      <c r="S9" s="167">
        <v>1704.17967</v>
      </c>
      <c r="T9" s="167">
        <v>666.8785899999998</v>
      </c>
      <c r="U9" s="167">
        <v>669.47886000000028</v>
      </c>
      <c r="V9" s="167">
        <v>773.42408</v>
      </c>
      <c r="W9" s="168">
        <v>1436.2775299999994</v>
      </c>
      <c r="X9" s="169">
        <f t="shared" si="1"/>
        <v>8592.9854299999988</v>
      </c>
      <c r="Y9" s="166">
        <v>454.50665000000004</v>
      </c>
      <c r="Z9" s="167">
        <v>386.91598999999997</v>
      </c>
      <c r="AA9" s="167">
        <v>388.42398000000009</v>
      </c>
      <c r="AB9" s="167">
        <v>344.40154999999999</v>
      </c>
      <c r="AC9" s="167">
        <v>370.38863000000015</v>
      </c>
      <c r="AD9" s="167">
        <v>917.70759999999996</v>
      </c>
      <c r="AE9" s="167">
        <v>520.17722000000026</v>
      </c>
      <c r="AF9" s="167">
        <v>514.53703999999993</v>
      </c>
      <c r="AG9" s="167">
        <v>543.01238000000001</v>
      </c>
      <c r="AH9" s="168">
        <v>726.01314000000002</v>
      </c>
      <c r="AI9" s="169">
        <f t="shared" si="4"/>
        <v>5166.0841800000007</v>
      </c>
      <c r="AJ9" s="166">
        <v>483.71110999999996</v>
      </c>
      <c r="AK9" s="167">
        <v>283.98657000000003</v>
      </c>
      <c r="AL9" s="167">
        <v>250.36347000000001</v>
      </c>
      <c r="AM9" s="167">
        <v>260.18633999999997</v>
      </c>
      <c r="AN9" s="167">
        <v>414.09348999999997</v>
      </c>
      <c r="AO9" s="167">
        <v>703.59984999999995</v>
      </c>
      <c r="AP9" s="167">
        <v>295.40222999999997</v>
      </c>
      <c r="AQ9" s="167">
        <v>275.75711000000001</v>
      </c>
      <c r="AR9" s="167">
        <v>356.03483</v>
      </c>
      <c r="AS9" s="168">
        <v>405.34789000000012</v>
      </c>
      <c r="AT9" s="169">
        <f t="shared" si="2"/>
        <v>3728.4828900000002</v>
      </c>
      <c r="AU9" s="169">
        <f t="shared" si="3"/>
        <v>25084.993839999999</v>
      </c>
    </row>
    <row r="10" spans="1:47" ht="15">
      <c r="A10" s="111">
        <v>5032</v>
      </c>
      <c r="B10" s="165" t="s">
        <v>325</v>
      </c>
      <c r="C10" s="166">
        <v>0</v>
      </c>
      <c r="D10" s="167">
        <v>1.5640000000000001</v>
      </c>
      <c r="E10" s="167">
        <v>76.660820000000001</v>
      </c>
      <c r="F10" s="167">
        <v>217.511</v>
      </c>
      <c r="G10" s="167">
        <v>387.97</v>
      </c>
      <c r="H10" s="167">
        <v>528.90800000000002</v>
      </c>
      <c r="I10" s="167">
        <v>326.16910999999999</v>
      </c>
      <c r="J10" s="167">
        <v>244.32599999999999</v>
      </c>
      <c r="K10" s="167">
        <v>220.73259999999985</v>
      </c>
      <c r="L10" s="168">
        <v>696.67106000000001</v>
      </c>
      <c r="M10" s="169">
        <f t="shared" si="0"/>
        <v>2700.5125899999998</v>
      </c>
      <c r="N10" s="166">
        <v>244.74021999999999</v>
      </c>
      <c r="O10" s="167">
        <v>240.70415</v>
      </c>
      <c r="P10" s="167">
        <v>218.98</v>
      </c>
      <c r="Q10" s="167">
        <v>211.15653</v>
      </c>
      <c r="R10" s="167">
        <v>295.90152</v>
      </c>
      <c r="S10" s="167">
        <v>619.23347000000001</v>
      </c>
      <c r="T10" s="167">
        <v>241.01962000000012</v>
      </c>
      <c r="U10" s="167">
        <v>238.39436999999987</v>
      </c>
      <c r="V10" s="167">
        <v>280.71805000000001</v>
      </c>
      <c r="W10" s="168">
        <v>538.87219999999968</v>
      </c>
      <c r="X10" s="169">
        <f t="shared" si="1"/>
        <v>3129.7201299999997</v>
      </c>
      <c r="Y10" s="166">
        <v>172.41023000000001</v>
      </c>
      <c r="Z10" s="167">
        <v>141.16570999999999</v>
      </c>
      <c r="AA10" s="167">
        <v>125.07390999999997</v>
      </c>
      <c r="AB10" s="167">
        <v>128.48334</v>
      </c>
      <c r="AC10" s="167">
        <v>147.1138500000001</v>
      </c>
      <c r="AD10" s="167">
        <v>319.39933000000002</v>
      </c>
      <c r="AE10" s="167">
        <v>189.27341000000004</v>
      </c>
      <c r="AF10" s="167">
        <v>187.18895000000001</v>
      </c>
      <c r="AG10" s="167">
        <v>198.32568000000001</v>
      </c>
      <c r="AH10" s="168">
        <v>248.88925</v>
      </c>
      <c r="AI10" s="169">
        <f t="shared" si="4"/>
        <v>1857.32366</v>
      </c>
      <c r="AJ10" s="166">
        <v>172.89291</v>
      </c>
      <c r="AK10" s="167">
        <v>103.47499000000001</v>
      </c>
      <c r="AL10" s="167">
        <v>91.325969999999998</v>
      </c>
      <c r="AM10" s="167">
        <v>94.624339999999989</v>
      </c>
      <c r="AN10" s="167">
        <v>141.57853</v>
      </c>
      <c r="AO10" s="167">
        <v>262.30439000000001</v>
      </c>
      <c r="AP10" s="167">
        <v>107.68207000000001</v>
      </c>
      <c r="AQ10" s="167">
        <v>102.65339</v>
      </c>
      <c r="AR10" s="167">
        <v>133.82341</v>
      </c>
      <c r="AS10" s="168">
        <v>148.73170999999996</v>
      </c>
      <c r="AT10" s="169">
        <f t="shared" si="2"/>
        <v>1359.0917099999999</v>
      </c>
      <c r="AU10" s="169">
        <f t="shared" si="3"/>
        <v>9046.6480900000006</v>
      </c>
    </row>
    <row r="11" spans="1:47" ht="15">
      <c r="A11" s="111">
        <v>5038</v>
      </c>
      <c r="B11" s="165" t="s">
        <v>396</v>
      </c>
      <c r="C11" s="166">
        <v>0</v>
      </c>
      <c r="D11" s="167">
        <v>0</v>
      </c>
      <c r="E11" s="167">
        <v>0.29187000000000002</v>
      </c>
      <c r="F11" s="167">
        <v>0</v>
      </c>
      <c r="G11" s="167">
        <v>0</v>
      </c>
      <c r="H11" s="167">
        <v>7.3291300000000001</v>
      </c>
      <c r="I11" s="167">
        <v>0</v>
      </c>
      <c r="J11" s="167">
        <v>7.4447799999999997</v>
      </c>
      <c r="K11" s="167">
        <v>0.21821999999999936</v>
      </c>
      <c r="L11" s="168">
        <v>1.17276</v>
      </c>
      <c r="M11" s="169">
        <f t="shared" si="0"/>
        <v>16.456759999999999</v>
      </c>
      <c r="N11" s="166">
        <v>3.7534999999999998</v>
      </c>
      <c r="O11" s="167">
        <v>0</v>
      </c>
      <c r="P11" s="167">
        <v>7.2948599999999999</v>
      </c>
      <c r="Q11" s="167">
        <v>1.488</v>
      </c>
      <c r="R11" s="167">
        <v>2.255</v>
      </c>
      <c r="S11" s="167">
        <v>8.8552099999999996</v>
      </c>
      <c r="T11" s="167">
        <v>0</v>
      </c>
      <c r="U11" s="167">
        <v>6.1437099999999996</v>
      </c>
      <c r="V11" s="167">
        <v>1.7854000000000001</v>
      </c>
      <c r="W11" s="168">
        <v>3.522739999999998</v>
      </c>
      <c r="X11" s="169">
        <f t="shared" si="1"/>
        <v>35.09841999999999</v>
      </c>
      <c r="Y11" s="166">
        <v>6.8831300000000004</v>
      </c>
      <c r="Z11" s="167">
        <v>0</v>
      </c>
      <c r="AA11" s="167">
        <v>7.1874000000000002</v>
      </c>
      <c r="AB11" s="167">
        <v>-1.0640000000000001</v>
      </c>
      <c r="AC11" s="167">
        <v>0</v>
      </c>
      <c r="AD11" s="167">
        <v>6.8157100000000002</v>
      </c>
      <c r="AE11" s="167">
        <v>0</v>
      </c>
      <c r="AF11" s="167">
        <v>8.3278400000000001</v>
      </c>
      <c r="AG11" s="167">
        <v>0.21199999999999999</v>
      </c>
      <c r="AH11" s="168">
        <v>0.9282999999999999</v>
      </c>
      <c r="AI11" s="169">
        <f t="shared" si="4"/>
        <v>29.290380000000003</v>
      </c>
      <c r="AJ11" s="166">
        <v>6.4629399999999997</v>
      </c>
      <c r="AK11" s="167">
        <v>0</v>
      </c>
      <c r="AL11" s="167">
        <v>6.1133999999999995</v>
      </c>
      <c r="AM11" s="167">
        <v>-1.589</v>
      </c>
      <c r="AN11" s="167">
        <v>0.28899999999999998</v>
      </c>
      <c r="AO11" s="167">
        <v>4.9107799999999999</v>
      </c>
      <c r="AP11" s="167">
        <v>0</v>
      </c>
      <c r="AQ11" s="167">
        <v>3.5754000000000001</v>
      </c>
      <c r="AR11" s="167">
        <v>0</v>
      </c>
      <c r="AS11" s="168">
        <v>2.0951399999999993</v>
      </c>
      <c r="AT11" s="169">
        <f t="shared" si="2"/>
        <v>21.857659999999996</v>
      </c>
      <c r="AU11" s="169">
        <f t="shared" si="3"/>
        <v>102.70321999999999</v>
      </c>
    </row>
    <row r="12" spans="1:47" ht="15">
      <c r="A12" s="111">
        <v>5039</v>
      </c>
      <c r="B12" s="165" t="s">
        <v>326</v>
      </c>
      <c r="C12" s="166">
        <v>0</v>
      </c>
      <c r="D12" s="167">
        <v>0.55500000000000005</v>
      </c>
      <c r="E12" s="167">
        <v>15.356999999999999</v>
      </c>
      <c r="F12" s="167">
        <v>4.085</v>
      </c>
      <c r="G12" s="167">
        <v>0</v>
      </c>
      <c r="H12" s="167">
        <v>86.966999999999999</v>
      </c>
      <c r="I12" s="167">
        <v>36.463000000000001</v>
      </c>
      <c r="J12" s="167">
        <v>47.966000000000001</v>
      </c>
      <c r="K12" s="167">
        <v>74.194999999999993</v>
      </c>
      <c r="L12" s="168">
        <v>102.902</v>
      </c>
      <c r="M12" s="169">
        <f t="shared" si="0"/>
        <v>368.48999999999995</v>
      </c>
      <c r="N12" s="166">
        <v>53.872</v>
      </c>
      <c r="O12" s="167">
        <v>73.747</v>
      </c>
      <c r="P12" s="167">
        <v>36.926000000000002</v>
      </c>
      <c r="Q12" s="167">
        <v>75.738</v>
      </c>
      <c r="R12" s="167">
        <v>66.599999999999994</v>
      </c>
      <c r="S12" s="167">
        <v>105.547</v>
      </c>
      <c r="T12" s="167">
        <v>18.251999999999999</v>
      </c>
      <c r="U12" s="167">
        <v>18.251999999999999</v>
      </c>
      <c r="V12" s="167">
        <v>18.933</v>
      </c>
      <c r="W12" s="168">
        <v>36.503999999999998</v>
      </c>
      <c r="X12" s="169">
        <f t="shared" si="1"/>
        <v>504.37100000000009</v>
      </c>
      <c r="Y12" s="166">
        <v>18.933</v>
      </c>
      <c r="Z12" s="167">
        <v>21.294</v>
      </c>
      <c r="AA12" s="167">
        <v>22.308</v>
      </c>
      <c r="AB12" s="167">
        <v>23.126999999999999</v>
      </c>
      <c r="AC12" s="167">
        <v>22.308</v>
      </c>
      <c r="AD12" s="167">
        <v>49.066000000000003</v>
      </c>
      <c r="AE12" s="167">
        <v>23.414000000000001</v>
      </c>
      <c r="AF12" s="167">
        <v>26.059000000000001</v>
      </c>
      <c r="AG12" s="167">
        <v>24.268000000000001</v>
      </c>
      <c r="AH12" s="168">
        <v>47.235</v>
      </c>
      <c r="AI12" s="169">
        <f t="shared" si="4"/>
        <v>278.012</v>
      </c>
      <c r="AJ12" s="166">
        <v>31.248000000000001</v>
      </c>
      <c r="AK12" s="167">
        <v>0</v>
      </c>
      <c r="AL12" s="167">
        <v>0</v>
      </c>
      <c r="AM12" s="167">
        <v>0</v>
      </c>
      <c r="AN12" s="167">
        <v>0</v>
      </c>
      <c r="AO12" s="167">
        <v>0</v>
      </c>
      <c r="AP12" s="167">
        <v>0</v>
      </c>
      <c r="AQ12" s="167">
        <v>0</v>
      </c>
      <c r="AR12" s="167">
        <v>0</v>
      </c>
      <c r="AS12" s="168">
        <v>0</v>
      </c>
      <c r="AT12" s="169">
        <f t="shared" si="2"/>
        <v>31.248000000000001</v>
      </c>
      <c r="AU12" s="169">
        <f t="shared" si="3"/>
        <v>1182.1210000000001</v>
      </c>
    </row>
    <row r="13" spans="1:47" ht="15">
      <c r="A13" s="111">
        <v>5041</v>
      </c>
      <c r="B13" s="165" t="s">
        <v>466</v>
      </c>
      <c r="C13" s="166"/>
      <c r="D13" s="167"/>
      <c r="E13" s="167"/>
      <c r="F13" s="167"/>
      <c r="G13" s="167"/>
      <c r="H13" s="167"/>
      <c r="I13" s="167"/>
      <c r="J13" s="167"/>
      <c r="K13" s="167"/>
      <c r="L13" s="168"/>
      <c r="M13" s="169">
        <f t="shared" si="0"/>
        <v>0</v>
      </c>
      <c r="N13" s="166"/>
      <c r="O13" s="167"/>
      <c r="P13" s="167"/>
      <c r="Q13" s="167"/>
      <c r="R13" s="167"/>
      <c r="S13" s="167"/>
      <c r="T13" s="167"/>
      <c r="U13" s="167"/>
      <c r="V13" s="167"/>
      <c r="W13" s="168">
        <v>2.8595999999999999</v>
      </c>
      <c r="X13" s="169">
        <f t="shared" si="1"/>
        <v>2.8595999999999999</v>
      </c>
      <c r="Y13" s="166">
        <v>0</v>
      </c>
      <c r="Z13" s="167">
        <v>0</v>
      </c>
      <c r="AA13" s="167">
        <v>0</v>
      </c>
      <c r="AB13" s="167">
        <v>0</v>
      </c>
      <c r="AC13" s="167">
        <v>0</v>
      </c>
      <c r="AD13" s="167">
        <v>0</v>
      </c>
      <c r="AE13" s="167">
        <v>0</v>
      </c>
      <c r="AF13" s="167">
        <v>15.32949</v>
      </c>
      <c r="AG13" s="167">
        <v>0</v>
      </c>
      <c r="AH13" s="168">
        <v>1.5419</v>
      </c>
      <c r="AI13" s="169">
        <f t="shared" si="4"/>
        <v>16.871389999999998</v>
      </c>
      <c r="AJ13" s="166">
        <v>0</v>
      </c>
      <c r="AK13" s="167">
        <v>0</v>
      </c>
      <c r="AL13" s="167">
        <v>0</v>
      </c>
      <c r="AM13" s="167">
        <v>0</v>
      </c>
      <c r="AN13" s="167">
        <v>0</v>
      </c>
      <c r="AO13" s="167">
        <v>0</v>
      </c>
      <c r="AP13" s="167">
        <v>0</v>
      </c>
      <c r="AQ13" s="167">
        <v>0</v>
      </c>
      <c r="AR13" s="167">
        <v>29.844049999999999</v>
      </c>
      <c r="AS13" s="168">
        <v>-11.485</v>
      </c>
      <c r="AT13" s="169">
        <f t="shared" si="2"/>
        <v>18.35905</v>
      </c>
      <c r="AU13" s="169">
        <f t="shared" si="3"/>
        <v>38.090040000000002</v>
      </c>
    </row>
    <row r="14" spans="1:47" ht="15">
      <c r="A14" s="111">
        <v>5123</v>
      </c>
      <c r="B14" s="165" t="s">
        <v>327</v>
      </c>
      <c r="C14" s="166">
        <v>0</v>
      </c>
      <c r="D14" s="167">
        <v>23.368939999999998</v>
      </c>
      <c r="E14" s="167">
        <v>239.49565999999999</v>
      </c>
      <c r="F14" s="167">
        <v>185.73741000000004</v>
      </c>
      <c r="G14" s="167">
        <v>102.47817999999999</v>
      </c>
      <c r="H14" s="167">
        <v>54.3525</v>
      </c>
      <c r="I14" s="167">
        <v>8.19</v>
      </c>
      <c r="J14" s="167">
        <v>0</v>
      </c>
      <c r="K14" s="167">
        <v>30</v>
      </c>
      <c r="L14" s="168">
        <v>46.739199999999997</v>
      </c>
      <c r="M14" s="169">
        <f t="shared" si="0"/>
        <v>690.36189000000002</v>
      </c>
      <c r="N14" s="166">
        <v>2.6190000000000002</v>
      </c>
      <c r="O14" s="167">
        <v>0</v>
      </c>
      <c r="P14" s="167">
        <v>0</v>
      </c>
      <c r="Q14" s="167">
        <v>0</v>
      </c>
      <c r="R14" s="167">
        <v>0</v>
      </c>
      <c r="S14" s="167">
        <v>0</v>
      </c>
      <c r="T14" s="167">
        <v>0</v>
      </c>
      <c r="U14" s="167">
        <v>0</v>
      </c>
      <c r="V14" s="167">
        <v>0</v>
      </c>
      <c r="W14" s="168">
        <v>0</v>
      </c>
      <c r="X14" s="169">
        <f t="shared" si="1"/>
        <v>2.6190000000000002</v>
      </c>
      <c r="Y14" s="166">
        <v>0</v>
      </c>
      <c r="Z14" s="167">
        <v>53.24</v>
      </c>
      <c r="AA14" s="167">
        <v>53.24</v>
      </c>
      <c r="AB14" s="167">
        <v>0</v>
      </c>
      <c r="AC14" s="167">
        <v>0</v>
      </c>
      <c r="AD14" s="167">
        <v>0</v>
      </c>
      <c r="AE14" s="167">
        <v>0</v>
      </c>
      <c r="AF14" s="167">
        <v>0</v>
      </c>
      <c r="AG14" s="167">
        <v>0</v>
      </c>
      <c r="AH14" s="168">
        <v>0</v>
      </c>
      <c r="AI14" s="169">
        <f t="shared" si="4"/>
        <v>106.48</v>
      </c>
      <c r="AJ14" s="166">
        <v>0</v>
      </c>
      <c r="AK14" s="167">
        <v>0</v>
      </c>
      <c r="AL14" s="167">
        <v>0</v>
      </c>
      <c r="AM14" s="167">
        <v>0</v>
      </c>
      <c r="AN14" s="167">
        <v>0</v>
      </c>
      <c r="AO14" s="167">
        <v>0</v>
      </c>
      <c r="AP14" s="167">
        <v>0</v>
      </c>
      <c r="AQ14" s="167">
        <v>0</v>
      </c>
      <c r="AR14" s="167">
        <v>0</v>
      </c>
      <c r="AS14" s="168">
        <v>0</v>
      </c>
      <c r="AT14" s="169">
        <f t="shared" si="2"/>
        <v>0</v>
      </c>
      <c r="AU14" s="169">
        <f t="shared" si="3"/>
        <v>799.46089000000006</v>
      </c>
    </row>
    <row r="15" spans="1:47" ht="15">
      <c r="A15" s="111">
        <v>5131</v>
      </c>
      <c r="B15" s="165" t="s">
        <v>328</v>
      </c>
      <c r="C15" s="166">
        <v>1.387</v>
      </c>
      <c r="D15" s="167">
        <v>209.37438</v>
      </c>
      <c r="E15" s="167">
        <v>878.25829999999996</v>
      </c>
      <c r="F15" s="167">
        <v>2317.7359500000002</v>
      </c>
      <c r="G15" s="167">
        <v>3581.6393899999998</v>
      </c>
      <c r="H15" s="167">
        <v>4759.8990300000005</v>
      </c>
      <c r="I15" s="167">
        <v>745.43226999999956</v>
      </c>
      <c r="J15" s="167">
        <v>768.72217000000001</v>
      </c>
      <c r="K15" s="167">
        <v>1090.0107999999998</v>
      </c>
      <c r="L15" s="168">
        <v>3019.8810199999998</v>
      </c>
      <c r="M15" s="169">
        <f t="shared" si="0"/>
        <v>17372.34031</v>
      </c>
      <c r="N15" s="166">
        <v>318.14337</v>
      </c>
      <c r="O15" s="167">
        <v>160.90879999999999</v>
      </c>
      <c r="P15" s="167">
        <v>192.57040000000001</v>
      </c>
      <c r="Q15" s="167">
        <v>15.044589999999999</v>
      </c>
      <c r="R15" s="167">
        <v>0</v>
      </c>
      <c r="S15" s="167">
        <v>12.512</v>
      </c>
      <c r="T15" s="167">
        <v>5.7041099999999858</v>
      </c>
      <c r="U15" s="167">
        <v>0</v>
      </c>
      <c r="V15" s="167">
        <v>2.6720000000000002</v>
      </c>
      <c r="W15" s="168">
        <v>70.194999999999993</v>
      </c>
      <c r="X15" s="169">
        <f t="shared" si="1"/>
        <v>777.75027</v>
      </c>
      <c r="Y15" s="166">
        <v>0</v>
      </c>
      <c r="Z15" s="167">
        <v>0</v>
      </c>
      <c r="AA15" s="167">
        <v>0</v>
      </c>
      <c r="AB15" s="167">
        <v>0</v>
      </c>
      <c r="AC15" s="167">
        <v>0</v>
      </c>
      <c r="AD15" s="167">
        <v>1.6910000000000001</v>
      </c>
      <c r="AE15" s="167">
        <v>0</v>
      </c>
      <c r="AF15" s="167">
        <v>0</v>
      </c>
      <c r="AG15" s="167">
        <v>0</v>
      </c>
      <c r="AH15" s="168">
        <v>17.10</v>
      </c>
      <c r="AI15" s="169">
        <f t="shared" si="4"/>
        <v>18.791</v>
      </c>
      <c r="AJ15" s="166">
        <v>0</v>
      </c>
      <c r="AK15" s="167">
        <v>0</v>
      </c>
      <c r="AL15" s="167">
        <v>0</v>
      </c>
      <c r="AM15" s="167">
        <v>0</v>
      </c>
      <c r="AN15" s="167">
        <v>0</v>
      </c>
      <c r="AO15" s="167">
        <v>4.18</v>
      </c>
      <c r="AP15" s="167">
        <v>0</v>
      </c>
      <c r="AQ15" s="167">
        <v>0</v>
      </c>
      <c r="AR15" s="167">
        <v>2.8271999999999999</v>
      </c>
      <c r="AS15" s="168">
        <v>46.166800000000002</v>
      </c>
      <c r="AT15" s="169">
        <f t="shared" si="2"/>
        <v>53.173999999999999</v>
      </c>
      <c r="AU15" s="169">
        <f t="shared" si="3"/>
        <v>18222.05558</v>
      </c>
    </row>
    <row r="16" spans="1:47" ht="15">
      <c r="A16" s="111">
        <v>5132</v>
      </c>
      <c r="B16" s="165" t="s">
        <v>329</v>
      </c>
      <c r="C16" s="166">
        <v>0</v>
      </c>
      <c r="D16" s="167">
        <v>0.44700000000000001</v>
      </c>
      <c r="E16" s="167">
        <v>0</v>
      </c>
      <c r="F16" s="167">
        <v>15.582190000000001</v>
      </c>
      <c r="G16" s="167">
        <v>5.3598199999999983</v>
      </c>
      <c r="H16" s="167">
        <v>22.154869999999999</v>
      </c>
      <c r="I16" s="167">
        <v>0.19900000000000001</v>
      </c>
      <c r="J16" s="167">
        <v>0</v>
      </c>
      <c r="K16" s="167">
        <v>0</v>
      </c>
      <c r="L16" s="168">
        <v>0</v>
      </c>
      <c r="M16" s="169">
        <f t="shared" si="0"/>
        <v>43.74288</v>
      </c>
      <c r="N16" s="166">
        <v>0</v>
      </c>
      <c r="O16" s="167">
        <v>0</v>
      </c>
      <c r="P16" s="167">
        <v>1.641</v>
      </c>
      <c r="Q16" s="167">
        <v>0</v>
      </c>
      <c r="R16" s="167">
        <v>8.0093499999999995</v>
      </c>
      <c r="S16" s="167">
        <v>0</v>
      </c>
      <c r="T16" s="167">
        <v>0</v>
      </c>
      <c r="U16" s="167">
        <v>0</v>
      </c>
      <c r="V16" s="167">
        <v>8.197239999999999</v>
      </c>
      <c r="W16" s="168">
        <v>0</v>
      </c>
      <c r="X16" s="169">
        <f t="shared" si="1"/>
        <v>17.847589999999997</v>
      </c>
      <c r="Y16" s="166">
        <v>0</v>
      </c>
      <c r="Z16" s="167">
        <v>0</v>
      </c>
      <c r="AA16" s="167">
        <v>2.8990500000000003</v>
      </c>
      <c r="AB16" s="167">
        <v>0</v>
      </c>
      <c r="AC16" s="167">
        <v>0</v>
      </c>
      <c r="AD16" s="167">
        <v>0</v>
      </c>
      <c r="AE16" s="167">
        <v>0</v>
      </c>
      <c r="AF16" s="167">
        <v>0.156</v>
      </c>
      <c r="AG16" s="167">
        <v>0</v>
      </c>
      <c r="AH16" s="168">
        <v>2.4595100000000003</v>
      </c>
      <c r="AI16" s="169">
        <f t="shared" si="4"/>
        <v>5.5145600000000012</v>
      </c>
      <c r="AJ16" s="166">
        <v>0</v>
      </c>
      <c r="AK16" s="167">
        <v>0</v>
      </c>
      <c r="AL16" s="167">
        <v>4.5281899999999995</v>
      </c>
      <c r="AM16" s="167">
        <v>0</v>
      </c>
      <c r="AN16" s="167">
        <v>0</v>
      </c>
      <c r="AO16" s="167">
        <v>0</v>
      </c>
      <c r="AP16" s="167">
        <v>0</v>
      </c>
      <c r="AQ16" s="167">
        <v>0</v>
      </c>
      <c r="AR16" s="167">
        <v>0</v>
      </c>
      <c r="AS16" s="168">
        <v>1.2130200000000004</v>
      </c>
      <c r="AT16" s="169">
        <f t="shared" si="2"/>
        <v>5.7412099999999997</v>
      </c>
      <c r="AU16" s="169">
        <f t="shared" si="3"/>
        <v>72.846239999999995</v>
      </c>
    </row>
    <row r="17" spans="1:47" ht="15">
      <c r="A17" s="111">
        <v>5133</v>
      </c>
      <c r="B17" s="165" t="s">
        <v>330</v>
      </c>
      <c r="C17" s="166">
        <v>1.7897000000000001</v>
      </c>
      <c r="D17" s="167">
        <v>79.719800000000006</v>
      </c>
      <c r="E17" s="167">
        <v>82.75175999999999</v>
      </c>
      <c r="F17" s="167">
        <v>15.902359999999986</v>
      </c>
      <c r="G17" s="167">
        <v>823.57844000000011</v>
      </c>
      <c r="H17" s="167">
        <v>834.03164000000004</v>
      </c>
      <c r="I17" s="167">
        <v>0.71299999999999997</v>
      </c>
      <c r="J17" s="167">
        <v>0</v>
      </c>
      <c r="K17" s="167">
        <v>8.8620000000000001</v>
      </c>
      <c r="L17" s="168">
        <v>1478.49602</v>
      </c>
      <c r="M17" s="169">
        <f t="shared" si="0"/>
        <v>3325.8447200000001</v>
      </c>
      <c r="N17" s="166">
        <v>0</v>
      </c>
      <c r="O17" s="167">
        <v>0</v>
      </c>
      <c r="P17" s="167">
        <v>0</v>
      </c>
      <c r="Q17" s="167">
        <v>0</v>
      </c>
      <c r="R17" s="167">
        <v>0.29799999999999999</v>
      </c>
      <c r="S17" s="167">
        <v>3.6659999999999999</v>
      </c>
      <c r="T17" s="167">
        <v>0</v>
      </c>
      <c r="U17" s="167">
        <v>0</v>
      </c>
      <c r="V17" s="167">
        <v>0</v>
      </c>
      <c r="W17" s="168">
        <v>0</v>
      </c>
      <c r="X17" s="169">
        <f t="shared" si="1"/>
        <v>3.964</v>
      </c>
      <c r="Y17" s="166">
        <v>0</v>
      </c>
      <c r="Z17" s="167">
        <v>0</v>
      </c>
      <c r="AA17" s="167">
        <v>0</v>
      </c>
      <c r="AB17" s="167">
        <v>0</v>
      </c>
      <c r="AC17" s="167">
        <v>0</v>
      </c>
      <c r="AD17" s="167">
        <v>0</v>
      </c>
      <c r="AE17" s="167">
        <v>0</v>
      </c>
      <c r="AF17" s="167">
        <v>0</v>
      </c>
      <c r="AG17" s="167">
        <v>0</v>
      </c>
      <c r="AH17" s="168">
        <v>0</v>
      </c>
      <c r="AI17" s="169">
        <f t="shared" si="4"/>
        <v>0</v>
      </c>
      <c r="AJ17" s="166">
        <v>0</v>
      </c>
      <c r="AK17" s="167">
        <v>0</v>
      </c>
      <c r="AL17" s="167">
        <v>0</v>
      </c>
      <c r="AM17" s="167">
        <v>0</v>
      </c>
      <c r="AN17" s="167">
        <v>0</v>
      </c>
      <c r="AO17" s="167">
        <v>0</v>
      </c>
      <c r="AP17" s="167">
        <v>0</v>
      </c>
      <c r="AQ17" s="167">
        <v>0</v>
      </c>
      <c r="AR17" s="167">
        <v>0</v>
      </c>
      <c r="AS17" s="168">
        <v>0</v>
      </c>
      <c r="AT17" s="169">
        <f t="shared" si="2"/>
        <v>0</v>
      </c>
      <c r="AU17" s="169">
        <f t="shared" si="3"/>
        <v>3329.80872</v>
      </c>
    </row>
    <row r="18" spans="1:47" ht="15">
      <c r="A18" s="111">
        <v>5134</v>
      </c>
      <c r="B18" s="165" t="s">
        <v>331</v>
      </c>
      <c r="C18" s="166">
        <v>0</v>
      </c>
      <c r="D18" s="167">
        <v>171.205</v>
      </c>
      <c r="E18" s="167">
        <v>824.46406999999999</v>
      </c>
      <c r="F18" s="167">
        <v>30.303600000000092</v>
      </c>
      <c r="G18" s="167">
        <v>34.423180000000052</v>
      </c>
      <c r="H18" s="167">
        <v>1.3720000000000001</v>
      </c>
      <c r="I18" s="167">
        <v>47.060780000000001</v>
      </c>
      <c r="J18" s="167">
        <v>1.4570000000000001</v>
      </c>
      <c r="K18" s="167">
        <v>2.6480000000000001</v>
      </c>
      <c r="L18" s="168">
        <v>0</v>
      </c>
      <c r="M18" s="169">
        <f t="shared" si="0"/>
        <v>1112.9336300000002</v>
      </c>
      <c r="N18" s="166">
        <v>0</v>
      </c>
      <c r="O18" s="167">
        <v>0</v>
      </c>
      <c r="P18" s="167">
        <v>0</v>
      </c>
      <c r="Q18" s="167">
        <v>156</v>
      </c>
      <c r="R18" s="167">
        <v>15.27173</v>
      </c>
      <c r="S18" s="167">
        <v>0</v>
      </c>
      <c r="T18" s="167">
        <v>20.891999999999999</v>
      </c>
      <c r="U18" s="167">
        <v>0</v>
      </c>
      <c r="V18" s="167">
        <v>4.88</v>
      </c>
      <c r="W18" s="168">
        <v>4.1970000000000001</v>
      </c>
      <c r="X18" s="169">
        <f t="shared" si="1"/>
        <v>201.24072999999999</v>
      </c>
      <c r="Y18" s="166">
        <v>0</v>
      </c>
      <c r="Z18" s="167">
        <v>0</v>
      </c>
      <c r="AA18" s="167">
        <v>3.4920999999999998</v>
      </c>
      <c r="AB18" s="167">
        <v>0</v>
      </c>
      <c r="AC18" s="167">
        <v>6.9899300000000002</v>
      </c>
      <c r="AD18" s="167">
        <v>6.8979999999999997</v>
      </c>
      <c r="AE18" s="167">
        <v>0</v>
      </c>
      <c r="AF18" s="167">
        <v>0</v>
      </c>
      <c r="AG18" s="167">
        <v>14.228999999999999</v>
      </c>
      <c r="AH18" s="168">
        <v>0</v>
      </c>
      <c r="AI18" s="169">
        <f t="shared" si="4"/>
        <v>31.609029999999997</v>
      </c>
      <c r="AJ18" s="166">
        <v>0</v>
      </c>
      <c r="AK18" s="167">
        <v>0</v>
      </c>
      <c r="AL18" s="167">
        <v>0</v>
      </c>
      <c r="AM18" s="167">
        <v>0</v>
      </c>
      <c r="AN18" s="167">
        <v>0</v>
      </c>
      <c r="AO18" s="167">
        <v>0</v>
      </c>
      <c r="AP18" s="167">
        <v>0</v>
      </c>
      <c r="AQ18" s="167">
        <v>0</v>
      </c>
      <c r="AR18" s="167">
        <v>0</v>
      </c>
      <c r="AS18" s="168">
        <v>2.9015200000000001</v>
      </c>
      <c r="AT18" s="169">
        <f t="shared" si="2"/>
        <v>2.9015200000000001</v>
      </c>
      <c r="AU18" s="169">
        <f t="shared" si="3"/>
        <v>1348.6849100000002</v>
      </c>
    </row>
    <row r="19" spans="1:47" ht="15">
      <c r="A19" s="111">
        <v>5135</v>
      </c>
      <c r="B19" s="165" t="s">
        <v>427</v>
      </c>
      <c r="C19" s="166">
        <v>0</v>
      </c>
      <c r="D19" s="167">
        <v>0</v>
      </c>
      <c r="E19" s="167">
        <v>0</v>
      </c>
      <c r="F19" s="167">
        <v>0</v>
      </c>
      <c r="G19" s="167">
        <v>0</v>
      </c>
      <c r="H19" s="167">
        <v>11.65</v>
      </c>
      <c r="I19" s="167">
        <v>2</v>
      </c>
      <c r="J19" s="167">
        <v>0</v>
      </c>
      <c r="K19" s="167">
        <v>0</v>
      </c>
      <c r="L19" s="168">
        <v>0</v>
      </c>
      <c r="M19" s="169">
        <f t="shared" si="0"/>
        <v>13.65</v>
      </c>
      <c r="N19" s="166">
        <v>0</v>
      </c>
      <c r="O19" s="167">
        <v>3.0339999999999998</v>
      </c>
      <c r="P19" s="167">
        <v>0</v>
      </c>
      <c r="Q19" s="167">
        <v>0</v>
      </c>
      <c r="R19" s="167">
        <v>0</v>
      </c>
      <c r="S19" s="167">
        <v>0</v>
      </c>
      <c r="T19" s="167">
        <v>0</v>
      </c>
      <c r="U19" s="167">
        <v>3.6033000000000004</v>
      </c>
      <c r="V19" s="167">
        <v>-3.6033000000000004</v>
      </c>
      <c r="W19" s="168">
        <v>0</v>
      </c>
      <c r="X19" s="169">
        <f t="shared" si="1"/>
        <v>3.0339999999999994</v>
      </c>
      <c r="Y19" s="166">
        <v>0</v>
      </c>
      <c r="Z19" s="167">
        <v>0</v>
      </c>
      <c r="AA19" s="167">
        <v>0</v>
      </c>
      <c r="AB19" s="167">
        <v>47.710999999999999</v>
      </c>
      <c r="AC19" s="167">
        <v>0</v>
      </c>
      <c r="AD19" s="167">
        <v>0</v>
      </c>
      <c r="AE19" s="167">
        <v>0</v>
      </c>
      <c r="AF19" s="167">
        <v>0</v>
      </c>
      <c r="AG19" s="167">
        <v>0</v>
      </c>
      <c r="AH19" s="168">
        <v>0</v>
      </c>
      <c r="AI19" s="169">
        <f t="shared" si="4"/>
        <v>47.710999999999999</v>
      </c>
      <c r="AJ19" s="166">
        <v>0</v>
      </c>
      <c r="AK19" s="167">
        <v>0</v>
      </c>
      <c r="AL19" s="167">
        <v>0</v>
      </c>
      <c r="AM19" s="167">
        <v>0</v>
      </c>
      <c r="AN19" s="167">
        <v>0</v>
      </c>
      <c r="AO19" s="167">
        <v>0</v>
      </c>
      <c r="AP19" s="167">
        <v>0</v>
      </c>
      <c r="AQ19" s="167">
        <v>0</v>
      </c>
      <c r="AR19" s="167">
        <v>0</v>
      </c>
      <c r="AS19" s="168">
        <v>0</v>
      </c>
      <c r="AT19" s="169">
        <f t="shared" si="2"/>
        <v>0</v>
      </c>
      <c r="AU19" s="169">
        <f t="shared" si="3"/>
        <v>64.395</v>
      </c>
    </row>
    <row r="20" spans="1:47" ht="15">
      <c r="A20" s="111">
        <v>5136</v>
      </c>
      <c r="B20" s="165" t="s">
        <v>332</v>
      </c>
      <c r="C20" s="166">
        <v>0</v>
      </c>
      <c r="D20" s="167">
        <v>7.7880000000000003</v>
      </c>
      <c r="E20" s="167">
        <v>75.699749999999995</v>
      </c>
      <c r="F20" s="167">
        <v>120.13416000000001</v>
      </c>
      <c r="G20" s="167">
        <v>31.456</v>
      </c>
      <c r="H20" s="167">
        <v>195.41310000000001</v>
      </c>
      <c r="I20" s="167">
        <v>44.285199999999982</v>
      </c>
      <c r="J20" s="167">
        <v>23.689</v>
      </c>
      <c r="K20" s="167">
        <v>16.485</v>
      </c>
      <c r="L20" s="168">
        <v>20.05275</v>
      </c>
      <c r="M20" s="169">
        <f t="shared" si="0"/>
        <v>535.00295999999992</v>
      </c>
      <c r="N20" s="166">
        <v>1.8560000000000001</v>
      </c>
      <c r="O20" s="167">
        <v>0</v>
      </c>
      <c r="P20" s="167">
        <v>0</v>
      </c>
      <c r="Q20" s="167">
        <v>0</v>
      </c>
      <c r="R20" s="167">
        <v>0</v>
      </c>
      <c r="S20" s="167">
        <v>46.288650000000004</v>
      </c>
      <c r="T20" s="167">
        <v>12.2995</v>
      </c>
      <c r="U20" s="167">
        <v>30.217450000000003</v>
      </c>
      <c r="V20" s="167">
        <v>15.746</v>
      </c>
      <c r="W20" s="168">
        <v>69.638999999999996</v>
      </c>
      <c r="X20" s="169">
        <f t="shared" si="1"/>
        <v>176.04660000000001</v>
      </c>
      <c r="Y20" s="166">
        <v>0</v>
      </c>
      <c r="Z20" s="167">
        <v>0</v>
      </c>
      <c r="AA20" s="167">
        <v>0</v>
      </c>
      <c r="AB20" s="167">
        <v>0</v>
      </c>
      <c r="AC20" s="167">
        <v>0</v>
      </c>
      <c r="AD20" s="167">
        <v>11.815</v>
      </c>
      <c r="AE20" s="167">
        <v>0</v>
      </c>
      <c r="AF20" s="167">
        <v>10.763999999999999</v>
      </c>
      <c r="AG20" s="167">
        <v>0</v>
      </c>
      <c r="AH20" s="168">
        <v>1.093</v>
      </c>
      <c r="AI20" s="169">
        <f t="shared" si="4"/>
        <v>23.672000000000001</v>
      </c>
      <c r="AJ20" s="166">
        <v>0</v>
      </c>
      <c r="AK20" s="167">
        <v>0</v>
      </c>
      <c r="AL20" s="167">
        <v>0</v>
      </c>
      <c r="AM20" s="167">
        <v>0</v>
      </c>
      <c r="AN20" s="167">
        <v>4.50</v>
      </c>
      <c r="AO20" s="167">
        <v>6.60</v>
      </c>
      <c r="AP20" s="167">
        <v>20.54</v>
      </c>
      <c r="AQ20" s="167">
        <v>10</v>
      </c>
      <c r="AR20" s="167">
        <v>0</v>
      </c>
      <c r="AS20" s="168">
        <v>11.084</v>
      </c>
      <c r="AT20" s="169">
        <f t="shared" si="2"/>
        <v>52.724000000000004</v>
      </c>
      <c r="AU20" s="169">
        <f t="shared" si="3"/>
        <v>787.44556</v>
      </c>
    </row>
    <row r="21" spans="1:47" ht="15">
      <c r="A21" s="111">
        <v>5137</v>
      </c>
      <c r="B21" s="165" t="s">
        <v>333</v>
      </c>
      <c r="C21" s="166">
        <v>16.173999999999999</v>
      </c>
      <c r="D21" s="167">
        <v>9922.3528200000001</v>
      </c>
      <c r="E21" s="167">
        <v>10341.12571</v>
      </c>
      <c r="F21" s="167">
        <v>4320.2722099999974</v>
      </c>
      <c r="G21" s="167">
        <v>3396.4051900000013</v>
      </c>
      <c r="H21" s="167">
        <v>5009.2701100000004</v>
      </c>
      <c r="I21" s="167">
        <v>2266.1146999999992</v>
      </c>
      <c r="J21" s="167">
        <v>1298.7077099999999</v>
      </c>
      <c r="K21" s="167">
        <v>1053.60583</v>
      </c>
      <c r="L21" s="168">
        <v>3909.6690199999998</v>
      </c>
      <c r="M21" s="169">
        <f t="shared" si="0"/>
        <v>41533.6973</v>
      </c>
      <c r="N21" s="166">
        <v>613.77873999999997</v>
      </c>
      <c r="O21" s="167">
        <v>77.426589999999962</v>
      </c>
      <c r="P21" s="167">
        <v>103.34635</v>
      </c>
      <c r="Q21" s="167">
        <v>82.75797</v>
      </c>
      <c r="R21" s="167">
        <v>77.245999999999995</v>
      </c>
      <c r="S21" s="167">
        <v>525.47433000000001</v>
      </c>
      <c r="T21" s="167">
        <v>198.82144999999994</v>
      </c>
      <c r="U21" s="167">
        <v>205.93628000000004</v>
      </c>
      <c r="V21" s="167">
        <v>319.46353999999997</v>
      </c>
      <c r="W21" s="168">
        <v>149.19452000000001</v>
      </c>
      <c r="X21" s="169">
        <f t="shared" si="1"/>
        <v>2353.4457699999998</v>
      </c>
      <c r="Y21" s="166">
        <v>23.454000000000001</v>
      </c>
      <c r="Z21" s="167">
        <v>0</v>
      </c>
      <c r="AA21" s="167">
        <v>2.9990000000000001</v>
      </c>
      <c r="AB21" s="167">
        <v>103.664</v>
      </c>
      <c r="AC21" s="167">
        <v>48.779000000000003</v>
      </c>
      <c r="AD21" s="167">
        <v>218.95463000000001</v>
      </c>
      <c r="AE21" s="167">
        <v>35.184549999999987</v>
      </c>
      <c r="AF21" s="167">
        <v>214.89589999999998</v>
      </c>
      <c r="AG21" s="167">
        <v>105.80</v>
      </c>
      <c r="AH21" s="168">
        <v>844.81713999999999</v>
      </c>
      <c r="AI21" s="169">
        <f t="shared" si="4"/>
        <v>1598.5482200000001</v>
      </c>
      <c r="AJ21" s="166">
        <v>0</v>
      </c>
      <c r="AK21" s="167">
        <v>24.481000000000002</v>
      </c>
      <c r="AL21" s="167">
        <v>13.98</v>
      </c>
      <c r="AM21" s="167">
        <v>-14.557</v>
      </c>
      <c r="AN21" s="167">
        <v>0</v>
      </c>
      <c r="AO21" s="167">
        <v>68.97</v>
      </c>
      <c r="AP21" s="167">
        <v>223.24820000000003</v>
      </c>
      <c r="AQ21" s="167">
        <v>0</v>
      </c>
      <c r="AR21" s="167">
        <v>37.808999999999997</v>
      </c>
      <c r="AS21" s="168">
        <v>87.805</v>
      </c>
      <c r="AT21" s="169">
        <f t="shared" si="2"/>
        <v>441.7362</v>
      </c>
      <c r="AU21" s="169">
        <f t="shared" si="3"/>
        <v>45927.427489999995</v>
      </c>
    </row>
    <row r="22" spans="1:47" ht="15">
      <c r="A22" s="111">
        <v>5139</v>
      </c>
      <c r="B22" s="165" t="s">
        <v>334</v>
      </c>
      <c r="C22" s="166">
        <v>25.023</v>
      </c>
      <c r="D22" s="167">
        <v>7218.5607099999997</v>
      </c>
      <c r="E22" s="167">
        <v>6964.3805100000009</v>
      </c>
      <c r="F22" s="167">
        <v>3056.7298999999994</v>
      </c>
      <c r="G22" s="167">
        <v>2867.3752500000001</v>
      </c>
      <c r="H22" s="167">
        <v>2510.7675399999998</v>
      </c>
      <c r="I22" s="167">
        <v>1579.7690499999999</v>
      </c>
      <c r="J22" s="167">
        <v>546.25338999999997</v>
      </c>
      <c r="K22" s="167">
        <v>659.43339999999944</v>
      </c>
      <c r="L22" s="168">
        <v>1841.47138</v>
      </c>
      <c r="M22" s="169">
        <f t="shared" si="0"/>
        <v>27269.76413</v>
      </c>
      <c r="N22" s="166">
        <v>301.29232000000002</v>
      </c>
      <c r="O22" s="167">
        <v>180.29576</v>
      </c>
      <c r="P22" s="167">
        <v>74.974919999999997</v>
      </c>
      <c r="Q22" s="167">
        <v>183.81513000000001</v>
      </c>
      <c r="R22" s="167">
        <v>77.098100000000002</v>
      </c>
      <c r="S22" s="167">
        <v>472.87511000000012</v>
      </c>
      <c r="T22" s="167">
        <v>125.31280999999983</v>
      </c>
      <c r="U22" s="167">
        <v>183.80580000000003</v>
      </c>
      <c r="V22" s="167">
        <v>122.95322</v>
      </c>
      <c r="W22" s="168">
        <v>302.84166000000016</v>
      </c>
      <c r="X22" s="169">
        <f t="shared" si="1"/>
        <v>2025.2648300000005</v>
      </c>
      <c r="Y22" s="166">
        <v>39.727839999999993</v>
      </c>
      <c r="Z22" s="167">
        <v>29.027850000000004</v>
      </c>
      <c r="AA22" s="167">
        <v>28.668869999999995</v>
      </c>
      <c r="AB22" s="167">
        <v>25.387880000000003</v>
      </c>
      <c r="AC22" s="167">
        <v>91.300929999999994</v>
      </c>
      <c r="AD22" s="167">
        <v>141.30457999999999</v>
      </c>
      <c r="AE22" s="167">
        <v>20.944209999999963</v>
      </c>
      <c r="AF22" s="167">
        <v>47.040660000000003</v>
      </c>
      <c r="AG22" s="167">
        <v>64.601550000000003</v>
      </c>
      <c r="AH22" s="168">
        <v>86.712279999999993</v>
      </c>
      <c r="AI22" s="169">
        <f t="shared" si="4"/>
        <v>574.71664999999996</v>
      </c>
      <c r="AJ22" s="166">
        <v>27.266009999999998</v>
      </c>
      <c r="AK22" s="167">
        <v>9.2449999999999992</v>
      </c>
      <c r="AL22" s="167">
        <v>31.101980000000001</v>
      </c>
      <c r="AM22" s="167">
        <v>5.3479999999999999</v>
      </c>
      <c r="AN22" s="167">
        <v>30.035540000000001</v>
      </c>
      <c r="AO22" s="167">
        <v>37.207970000000003</v>
      </c>
      <c r="AP22" s="167">
        <v>42.026800000000001</v>
      </c>
      <c r="AQ22" s="167">
        <v>21.97326</v>
      </c>
      <c r="AR22" s="167">
        <v>54.96555</v>
      </c>
      <c r="AS22" s="168">
        <v>214.22589000000002</v>
      </c>
      <c r="AT22" s="169">
        <f t="shared" si="2"/>
        <v>473.39600000000007</v>
      </c>
      <c r="AU22" s="169">
        <f t="shared" si="3"/>
        <v>30343.141609999999</v>
      </c>
    </row>
    <row r="23" spans="1:47" ht="15">
      <c r="A23" s="111">
        <v>5141</v>
      </c>
      <c r="B23" s="165" t="s">
        <v>335</v>
      </c>
      <c r="C23" s="166">
        <v>0</v>
      </c>
      <c r="D23" s="167">
        <v>2.3359999999999999</v>
      </c>
      <c r="E23" s="167">
        <v>0</v>
      </c>
      <c r="F23" s="167">
        <v>0</v>
      </c>
      <c r="G23" s="167">
        <v>0</v>
      </c>
      <c r="H23" s="167">
        <v>0</v>
      </c>
      <c r="I23" s="167">
        <v>0</v>
      </c>
      <c r="J23" s="167">
        <v>0</v>
      </c>
      <c r="K23" s="167">
        <v>0</v>
      </c>
      <c r="L23" s="168">
        <v>0</v>
      </c>
      <c r="M23" s="169">
        <f t="shared" si="0"/>
        <v>2.3359999999999999</v>
      </c>
      <c r="N23" s="166">
        <v>0</v>
      </c>
      <c r="O23" s="167">
        <v>0</v>
      </c>
      <c r="P23" s="167">
        <v>0</v>
      </c>
      <c r="Q23" s="167">
        <v>0</v>
      </c>
      <c r="R23" s="167">
        <v>0</v>
      </c>
      <c r="S23" s="167">
        <v>0</v>
      </c>
      <c r="T23" s="167">
        <v>0</v>
      </c>
      <c r="U23" s="167">
        <v>0</v>
      </c>
      <c r="V23" s="167">
        <v>0</v>
      </c>
      <c r="W23" s="168">
        <v>0</v>
      </c>
      <c r="X23" s="169">
        <f t="shared" si="1"/>
        <v>0</v>
      </c>
      <c r="Y23" s="166">
        <v>0</v>
      </c>
      <c r="Z23" s="167">
        <v>0</v>
      </c>
      <c r="AA23" s="167">
        <v>0</v>
      </c>
      <c r="AB23" s="167">
        <v>0</v>
      </c>
      <c r="AC23" s="167">
        <v>0</v>
      </c>
      <c r="AD23" s="167">
        <v>0</v>
      </c>
      <c r="AE23" s="167">
        <v>0</v>
      </c>
      <c r="AF23" s="167">
        <v>0</v>
      </c>
      <c r="AG23" s="167">
        <v>0</v>
      </c>
      <c r="AH23" s="168">
        <v>0</v>
      </c>
      <c r="AI23" s="169">
        <f t="shared" si="4"/>
        <v>0</v>
      </c>
      <c r="AJ23" s="166">
        <v>0</v>
      </c>
      <c r="AK23" s="167">
        <v>0</v>
      </c>
      <c r="AL23" s="167">
        <v>0</v>
      </c>
      <c r="AM23" s="167">
        <v>0</v>
      </c>
      <c r="AN23" s="167">
        <v>0</v>
      </c>
      <c r="AO23" s="167">
        <v>0</v>
      </c>
      <c r="AP23" s="167">
        <v>0</v>
      </c>
      <c r="AQ23" s="167">
        <v>0</v>
      </c>
      <c r="AR23" s="167">
        <v>0</v>
      </c>
      <c r="AS23" s="168">
        <v>0</v>
      </c>
      <c r="AT23" s="169">
        <f t="shared" si="2"/>
        <v>0</v>
      </c>
      <c r="AU23" s="169">
        <f t="shared" si="3"/>
        <v>2.3359999999999999</v>
      </c>
    </row>
    <row r="24" spans="1:47" ht="15">
      <c r="A24" s="111">
        <v>5142</v>
      </c>
      <c r="B24" s="165" t="s">
        <v>407</v>
      </c>
      <c r="C24" s="166">
        <v>0</v>
      </c>
      <c r="D24" s="167">
        <v>0</v>
      </c>
      <c r="E24" s="167">
        <v>0</v>
      </c>
      <c r="F24" s="167">
        <v>2.09192</v>
      </c>
      <c r="G24" s="167">
        <v>0</v>
      </c>
      <c r="H24" s="167">
        <v>0.01762</v>
      </c>
      <c r="I24" s="167">
        <v>0</v>
      </c>
      <c r="J24" s="167">
        <v>0</v>
      </c>
      <c r="K24" s="167">
        <v>0</v>
      </c>
      <c r="L24" s="168">
        <v>0</v>
      </c>
      <c r="M24" s="169">
        <f t="shared" si="0"/>
        <v>2.10954</v>
      </c>
      <c r="N24" s="166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1.2947299999999999</v>
      </c>
      <c r="W24" s="168">
        <v>-1.2947299999999999</v>
      </c>
      <c r="X24" s="169">
        <f t="shared" si="1"/>
        <v>0</v>
      </c>
      <c r="Y24" s="166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8">
        <v>0</v>
      </c>
      <c r="AI24" s="169">
        <f t="shared" si="4"/>
        <v>0</v>
      </c>
      <c r="AJ24" s="166">
        <v>0</v>
      </c>
      <c r="AK24" s="167">
        <v>0</v>
      </c>
      <c r="AL24" s="167">
        <v>0</v>
      </c>
      <c r="AM24" s="167">
        <v>0</v>
      </c>
      <c r="AN24" s="167">
        <v>0</v>
      </c>
      <c r="AO24" s="167">
        <v>0</v>
      </c>
      <c r="AP24" s="167">
        <v>0</v>
      </c>
      <c r="AQ24" s="167">
        <v>0</v>
      </c>
      <c r="AR24" s="167">
        <v>0</v>
      </c>
      <c r="AS24" s="168">
        <v>0</v>
      </c>
      <c r="AT24" s="169">
        <f t="shared" si="2"/>
        <v>0</v>
      </c>
      <c r="AU24" s="169">
        <f t="shared" si="3"/>
        <v>2.10954</v>
      </c>
    </row>
    <row r="25" spans="1:47" ht="15">
      <c r="A25" s="111">
        <v>5151</v>
      </c>
      <c r="B25" s="165" t="s">
        <v>336</v>
      </c>
      <c r="C25" s="166">
        <v>0</v>
      </c>
      <c r="D25" s="167">
        <v>22.878</v>
      </c>
      <c r="E25" s="167">
        <v>153.36688000000001</v>
      </c>
      <c r="F25" s="167">
        <v>188.82371000000003</v>
      </c>
      <c r="G25" s="167">
        <v>477.69772</v>
      </c>
      <c r="H25" s="167">
        <v>836.19902999999999</v>
      </c>
      <c r="I25" s="167">
        <v>433.67306000000008</v>
      </c>
      <c r="J25" s="167">
        <v>785.59712999999999</v>
      </c>
      <c r="K25" s="167">
        <v>643.35046999999997</v>
      </c>
      <c r="L25" s="168">
        <v>1231.8988200000001</v>
      </c>
      <c r="M25" s="169">
        <f t="shared" si="0"/>
        <v>4773.4848200000006</v>
      </c>
      <c r="N25" s="166">
        <v>1072.49191</v>
      </c>
      <c r="O25" s="167">
        <v>333.80715000000015</v>
      </c>
      <c r="P25" s="167">
        <v>728.05180000000007</v>
      </c>
      <c r="Q25" s="167">
        <v>652.57120999999995</v>
      </c>
      <c r="R25" s="167">
        <v>523.84429999999998</v>
      </c>
      <c r="S25" s="167">
        <v>1200.1255300000003</v>
      </c>
      <c r="T25" s="167">
        <v>307.32702999999935</v>
      </c>
      <c r="U25" s="167">
        <v>320.03462999999988</v>
      </c>
      <c r="V25" s="167">
        <v>769.70745999999997</v>
      </c>
      <c r="W25" s="168">
        <v>938.1034700000007</v>
      </c>
      <c r="X25" s="169">
        <f t="shared" si="1"/>
        <v>6846.0644900000007</v>
      </c>
      <c r="Y25" s="166">
        <v>713.40658999999994</v>
      </c>
      <c r="Z25" s="167">
        <v>219.29259000000008</v>
      </c>
      <c r="AA25" s="167">
        <v>321.48658999999998</v>
      </c>
      <c r="AB25" s="167">
        <v>241.66410000000002</v>
      </c>
      <c r="AC25" s="167">
        <v>171.18947999999997</v>
      </c>
      <c r="AD25" s="167">
        <v>1289.3167900000001</v>
      </c>
      <c r="AE25" s="167">
        <v>93.169649999999905</v>
      </c>
      <c r="AF25" s="167">
        <v>291.80</v>
      </c>
      <c r="AG25" s="167">
        <v>107.34166</v>
      </c>
      <c r="AH25" s="168">
        <v>230.64909</v>
      </c>
      <c r="AI25" s="169">
        <f t="shared" si="4"/>
        <v>3679.3165399999998</v>
      </c>
      <c r="AJ25" s="166">
        <v>416.99010999999996</v>
      </c>
      <c r="AK25" s="167">
        <v>34.926139999999997</v>
      </c>
      <c r="AL25" s="167">
        <v>120.27030000000001</v>
      </c>
      <c r="AM25" s="167">
        <v>28.72</v>
      </c>
      <c r="AN25" s="167">
        <v>36.72</v>
      </c>
      <c r="AO25" s="167">
        <v>176.52976999999998</v>
      </c>
      <c r="AP25" s="167">
        <v>245.959</v>
      </c>
      <c r="AQ25" s="167">
        <v>-5.715</v>
      </c>
      <c r="AR25" s="167">
        <v>344.85838000000001</v>
      </c>
      <c r="AS25" s="168">
        <v>55.381</v>
      </c>
      <c r="AT25" s="169">
        <f t="shared" si="2"/>
        <v>1454.6396999999999</v>
      </c>
      <c r="AU25" s="169">
        <f t="shared" si="3"/>
        <v>16753.505550000002</v>
      </c>
    </row>
    <row r="26" spans="1:47" ht="15">
      <c r="A26" s="111">
        <v>5152</v>
      </c>
      <c r="B26" s="165" t="s">
        <v>337</v>
      </c>
      <c r="C26" s="166">
        <v>0</v>
      </c>
      <c r="D26" s="167">
        <v>1.1279999999999999</v>
      </c>
      <c r="E26" s="167">
        <v>127.72727</v>
      </c>
      <c r="F26" s="167">
        <v>342.29046999999997</v>
      </c>
      <c r="G26" s="167">
        <v>830.85311000000013</v>
      </c>
      <c r="H26" s="167">
        <v>189.77641</v>
      </c>
      <c r="I26" s="167">
        <v>355.30884999999995</v>
      </c>
      <c r="J26" s="167">
        <v>803.90727000000004</v>
      </c>
      <c r="K26" s="167">
        <v>401.40051</v>
      </c>
      <c r="L26" s="168">
        <v>1658.0098899999998</v>
      </c>
      <c r="M26" s="169">
        <f t="shared" si="0"/>
        <v>4710.4017800000001</v>
      </c>
      <c r="N26" s="166">
        <v>1316.93677</v>
      </c>
      <c r="O26" s="167">
        <v>882.45941999999991</v>
      </c>
      <c r="P26" s="167">
        <v>460.01665000000003</v>
      </c>
      <c r="Q26" s="167">
        <v>558.64952000000005</v>
      </c>
      <c r="R26" s="167">
        <v>1035.40228</v>
      </c>
      <c r="S26" s="167">
        <v>1767.8609800000004</v>
      </c>
      <c r="T26" s="167">
        <v>167.37550999999976</v>
      </c>
      <c r="U26" s="167">
        <v>87.381889999999672</v>
      </c>
      <c r="V26" s="167">
        <v>191.97932999999998</v>
      </c>
      <c r="W26" s="168">
        <v>308.57682000000028</v>
      </c>
      <c r="X26" s="169">
        <f t="shared" si="1"/>
        <v>6776.6391700000004</v>
      </c>
      <c r="Y26" s="166">
        <v>955.61509999999998</v>
      </c>
      <c r="Z26" s="167">
        <v>518.1407999999999</v>
      </c>
      <c r="AA26" s="167">
        <v>281.00099999999998</v>
      </c>
      <c r="AB26" s="167">
        <v>187.96273000000002</v>
      </c>
      <c r="AC26" s="167">
        <v>338.70575000000002</v>
      </c>
      <c r="AD26" s="167">
        <v>1978.49703</v>
      </c>
      <c r="AE26" s="167">
        <v>87.154780000000258</v>
      </c>
      <c r="AF26" s="167">
        <v>154.18764999999999</v>
      </c>
      <c r="AG26" s="167">
        <v>233.08525</v>
      </c>
      <c r="AH26" s="168">
        <v>389.60740999999996</v>
      </c>
      <c r="AI26" s="169">
        <f t="shared" si="4"/>
        <v>5123.9574999999986</v>
      </c>
      <c r="AJ26" s="166">
        <v>858.71981999999991</v>
      </c>
      <c r="AK26" s="167">
        <v>173.03164999999998</v>
      </c>
      <c r="AL26" s="167">
        <v>379.65931999999998</v>
      </c>
      <c r="AM26" s="167">
        <v>121.8188</v>
      </c>
      <c r="AN26" s="167">
        <v>140.80898999999999</v>
      </c>
      <c r="AO26" s="167">
        <v>551.78587000000005</v>
      </c>
      <c r="AP26" s="167">
        <v>97.832080000000005</v>
      </c>
      <c r="AQ26" s="167">
        <v>90.770169999999993</v>
      </c>
      <c r="AR26" s="167">
        <v>149.03573</v>
      </c>
      <c r="AS26" s="168">
        <v>171.24497999999997</v>
      </c>
      <c r="AT26" s="169">
        <f t="shared" si="2"/>
        <v>2734.70741</v>
      </c>
      <c r="AU26" s="169">
        <f t="shared" si="3"/>
        <v>19345.705859999998</v>
      </c>
    </row>
    <row r="27" spans="1:47" ht="15">
      <c r="A27" s="111">
        <v>5153</v>
      </c>
      <c r="B27" s="165" t="s">
        <v>338</v>
      </c>
      <c r="C27" s="166">
        <v>0</v>
      </c>
      <c r="D27" s="167">
        <v>24.56</v>
      </c>
      <c r="E27" s="167">
        <v>148.59299999999999</v>
      </c>
      <c r="F27" s="167">
        <v>522.98689000000002</v>
      </c>
      <c r="G27" s="167">
        <v>446.11313999999999</v>
      </c>
      <c r="H27" s="167">
        <v>704.20037000000002</v>
      </c>
      <c r="I27" s="167">
        <v>507.59737000000001</v>
      </c>
      <c r="J27" s="167">
        <v>722.2966899999999</v>
      </c>
      <c r="K27" s="167">
        <v>675.54519999999991</v>
      </c>
      <c r="L27" s="168">
        <v>1627.5552299999999</v>
      </c>
      <c r="M27" s="169">
        <f t="shared" si="0"/>
        <v>5379.4478899999995</v>
      </c>
      <c r="N27" s="166">
        <v>1994.22586</v>
      </c>
      <c r="O27" s="167">
        <v>1156.78262</v>
      </c>
      <c r="P27" s="167">
        <v>1209.29278</v>
      </c>
      <c r="Q27" s="167">
        <v>1249.0248999999999</v>
      </c>
      <c r="R27" s="167">
        <v>1051.9062300000001</v>
      </c>
      <c r="S27" s="167">
        <v>1334.6871299999998</v>
      </c>
      <c r="T27" s="167">
        <v>-29.469789999999104</v>
      </c>
      <c r="U27" s="167">
        <v>626.27208999999982</v>
      </c>
      <c r="V27" s="167">
        <v>225.34945999999999</v>
      </c>
      <c r="W27" s="168">
        <v>1748.123</v>
      </c>
      <c r="X27" s="169">
        <f t="shared" si="1"/>
        <v>10566.194280000002</v>
      </c>
      <c r="Y27" s="166">
        <v>1650.7911000000001</v>
      </c>
      <c r="Z27" s="167">
        <v>292.50503999999978</v>
      </c>
      <c r="AA27" s="167">
        <v>490.13551000000001</v>
      </c>
      <c r="AB27" s="167">
        <v>281.33873999999997</v>
      </c>
      <c r="AC27" s="167">
        <v>198.36529000000004</v>
      </c>
      <c r="AD27" s="167">
        <v>752.04075</v>
      </c>
      <c r="AE27" s="167">
        <v>220.28296999999975</v>
      </c>
      <c r="AF27" s="167">
        <v>261.28627</v>
      </c>
      <c r="AG27" s="167">
        <v>237.03189</v>
      </c>
      <c r="AH27" s="168">
        <v>272.36599999999999</v>
      </c>
      <c r="AI27" s="169">
        <f t="shared" si="4"/>
        <v>4656.1435600000004</v>
      </c>
      <c r="AJ27" s="166">
        <v>719.22019999999998</v>
      </c>
      <c r="AK27" s="167">
        <v>334.97368</v>
      </c>
      <c r="AL27" s="167">
        <v>180.43882000000002</v>
      </c>
      <c r="AM27" s="167">
        <v>93.50</v>
      </c>
      <c r="AN27" s="167">
        <v>109.10</v>
      </c>
      <c r="AO27" s="167">
        <v>218.20</v>
      </c>
      <c r="AP27" s="167">
        <v>109.10</v>
      </c>
      <c r="AQ27" s="167">
        <v>123.69935000000001</v>
      </c>
      <c r="AR27" s="167">
        <v>108.06478999999999</v>
      </c>
      <c r="AS27" s="168">
        <v>93.435859999999863</v>
      </c>
      <c r="AT27" s="169">
        <f t="shared" si="2"/>
        <v>2089.7327</v>
      </c>
      <c r="AU27" s="169">
        <f t="shared" si="3"/>
        <v>22691.518430000004</v>
      </c>
    </row>
    <row r="28" spans="1:47" ht="15">
      <c r="A28" s="111">
        <v>5154</v>
      </c>
      <c r="B28" s="165" t="s">
        <v>339</v>
      </c>
      <c r="C28" s="166">
        <v>0</v>
      </c>
      <c r="D28" s="167">
        <v>26.009</v>
      </c>
      <c r="E28" s="167">
        <v>375.90770000000003</v>
      </c>
      <c r="F28" s="167">
        <v>742.80828000000008</v>
      </c>
      <c r="G28" s="167">
        <v>1196.2079100000001</v>
      </c>
      <c r="H28" s="167">
        <v>2287.7445299999999</v>
      </c>
      <c r="I28" s="167">
        <v>970.95664000000011</v>
      </c>
      <c r="J28" s="167">
        <v>2779.1561000000002</v>
      </c>
      <c r="K28" s="167">
        <v>1817.9697800000004</v>
      </c>
      <c r="L28" s="168">
        <v>4172.74622</v>
      </c>
      <c r="M28" s="169">
        <f t="shared" si="0"/>
        <v>14369.506160000001</v>
      </c>
      <c r="N28" s="166">
        <v>3372.085</v>
      </c>
      <c r="O28" s="167">
        <v>2581.9341600000002</v>
      </c>
      <c r="P28" s="167">
        <v>1936.10493</v>
      </c>
      <c r="Q28" s="167">
        <v>1758.6775299999999</v>
      </c>
      <c r="R28" s="167">
        <v>1941.5038999999999</v>
      </c>
      <c r="S28" s="167">
        <v>3464.347870000001</v>
      </c>
      <c r="T28" s="167">
        <v>1180.3133099999986</v>
      </c>
      <c r="U28" s="167">
        <v>611.15328999999906</v>
      </c>
      <c r="V28" s="167">
        <v>1412.2853799999998</v>
      </c>
      <c r="W28" s="168">
        <v>3611.0717799999975</v>
      </c>
      <c r="X28" s="169">
        <f t="shared" si="1"/>
        <v>21869.477149999995</v>
      </c>
      <c r="Y28" s="166">
        <v>1897.5544600000001</v>
      </c>
      <c r="Z28" s="167">
        <v>675.37097000000017</v>
      </c>
      <c r="AA28" s="167">
        <v>758.28289999999993</v>
      </c>
      <c r="AB28" s="167">
        <v>359.06328000000002</v>
      </c>
      <c r="AC28" s="167">
        <v>706.2246700000004</v>
      </c>
      <c r="AD28" s="167">
        <v>1239.2709199999999</v>
      </c>
      <c r="AE28" s="167">
        <v>556.76283999999987</v>
      </c>
      <c r="AF28" s="167">
        <v>260.60656</v>
      </c>
      <c r="AG28" s="167">
        <v>240.61439000000001</v>
      </c>
      <c r="AH28" s="168">
        <v>643.75013000000001</v>
      </c>
      <c r="AI28" s="169">
        <f t="shared" si="4"/>
        <v>7337.5011199999999</v>
      </c>
      <c r="AJ28" s="166">
        <v>441.74187000000001</v>
      </c>
      <c r="AK28" s="167">
        <v>205.35228000000001</v>
      </c>
      <c r="AL28" s="167">
        <v>146.46464</v>
      </c>
      <c r="AM28" s="167">
        <v>193.93132999999997</v>
      </c>
      <c r="AN28" s="167">
        <v>148.50470999999999</v>
      </c>
      <c r="AO28" s="167">
        <v>271.40816999999998</v>
      </c>
      <c r="AP28" s="167">
        <v>205.47517000000002</v>
      </c>
      <c r="AQ28" s="167">
        <v>81.285029999999992</v>
      </c>
      <c r="AR28" s="167">
        <v>321.98859000000004</v>
      </c>
      <c r="AS28" s="168">
        <v>140.02500000000001</v>
      </c>
      <c r="AT28" s="169">
        <f t="shared" si="2"/>
        <v>2156.17679</v>
      </c>
      <c r="AU28" s="169">
        <f t="shared" si="3"/>
        <v>45732.661219999995</v>
      </c>
    </row>
    <row r="29" spans="1:47" ht="15">
      <c r="A29" s="111">
        <v>5155</v>
      </c>
      <c r="B29" s="165" t="s">
        <v>340</v>
      </c>
      <c r="C29" s="166">
        <v>0</v>
      </c>
      <c r="D29" s="167">
        <v>53.608800000000002</v>
      </c>
      <c r="E29" s="167">
        <v>56.253999999999998</v>
      </c>
      <c r="F29" s="167">
        <v>26.625999999999987</v>
      </c>
      <c r="G29" s="167">
        <v>41.41</v>
      </c>
      <c r="H29" s="167">
        <v>14.765499999999999</v>
      </c>
      <c r="I29" s="167">
        <v>255.245</v>
      </c>
      <c r="J29" s="167">
        <v>26.122910000000001</v>
      </c>
      <c r="K29" s="167">
        <v>141.47399999999999</v>
      </c>
      <c r="L29" s="168">
        <v>221.56899999999999</v>
      </c>
      <c r="M29" s="169">
        <f t="shared" si="0"/>
        <v>837.07520999999997</v>
      </c>
      <c r="N29" s="166">
        <v>33.363999999999997</v>
      </c>
      <c r="O29" s="167">
        <v>49.618000000000002</v>
      </c>
      <c r="P29" s="167">
        <v>44.683</v>
      </c>
      <c r="Q29" s="167">
        <v>68.307000000000002</v>
      </c>
      <c r="R29" s="167">
        <v>0</v>
      </c>
      <c r="S29" s="167">
        <v>90.05501000000001</v>
      </c>
      <c r="T29" s="167">
        <v>0</v>
      </c>
      <c r="U29" s="167">
        <v>86.653999999999996</v>
      </c>
      <c r="V29" s="167">
        <v>0</v>
      </c>
      <c r="W29" s="168">
        <v>34.860999999999997</v>
      </c>
      <c r="X29" s="169">
        <f t="shared" si="1"/>
        <v>407.54201</v>
      </c>
      <c r="Y29" s="166">
        <v>29.166</v>
      </c>
      <c r="Z29" s="167">
        <v>-29.166</v>
      </c>
      <c r="AA29" s="167">
        <v>0</v>
      </c>
      <c r="AB29" s="167">
        <v>5.8380000000000001</v>
      </c>
      <c r="AC29" s="167">
        <v>0</v>
      </c>
      <c r="AD29" s="167">
        <v>61.60</v>
      </c>
      <c r="AE29" s="167">
        <v>0</v>
      </c>
      <c r="AF29" s="167">
        <v>0</v>
      </c>
      <c r="AG29" s="167">
        <v>3.38</v>
      </c>
      <c r="AH29" s="168">
        <v>0</v>
      </c>
      <c r="AI29" s="169">
        <f t="shared" si="4"/>
        <v>70.817999999999998</v>
      </c>
      <c r="AJ29" s="166">
        <v>0</v>
      </c>
      <c r="AK29" s="167">
        <v>0</v>
      </c>
      <c r="AL29" s="167">
        <v>0</v>
      </c>
      <c r="AM29" s="167">
        <v>0</v>
      </c>
      <c r="AN29" s="167">
        <v>0</v>
      </c>
      <c r="AO29" s="167">
        <v>0</v>
      </c>
      <c r="AP29" s="167">
        <v>0</v>
      </c>
      <c r="AQ29" s="167">
        <v>0</v>
      </c>
      <c r="AR29" s="167">
        <v>0</v>
      </c>
      <c r="AS29" s="168">
        <v>0</v>
      </c>
      <c r="AT29" s="169">
        <f t="shared" si="2"/>
        <v>0</v>
      </c>
      <c r="AU29" s="169">
        <f t="shared" si="3"/>
        <v>1315.4352200000001</v>
      </c>
    </row>
    <row r="30" spans="1:47" ht="15">
      <c r="A30" s="111">
        <v>5156</v>
      </c>
      <c r="B30" s="165" t="s">
        <v>341</v>
      </c>
      <c r="C30" s="166">
        <v>2.6863999999999999</v>
      </c>
      <c r="D30" s="167">
        <v>593.30273999999997</v>
      </c>
      <c r="E30" s="167">
        <v>639.82296000000019</v>
      </c>
      <c r="F30" s="167">
        <v>246.97882999999985</v>
      </c>
      <c r="G30" s="167">
        <v>670.77025000000026</v>
      </c>
      <c r="H30" s="167">
        <v>67.402559999999994</v>
      </c>
      <c r="I30" s="167">
        <v>108.93442999999999</v>
      </c>
      <c r="J30" s="167">
        <v>22.7425</v>
      </c>
      <c r="K30" s="167">
        <v>53.197540000000011</v>
      </c>
      <c r="L30" s="168">
        <v>38.431800000000003</v>
      </c>
      <c r="M30" s="169">
        <f t="shared" si="0"/>
        <v>2444.2700099999997</v>
      </c>
      <c r="N30" s="166">
        <v>0</v>
      </c>
      <c r="O30" s="167">
        <v>25.839569999999998</v>
      </c>
      <c r="P30" s="167">
        <v>0</v>
      </c>
      <c r="Q30" s="167">
        <v>0</v>
      </c>
      <c r="R30" s="167">
        <v>0.223</v>
      </c>
      <c r="S30" s="167">
        <v>37.06</v>
      </c>
      <c r="T30" s="167">
        <v>8.5750000000000064</v>
      </c>
      <c r="U30" s="167">
        <v>-9.2890000000000068</v>
      </c>
      <c r="V30" s="167">
        <v>0</v>
      </c>
      <c r="W30" s="168">
        <v>15.852000000000007</v>
      </c>
      <c r="X30" s="169">
        <f t="shared" si="1"/>
        <v>78.260570000000001</v>
      </c>
      <c r="Y30" s="166">
        <v>0</v>
      </c>
      <c r="Z30" s="167">
        <v>0</v>
      </c>
      <c r="AA30" s="167">
        <v>0</v>
      </c>
      <c r="AB30" s="167">
        <v>0</v>
      </c>
      <c r="AC30" s="167">
        <v>0</v>
      </c>
      <c r="AD30" s="167">
        <v>9.5530000000000008</v>
      </c>
      <c r="AE30" s="167">
        <v>0</v>
      </c>
      <c r="AF30" s="167">
        <v>0</v>
      </c>
      <c r="AG30" s="167">
        <v>0</v>
      </c>
      <c r="AH30" s="168">
        <v>0</v>
      </c>
      <c r="AI30" s="169">
        <f t="shared" si="4"/>
        <v>9.5530000000000008</v>
      </c>
      <c r="AJ30" s="166">
        <v>0</v>
      </c>
      <c r="AK30" s="167">
        <v>0</v>
      </c>
      <c r="AL30" s="167">
        <v>0</v>
      </c>
      <c r="AM30" s="167">
        <v>0</v>
      </c>
      <c r="AN30" s="167">
        <v>0</v>
      </c>
      <c r="AO30" s="167">
        <v>0</v>
      </c>
      <c r="AP30" s="167">
        <v>0</v>
      </c>
      <c r="AQ30" s="167">
        <v>0</v>
      </c>
      <c r="AR30" s="167">
        <v>0</v>
      </c>
      <c r="AS30" s="168">
        <v>0</v>
      </c>
      <c r="AT30" s="169">
        <f t="shared" si="2"/>
        <v>0</v>
      </c>
      <c r="AU30" s="169">
        <f t="shared" si="3"/>
        <v>2532.0835799999995</v>
      </c>
    </row>
    <row r="31" spans="1:47" ht="15">
      <c r="A31" s="111">
        <v>5157</v>
      </c>
      <c r="B31" s="165" t="s">
        <v>428</v>
      </c>
      <c r="C31" s="166">
        <v>0</v>
      </c>
      <c r="D31" s="167">
        <v>0</v>
      </c>
      <c r="E31" s="167">
        <v>0</v>
      </c>
      <c r="F31" s="167">
        <v>0</v>
      </c>
      <c r="G31" s="167">
        <v>0</v>
      </c>
      <c r="H31" s="167">
        <v>9</v>
      </c>
      <c r="I31" s="167">
        <v>5.70</v>
      </c>
      <c r="J31" s="167">
        <v>254.07920999999999</v>
      </c>
      <c r="K31" s="167">
        <v>24.24</v>
      </c>
      <c r="L31" s="168">
        <v>108.19594000000001</v>
      </c>
      <c r="M31" s="169">
        <f t="shared" si="0"/>
        <v>401.21514999999999</v>
      </c>
      <c r="N31" s="166">
        <v>0.12</v>
      </c>
      <c r="O31" s="167">
        <v>0</v>
      </c>
      <c r="P31" s="167">
        <v>0</v>
      </c>
      <c r="Q31" s="167">
        <v>157.41766000000001</v>
      </c>
      <c r="R31" s="167">
        <v>39.192</v>
      </c>
      <c r="S31" s="167">
        <v>121.74445999999999</v>
      </c>
      <c r="T31" s="167">
        <v>0</v>
      </c>
      <c r="U31" s="167">
        <v>0</v>
      </c>
      <c r="V31" s="167">
        <v>0</v>
      </c>
      <c r="W31" s="168">
        <v>18.672000000000001</v>
      </c>
      <c r="X31" s="169">
        <f t="shared" si="1"/>
        <v>337.14612000000005</v>
      </c>
      <c r="Y31" s="166">
        <v>0.61507000000000001</v>
      </c>
      <c r="Z31" s="167">
        <v>0</v>
      </c>
      <c r="AA31" s="167">
        <v>0</v>
      </c>
      <c r="AB31" s="167">
        <v>0</v>
      </c>
      <c r="AC31" s="167">
        <v>14.17282</v>
      </c>
      <c r="AD31" s="167">
        <v>0</v>
      </c>
      <c r="AE31" s="167">
        <v>0</v>
      </c>
      <c r="AF31" s="167">
        <v>0</v>
      </c>
      <c r="AG31" s="167">
        <v>0</v>
      </c>
      <c r="AH31" s="168">
        <v>0</v>
      </c>
      <c r="AI31" s="169">
        <f t="shared" si="4"/>
        <v>14.787889999999999</v>
      </c>
      <c r="AJ31" s="166">
        <v>0</v>
      </c>
      <c r="AK31" s="167">
        <v>0</v>
      </c>
      <c r="AL31" s="167">
        <v>0</v>
      </c>
      <c r="AM31" s="167">
        <v>0</v>
      </c>
      <c r="AN31" s="167">
        <v>0</v>
      </c>
      <c r="AO31" s="167">
        <v>0.11001999999999999</v>
      </c>
      <c r="AP31" s="167">
        <v>0</v>
      </c>
      <c r="AQ31" s="167">
        <v>0</v>
      </c>
      <c r="AR31" s="167">
        <v>0</v>
      </c>
      <c r="AS31" s="168">
        <v>0</v>
      </c>
      <c r="AT31" s="169">
        <f t="shared" si="2"/>
        <v>0.11001999999999999</v>
      </c>
      <c r="AU31" s="169">
        <f t="shared" si="3"/>
        <v>753.25918000000001</v>
      </c>
    </row>
    <row r="32" spans="1:47" ht="15">
      <c r="A32" s="111">
        <v>5159</v>
      </c>
      <c r="B32" s="165" t="s">
        <v>455</v>
      </c>
      <c r="C32" s="166">
        <v>0</v>
      </c>
      <c r="D32" s="167">
        <v>0</v>
      </c>
      <c r="E32" s="167">
        <v>0</v>
      </c>
      <c r="F32" s="167">
        <v>0</v>
      </c>
      <c r="G32" s="167">
        <v>0</v>
      </c>
      <c r="H32" s="167">
        <v>0</v>
      </c>
      <c r="I32" s="167">
        <v>0</v>
      </c>
      <c r="J32" s="167">
        <v>0</v>
      </c>
      <c r="K32" s="167">
        <v>0</v>
      </c>
      <c r="L32" s="168">
        <v>0</v>
      </c>
      <c r="M32" s="169">
        <f t="shared" si="0"/>
        <v>0</v>
      </c>
      <c r="N32" s="166">
        <v>0.35220000000000001</v>
      </c>
      <c r="O32" s="167">
        <v>0</v>
      </c>
      <c r="P32" s="167">
        <v>0</v>
      </c>
      <c r="Q32" s="167">
        <v>0</v>
      </c>
      <c r="R32" s="167">
        <v>0</v>
      </c>
      <c r="S32" s="167">
        <v>0</v>
      </c>
      <c r="T32" s="167">
        <v>0</v>
      </c>
      <c r="U32" s="167">
        <v>0</v>
      </c>
      <c r="V32" s="167">
        <v>0</v>
      </c>
      <c r="W32" s="168">
        <v>0</v>
      </c>
      <c r="X32" s="169">
        <f t="shared" si="1"/>
        <v>0.35220000000000001</v>
      </c>
      <c r="Y32" s="166">
        <v>0</v>
      </c>
      <c r="Z32" s="167">
        <v>0</v>
      </c>
      <c r="AA32" s="167">
        <v>0</v>
      </c>
      <c r="AB32" s="167">
        <v>0</v>
      </c>
      <c r="AC32" s="167">
        <v>0</v>
      </c>
      <c r="AD32" s="167">
        <v>0</v>
      </c>
      <c r="AE32" s="167">
        <v>0</v>
      </c>
      <c r="AF32" s="167">
        <v>0</v>
      </c>
      <c r="AG32" s="167">
        <v>0</v>
      </c>
      <c r="AH32" s="168">
        <v>0</v>
      </c>
      <c r="AI32" s="169">
        <f t="shared" si="4"/>
        <v>0</v>
      </c>
      <c r="AJ32" s="166">
        <v>0</v>
      </c>
      <c r="AK32" s="167">
        <v>0</v>
      </c>
      <c r="AL32" s="167">
        <v>0</v>
      </c>
      <c r="AM32" s="167">
        <v>0</v>
      </c>
      <c r="AN32" s="167">
        <v>0</v>
      </c>
      <c r="AO32" s="167">
        <v>0</v>
      </c>
      <c r="AP32" s="167">
        <v>0</v>
      </c>
      <c r="AQ32" s="167">
        <v>0</v>
      </c>
      <c r="AR32" s="167">
        <v>0</v>
      </c>
      <c r="AS32" s="168">
        <v>0</v>
      </c>
      <c r="AT32" s="169">
        <f t="shared" si="2"/>
        <v>0</v>
      </c>
      <c r="AU32" s="169">
        <f t="shared" si="3"/>
        <v>0.35220000000000001</v>
      </c>
    </row>
    <row r="33" spans="1:47" ht="15">
      <c r="A33" s="111">
        <v>5161</v>
      </c>
      <c r="B33" s="165" t="s">
        <v>342</v>
      </c>
      <c r="C33" s="166">
        <v>0</v>
      </c>
      <c r="D33" s="167">
        <v>0.05</v>
      </c>
      <c r="E33" s="167">
        <v>0.125</v>
      </c>
      <c r="F33" s="167">
        <v>0.27</v>
      </c>
      <c r="G33" s="167">
        <v>0.22600000000000001</v>
      </c>
      <c r="H33" s="167">
        <v>0.085999999999999993</v>
      </c>
      <c r="I33" s="167">
        <v>0</v>
      </c>
      <c r="J33" s="167">
        <v>0.017999999999999999</v>
      </c>
      <c r="K33" s="167">
        <v>0</v>
      </c>
      <c r="L33" s="168">
        <v>20.78538</v>
      </c>
      <c r="M33" s="169">
        <f t="shared" si="0"/>
        <v>21.560379999999999</v>
      </c>
      <c r="N33" s="166">
        <v>0.082000000000000003</v>
      </c>
      <c r="O33" s="167">
        <v>0</v>
      </c>
      <c r="P33" s="167">
        <v>0.021999999999999999</v>
      </c>
      <c r="Q33" s="167">
        <v>0.048000000000000001</v>
      </c>
      <c r="R33" s="167">
        <v>0</v>
      </c>
      <c r="S33" s="167">
        <v>0.025999999999999999</v>
      </c>
      <c r="T33" s="167">
        <v>0</v>
      </c>
      <c r="U33" s="167">
        <v>0</v>
      </c>
      <c r="V33" s="167">
        <v>0</v>
      </c>
      <c r="W33" s="168">
        <v>0</v>
      </c>
      <c r="X33" s="169">
        <f t="shared" si="1"/>
        <v>0.17800000000000002</v>
      </c>
      <c r="Y33" s="166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0</v>
      </c>
      <c r="AE33" s="167">
        <v>0</v>
      </c>
      <c r="AF33" s="167">
        <v>0</v>
      </c>
      <c r="AG33" s="167">
        <v>0</v>
      </c>
      <c r="AH33" s="168">
        <v>0</v>
      </c>
      <c r="AI33" s="169">
        <f t="shared" si="4"/>
        <v>0</v>
      </c>
      <c r="AJ33" s="166">
        <v>0</v>
      </c>
      <c r="AK33" s="167">
        <v>0</v>
      </c>
      <c r="AL33" s="167">
        <v>0</v>
      </c>
      <c r="AM33" s="167">
        <v>0</v>
      </c>
      <c r="AN33" s="167">
        <v>0</v>
      </c>
      <c r="AO33" s="167">
        <v>0</v>
      </c>
      <c r="AP33" s="167">
        <v>0</v>
      </c>
      <c r="AQ33" s="167">
        <v>0</v>
      </c>
      <c r="AR33" s="167">
        <v>0</v>
      </c>
      <c r="AS33" s="168">
        <v>0</v>
      </c>
      <c r="AT33" s="169">
        <f t="shared" si="2"/>
        <v>0</v>
      </c>
      <c r="AU33" s="169">
        <f t="shared" si="3"/>
        <v>21.738379999999999</v>
      </c>
    </row>
    <row r="34" spans="1:47" ht="15">
      <c r="A34" s="111">
        <v>5162</v>
      </c>
      <c r="B34" s="165" t="s">
        <v>343</v>
      </c>
      <c r="C34" s="166">
        <v>0</v>
      </c>
      <c r="D34" s="167">
        <v>9.0457999999999998</v>
      </c>
      <c r="E34" s="167">
        <v>81.422039999999996</v>
      </c>
      <c r="F34" s="167">
        <v>77.439780000000013</v>
      </c>
      <c r="G34" s="167">
        <v>85.778480000000002</v>
      </c>
      <c r="H34" s="167">
        <v>139.32898</v>
      </c>
      <c r="I34" s="167">
        <v>61.47569</v>
      </c>
      <c r="J34" s="167">
        <v>50.883389999999999</v>
      </c>
      <c r="K34" s="167">
        <v>39.558190000000003</v>
      </c>
      <c r="L34" s="168">
        <v>788.69689000000005</v>
      </c>
      <c r="M34" s="169">
        <f t="shared" si="0"/>
        <v>1333.6292400000002</v>
      </c>
      <c r="N34" s="166">
        <v>186.28643</v>
      </c>
      <c r="O34" s="167">
        <v>199.86731</v>
      </c>
      <c r="P34" s="167">
        <v>110.86494</v>
      </c>
      <c r="Q34" s="167">
        <v>122.51277999999999</v>
      </c>
      <c r="R34" s="167">
        <v>100.42742</v>
      </c>
      <c r="S34" s="167">
        <v>152.80751000000001</v>
      </c>
      <c r="T34" s="167">
        <v>52.788260000000008</v>
      </c>
      <c r="U34" s="167">
        <v>122.68689000000002</v>
      </c>
      <c r="V34" s="167">
        <v>76.699359999999999</v>
      </c>
      <c r="W34" s="168">
        <v>68.899390000000125</v>
      </c>
      <c r="X34" s="169">
        <f t="shared" si="1"/>
        <v>1193.8402900000001</v>
      </c>
      <c r="Y34" s="166">
        <v>101.70077999999999</v>
      </c>
      <c r="Z34" s="167">
        <v>22.010529999999999</v>
      </c>
      <c r="AA34" s="167">
        <v>12.04248999999999</v>
      </c>
      <c r="AB34" s="167">
        <v>11.43985</v>
      </c>
      <c r="AC34" s="167">
        <v>65.928190000000001</v>
      </c>
      <c r="AD34" s="167">
        <v>38.262910000000005</v>
      </c>
      <c r="AE34" s="167">
        <v>15.834330000000016</v>
      </c>
      <c r="AF34" s="167">
        <v>24.02591</v>
      </c>
      <c r="AG34" s="167">
        <v>29.258220000000001</v>
      </c>
      <c r="AH34" s="168">
        <v>15.27261</v>
      </c>
      <c r="AI34" s="169">
        <f t="shared" si="4"/>
        <v>335.77582000000001</v>
      </c>
      <c r="AJ34" s="166">
        <v>24.247199999999999</v>
      </c>
      <c r="AK34" s="167">
        <v>9.0839999999999996</v>
      </c>
      <c r="AL34" s="167">
        <v>23.855790000000002</v>
      </c>
      <c r="AM34" s="167">
        <v>16.703340000000001</v>
      </c>
      <c r="AN34" s="167">
        <v>9.4672999999999998</v>
      </c>
      <c r="AO34" s="167">
        <v>20.072900000000001</v>
      </c>
      <c r="AP34" s="167">
        <v>10.09295</v>
      </c>
      <c r="AQ34" s="167">
        <v>10.585360000000001</v>
      </c>
      <c r="AR34" s="167">
        <v>12.152200000000001</v>
      </c>
      <c r="AS34" s="168">
        <v>10.299039999999978</v>
      </c>
      <c r="AT34" s="169">
        <f t="shared" si="2"/>
        <v>146.56007999999997</v>
      </c>
      <c r="AU34" s="169">
        <f t="shared" si="3"/>
        <v>3009.8054300000003</v>
      </c>
    </row>
    <row r="35" spans="1:47" ht="15">
      <c r="A35" s="111">
        <v>5163</v>
      </c>
      <c r="B35" s="165" t="s">
        <v>344</v>
      </c>
      <c r="C35" s="166">
        <v>0</v>
      </c>
      <c r="D35" s="167">
        <v>5.74</v>
      </c>
      <c r="E35" s="167">
        <v>2.129</v>
      </c>
      <c r="F35" s="167">
        <v>16.253</v>
      </c>
      <c r="G35" s="167">
        <v>4.1100000000000003</v>
      </c>
      <c r="H35" s="167">
        <v>3.8170000000000002</v>
      </c>
      <c r="I35" s="167">
        <v>32.104999999999997</v>
      </c>
      <c r="J35" s="167">
        <v>0</v>
      </c>
      <c r="K35" s="167">
        <v>0</v>
      </c>
      <c r="L35" s="168">
        <v>2.3131500000000003</v>
      </c>
      <c r="M35" s="169">
        <f t="shared" si="0"/>
        <v>66.467150000000004</v>
      </c>
      <c r="N35" s="166">
        <v>7.10</v>
      </c>
      <c r="O35" s="167">
        <v>818.30</v>
      </c>
      <c r="P35" s="167">
        <v>-5.90</v>
      </c>
      <c r="Q35" s="167">
        <v>0</v>
      </c>
      <c r="R35" s="167">
        <v>0</v>
      </c>
      <c r="S35" s="167">
        <v>3.698</v>
      </c>
      <c r="T35" s="167">
        <v>0</v>
      </c>
      <c r="U35" s="167">
        <v>0</v>
      </c>
      <c r="V35" s="167">
        <v>0</v>
      </c>
      <c r="W35" s="168">
        <v>-818.30</v>
      </c>
      <c r="X35" s="169">
        <f t="shared" si="1"/>
        <v>4.8980000000000246</v>
      </c>
      <c r="Y35" s="166">
        <v>0.69899999999999995</v>
      </c>
      <c r="Z35" s="167">
        <v>0</v>
      </c>
      <c r="AA35" s="167">
        <v>0</v>
      </c>
      <c r="AB35" s="167">
        <v>0</v>
      </c>
      <c r="AC35" s="167">
        <v>0</v>
      </c>
      <c r="AD35" s="167">
        <v>3.9169999999999998</v>
      </c>
      <c r="AE35" s="167">
        <v>0</v>
      </c>
      <c r="AF35" s="167">
        <v>0</v>
      </c>
      <c r="AG35" s="167">
        <v>0</v>
      </c>
      <c r="AH35" s="168">
        <v>0</v>
      </c>
      <c r="AI35" s="169">
        <f t="shared" si="4"/>
        <v>4.6159999999999997</v>
      </c>
      <c r="AJ35" s="166">
        <v>0</v>
      </c>
      <c r="AK35" s="167">
        <v>0</v>
      </c>
      <c r="AL35" s="167">
        <v>0</v>
      </c>
      <c r="AM35" s="167">
        <v>0</v>
      </c>
      <c r="AN35" s="167">
        <v>0</v>
      </c>
      <c r="AO35" s="167">
        <v>6.1559999999999997</v>
      </c>
      <c r="AP35" s="167">
        <v>0</v>
      </c>
      <c r="AQ35" s="167">
        <v>0</v>
      </c>
      <c r="AR35" s="167">
        <v>0</v>
      </c>
      <c r="AS35" s="168">
        <v>0</v>
      </c>
      <c r="AT35" s="169">
        <f t="shared" si="2"/>
        <v>6.1559999999999997</v>
      </c>
      <c r="AU35" s="169">
        <f t="shared" si="3"/>
        <v>82.137150000000034</v>
      </c>
    </row>
    <row r="36" spans="1:47" ht="15">
      <c r="A36" s="111">
        <v>5164</v>
      </c>
      <c r="B36" s="165" t="s">
        <v>345</v>
      </c>
      <c r="C36" s="166">
        <v>0</v>
      </c>
      <c r="D36" s="167">
        <v>1658.2085900000002</v>
      </c>
      <c r="E36" s="167">
        <v>401.69547</v>
      </c>
      <c r="F36" s="167">
        <v>977.83389999999986</v>
      </c>
      <c r="G36" s="167">
        <v>598.70818999999995</v>
      </c>
      <c r="H36" s="167">
        <v>1581.23739</v>
      </c>
      <c r="I36" s="167">
        <v>1121.7669600000002</v>
      </c>
      <c r="J36" s="167">
        <v>822.33384999999998</v>
      </c>
      <c r="K36" s="167">
        <v>935.04578000000026</v>
      </c>
      <c r="L36" s="168">
        <v>1075.23794</v>
      </c>
      <c r="M36" s="169">
        <f t="shared" si="0"/>
        <v>9172.0680700000012</v>
      </c>
      <c r="N36" s="166">
        <v>811.47188000000006</v>
      </c>
      <c r="O36" s="167">
        <v>294.37131999999997</v>
      </c>
      <c r="P36" s="167">
        <v>277.87302</v>
      </c>
      <c r="Q36" s="167">
        <v>732.05727000000002</v>
      </c>
      <c r="R36" s="167">
        <v>700.68253000000004</v>
      </c>
      <c r="S36" s="167">
        <v>680.60189999999989</v>
      </c>
      <c r="T36" s="167">
        <v>734.90795000000014</v>
      </c>
      <c r="U36" s="167">
        <v>598.9608499999996</v>
      </c>
      <c r="V36" s="167">
        <v>563.08232999999996</v>
      </c>
      <c r="W36" s="168">
        <v>1751.6693900000007</v>
      </c>
      <c r="X36" s="169">
        <f t="shared" si="5" ref="X36:X67">SUM(N36:W36)</f>
        <v>7145.6784400000006</v>
      </c>
      <c r="Y36" s="166">
        <v>1500.3397600000001</v>
      </c>
      <c r="Z36" s="167">
        <v>675.82638999999995</v>
      </c>
      <c r="AA36" s="167">
        <v>644.97420000000022</v>
      </c>
      <c r="AB36" s="167">
        <v>475.71289000000002</v>
      </c>
      <c r="AC36" s="167">
        <v>716.00068999999996</v>
      </c>
      <c r="AD36" s="167">
        <v>417.89645000000002</v>
      </c>
      <c r="AE36" s="167">
        <v>465.15700999999979</v>
      </c>
      <c r="AF36" s="167">
        <v>927.23367000000007</v>
      </c>
      <c r="AG36" s="167">
        <v>505.27010999999999</v>
      </c>
      <c r="AH36" s="168">
        <v>439.61958000000004</v>
      </c>
      <c r="AI36" s="169">
        <f t="shared" si="4"/>
        <v>6768.0307499999999</v>
      </c>
      <c r="AJ36" s="166">
        <v>656.45057999999995</v>
      </c>
      <c r="AK36" s="167">
        <v>317.86428999999998</v>
      </c>
      <c r="AL36" s="167">
        <v>340.30628999999999</v>
      </c>
      <c r="AM36" s="167">
        <v>317.86428999999998</v>
      </c>
      <c r="AN36" s="167">
        <v>317.86428999999998</v>
      </c>
      <c r="AO36" s="167">
        <v>715.99158</v>
      </c>
      <c r="AP36" s="167">
        <v>413.43528999999995</v>
      </c>
      <c r="AQ36" s="167">
        <v>373.51729</v>
      </c>
      <c r="AR36" s="167">
        <v>261.50799999999998</v>
      </c>
      <c r="AS36" s="168">
        <v>414.74258000000009</v>
      </c>
      <c r="AT36" s="169">
        <f t="shared" si="2"/>
        <v>4129.5444799999996</v>
      </c>
      <c r="AU36" s="169">
        <f t="shared" si="3"/>
        <v>27215.321740000003</v>
      </c>
    </row>
    <row r="37" spans="1:47" ht="15">
      <c r="A37" s="111">
        <v>5165</v>
      </c>
      <c r="B37" s="165" t="s">
        <v>443</v>
      </c>
      <c r="C37" s="166">
        <v>0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3.95</v>
      </c>
      <c r="L37" s="168">
        <v>0</v>
      </c>
      <c r="M37" s="169">
        <f t="shared" si="0"/>
        <v>3.95</v>
      </c>
      <c r="N37" s="166">
        <v>0</v>
      </c>
      <c r="O37" s="167">
        <v>0</v>
      </c>
      <c r="P37" s="16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8">
        <v>0</v>
      </c>
      <c r="X37" s="169">
        <f t="shared" si="5"/>
        <v>0</v>
      </c>
      <c r="Y37" s="166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67">
        <v>0</v>
      </c>
      <c r="AH37" s="168">
        <v>0</v>
      </c>
      <c r="AI37" s="169">
        <f t="shared" si="4"/>
        <v>0</v>
      </c>
      <c r="AJ37" s="166">
        <v>0</v>
      </c>
      <c r="AK37" s="167">
        <v>0</v>
      </c>
      <c r="AL37" s="167">
        <v>0</v>
      </c>
      <c r="AM37" s="167">
        <v>0</v>
      </c>
      <c r="AN37" s="167">
        <v>0</v>
      </c>
      <c r="AO37" s="167">
        <v>0</v>
      </c>
      <c r="AP37" s="167">
        <v>0</v>
      </c>
      <c r="AQ37" s="167">
        <v>0</v>
      </c>
      <c r="AR37" s="167">
        <v>0</v>
      </c>
      <c r="AS37" s="168">
        <v>0</v>
      </c>
      <c r="AT37" s="169">
        <f t="shared" si="2"/>
        <v>0</v>
      </c>
      <c r="AU37" s="169">
        <f t="shared" si="3"/>
        <v>3.95</v>
      </c>
    </row>
    <row r="38" spans="1:47" ht="15">
      <c r="A38" s="111">
        <v>5166</v>
      </c>
      <c r="B38" s="165" t="s">
        <v>397</v>
      </c>
      <c r="C38" s="166">
        <v>0</v>
      </c>
      <c r="D38" s="167">
        <v>0</v>
      </c>
      <c r="E38" s="167">
        <v>67.953659999999999</v>
      </c>
      <c r="F38" s="167">
        <v>1.1388199999999924</v>
      </c>
      <c r="G38" s="167">
        <v>0</v>
      </c>
      <c r="H38" s="167">
        <v>64</v>
      </c>
      <c r="I38" s="167">
        <v>819.44200000000001</v>
      </c>
      <c r="J38" s="167">
        <v>32</v>
      </c>
      <c r="K38" s="167">
        <v>24</v>
      </c>
      <c r="L38" s="168">
        <v>271.77474999999998</v>
      </c>
      <c r="M38" s="169">
        <f t="shared" si="0"/>
        <v>1280.3092300000001</v>
      </c>
      <c r="N38" s="166">
        <v>5</v>
      </c>
      <c r="O38" s="167">
        <v>96</v>
      </c>
      <c r="P38" s="167">
        <v>40</v>
      </c>
      <c r="Q38" s="167">
        <v>32</v>
      </c>
      <c r="R38" s="167">
        <v>361.12</v>
      </c>
      <c r="S38" s="167">
        <v>32</v>
      </c>
      <c r="T38" s="167">
        <v>0</v>
      </c>
      <c r="U38" s="167">
        <v>0</v>
      </c>
      <c r="V38" s="167">
        <v>8</v>
      </c>
      <c r="W38" s="168">
        <v>288.72000000000003</v>
      </c>
      <c r="X38" s="169">
        <f t="shared" si="5"/>
        <v>862.84</v>
      </c>
      <c r="Y38" s="166">
        <v>0</v>
      </c>
      <c r="Z38" s="167">
        <v>0</v>
      </c>
      <c r="AA38" s="167">
        <v>0</v>
      </c>
      <c r="AB38" s="167">
        <v>0</v>
      </c>
      <c r="AC38" s="167">
        <v>0</v>
      </c>
      <c r="AD38" s="167">
        <v>0</v>
      </c>
      <c r="AE38" s="167">
        <v>0</v>
      </c>
      <c r="AF38" s="167">
        <v>0</v>
      </c>
      <c r="AG38" s="167">
        <v>0</v>
      </c>
      <c r="AH38" s="168">
        <v>0</v>
      </c>
      <c r="AI38" s="169">
        <f t="shared" si="4"/>
        <v>0</v>
      </c>
      <c r="AJ38" s="166">
        <v>0</v>
      </c>
      <c r="AK38" s="167">
        <v>0</v>
      </c>
      <c r="AL38" s="167">
        <v>0</v>
      </c>
      <c r="AM38" s="167">
        <v>0</v>
      </c>
      <c r="AN38" s="167">
        <v>0</v>
      </c>
      <c r="AO38" s="167">
        <v>0</v>
      </c>
      <c r="AP38" s="167">
        <v>44.666849999999997</v>
      </c>
      <c r="AQ38" s="167">
        <v>0</v>
      </c>
      <c r="AR38" s="167">
        <v>24</v>
      </c>
      <c r="AS38" s="168">
        <v>0</v>
      </c>
      <c r="AT38" s="169">
        <f t="shared" si="2"/>
        <v>68.666849999999997</v>
      </c>
      <c r="AU38" s="169">
        <f t="shared" si="3"/>
        <v>2211.8160800000001</v>
      </c>
    </row>
    <row r="39" spans="1:47" ht="15">
      <c r="A39" s="111">
        <v>5167</v>
      </c>
      <c r="B39" s="165" t="s">
        <v>398</v>
      </c>
      <c r="C39" s="166">
        <v>0</v>
      </c>
      <c r="D39" s="167">
        <v>0</v>
      </c>
      <c r="E39" s="167">
        <v>19.555900000000001</v>
      </c>
      <c r="F39" s="167">
        <v>13.815</v>
      </c>
      <c r="G39" s="167">
        <v>253.96779999999998</v>
      </c>
      <c r="H39" s="167">
        <v>6.8091200000000001</v>
      </c>
      <c r="I39" s="167">
        <v>21</v>
      </c>
      <c r="J39" s="167">
        <v>6.40</v>
      </c>
      <c r="K39" s="167">
        <v>4.80</v>
      </c>
      <c r="L39" s="168">
        <v>203.02779999999998</v>
      </c>
      <c r="M39" s="169">
        <f t="shared" si="0"/>
        <v>529.37561999999991</v>
      </c>
      <c r="N39" s="166">
        <v>4.80</v>
      </c>
      <c r="O39" s="167">
        <v>20</v>
      </c>
      <c r="P39" s="167">
        <v>6.40</v>
      </c>
      <c r="Q39" s="167">
        <v>0</v>
      </c>
      <c r="R39" s="167">
        <v>89.44</v>
      </c>
      <c r="S39" s="167">
        <v>18</v>
      </c>
      <c r="T39" s="167">
        <v>0</v>
      </c>
      <c r="U39" s="167">
        <v>6</v>
      </c>
      <c r="V39" s="167">
        <v>16</v>
      </c>
      <c r="W39" s="168">
        <v>44.655999999999999</v>
      </c>
      <c r="X39" s="169">
        <f t="shared" si="5"/>
        <v>205.29599999999999</v>
      </c>
      <c r="Y39" s="166">
        <v>0</v>
      </c>
      <c r="Z39" s="167">
        <v>1.60</v>
      </c>
      <c r="AA39" s="167">
        <v>8.8000000000000007</v>
      </c>
      <c r="AB39" s="167">
        <v>12.40</v>
      </c>
      <c r="AC39" s="167">
        <v>4.80</v>
      </c>
      <c r="AD39" s="167">
        <v>34</v>
      </c>
      <c r="AE39" s="167">
        <v>12</v>
      </c>
      <c r="AF39" s="167">
        <v>1.60</v>
      </c>
      <c r="AG39" s="167">
        <v>3.20</v>
      </c>
      <c r="AH39" s="168">
        <v>71.400000000000006</v>
      </c>
      <c r="AI39" s="169">
        <f t="shared" si="4"/>
        <v>149.80000000000001</v>
      </c>
      <c r="AJ39" s="166">
        <v>0.1452</v>
      </c>
      <c r="AK39" s="167">
        <v>0</v>
      </c>
      <c r="AL39" s="167">
        <v>6.40</v>
      </c>
      <c r="AM39" s="167">
        <v>15.20</v>
      </c>
      <c r="AN39" s="167">
        <v>11.40</v>
      </c>
      <c r="AO39" s="167">
        <v>17.20</v>
      </c>
      <c r="AP39" s="167">
        <v>6</v>
      </c>
      <c r="AQ39" s="167">
        <v>0</v>
      </c>
      <c r="AR39" s="167">
        <v>7.60</v>
      </c>
      <c r="AS39" s="168">
        <v>32.40</v>
      </c>
      <c r="AT39" s="169">
        <f t="shared" si="2"/>
        <v>96.345200000000006</v>
      </c>
      <c r="AU39" s="169">
        <f t="shared" si="3"/>
        <v>980.81681999999978</v>
      </c>
    </row>
    <row r="40" spans="1:47" ht="15">
      <c r="A40" s="111">
        <v>5168</v>
      </c>
      <c r="B40" s="165" t="s">
        <v>399</v>
      </c>
      <c r="C40" s="166">
        <v>0</v>
      </c>
      <c r="D40" s="167">
        <v>0</v>
      </c>
      <c r="E40" s="167">
        <v>25.152459999999998</v>
      </c>
      <c r="F40" s="167">
        <v>59.843000000000011</v>
      </c>
      <c r="G40" s="167">
        <v>232.72</v>
      </c>
      <c r="H40" s="167">
        <v>0.998</v>
      </c>
      <c r="I40" s="167">
        <v>1.6479999999999999</v>
      </c>
      <c r="J40" s="167">
        <v>1.698</v>
      </c>
      <c r="K40" s="167">
        <v>0.94799999999999995</v>
      </c>
      <c r="L40" s="168">
        <v>397.06599999999997</v>
      </c>
      <c r="M40" s="169">
        <f t="shared" si="0"/>
        <v>720.07345999999995</v>
      </c>
      <c r="N40" s="166">
        <v>521.4085</v>
      </c>
      <c r="O40" s="167">
        <v>13.326000000000001</v>
      </c>
      <c r="P40" s="167">
        <v>12.927</v>
      </c>
      <c r="Q40" s="167">
        <v>0.94799999999999995</v>
      </c>
      <c r="R40" s="167">
        <v>0.94799999999999995</v>
      </c>
      <c r="S40" s="167">
        <v>3.4689999999999999</v>
      </c>
      <c r="T40" s="167">
        <v>5.3634899999999908</v>
      </c>
      <c r="U40" s="167">
        <v>2.1825</v>
      </c>
      <c r="V40" s="167">
        <v>0.54900000000000004</v>
      </c>
      <c r="W40" s="168">
        <v>0.54900000000000004</v>
      </c>
      <c r="X40" s="169">
        <f t="shared" si="5"/>
        <v>561.67048999999997</v>
      </c>
      <c r="Y40" s="166">
        <v>1.0980000000000001</v>
      </c>
      <c r="Z40" s="167">
        <v>0.54900000000000004</v>
      </c>
      <c r="AA40" s="167">
        <v>0.61138000000000015</v>
      </c>
      <c r="AB40" s="167">
        <v>0.72478999999999993</v>
      </c>
      <c r="AC40" s="167">
        <v>0.72478999999999993</v>
      </c>
      <c r="AD40" s="167">
        <v>0.72478999999999993</v>
      </c>
      <c r="AE40" s="167">
        <v>1.4495799999999999</v>
      </c>
      <c r="AF40" s="167">
        <v>0.72478999999999993</v>
      </c>
      <c r="AG40" s="167">
        <v>0.72478999999999993</v>
      </c>
      <c r="AH40" s="168">
        <v>0.72478999999999993</v>
      </c>
      <c r="AI40" s="169">
        <f t="shared" si="4"/>
        <v>8.0566999999999993</v>
      </c>
      <c r="AJ40" s="166">
        <v>1.4495799999999999</v>
      </c>
      <c r="AK40" s="167">
        <v>0.72478999999999993</v>
      </c>
      <c r="AL40" s="167">
        <v>0.72478999999999993</v>
      </c>
      <c r="AM40" s="167">
        <v>0.72478999999999993</v>
      </c>
      <c r="AN40" s="167">
        <v>0.72478999999999993</v>
      </c>
      <c r="AO40" s="167">
        <v>0.30223</v>
      </c>
      <c r="AP40" s="167">
        <v>2.5936599999999999</v>
      </c>
      <c r="AQ40" s="167">
        <v>0</v>
      </c>
      <c r="AR40" s="167">
        <v>0.30223</v>
      </c>
      <c r="AS40" s="168">
        <v>0</v>
      </c>
      <c r="AT40" s="169">
        <f t="shared" si="2"/>
        <v>7.5468599999999988</v>
      </c>
      <c r="AU40" s="169">
        <f t="shared" si="3"/>
        <v>1297.3475100000001</v>
      </c>
    </row>
    <row r="41" spans="1:47" ht="15">
      <c r="A41" s="111">
        <v>5169</v>
      </c>
      <c r="B41" s="165" t="s">
        <v>346</v>
      </c>
      <c r="C41" s="166">
        <v>0</v>
      </c>
      <c r="D41" s="167">
        <v>5545.6101200000003</v>
      </c>
      <c r="E41" s="167">
        <v>20061.480529999997</v>
      </c>
      <c r="F41" s="167">
        <v>41073.972809999999</v>
      </c>
      <c r="G41" s="167">
        <v>66596.71338999999</v>
      </c>
      <c r="H41" s="167">
        <v>158260.96252</v>
      </c>
      <c r="I41" s="167">
        <v>75732.148539999995</v>
      </c>
      <c r="J41" s="167">
        <v>29435.151389999999</v>
      </c>
      <c r="K41" s="167">
        <v>71047.879560000001</v>
      </c>
      <c r="L41" s="168">
        <v>150518.43547999999</v>
      </c>
      <c r="M41" s="169">
        <f t="shared" si="0"/>
        <v>618272.35433999996</v>
      </c>
      <c r="N41" s="166">
        <v>155279.81151</v>
      </c>
      <c r="O41" s="167">
        <v>96015.113089999999</v>
      </c>
      <c r="P41" s="167">
        <v>92155.01586</v>
      </c>
      <c r="Q41" s="167">
        <v>61242.075259999998</v>
      </c>
      <c r="R41" s="167">
        <v>11439.59168</v>
      </c>
      <c r="S41" s="167">
        <v>18342.152550000013</v>
      </c>
      <c r="T41" s="167">
        <v>7414.0135300000311</v>
      </c>
      <c r="U41" s="167">
        <v>7104.5694900000099</v>
      </c>
      <c r="V41" s="167">
        <v>7376.0985000000001</v>
      </c>
      <c r="W41" s="168">
        <v>21931.404709999977</v>
      </c>
      <c r="X41" s="169">
        <f t="shared" si="5"/>
        <v>478299.84618000011</v>
      </c>
      <c r="Y41" s="166">
        <v>5881.4266100000004</v>
      </c>
      <c r="Z41" s="167">
        <v>1870.4524099999992</v>
      </c>
      <c r="AA41" s="167">
        <v>3376.7752500000001</v>
      </c>
      <c r="AB41" s="167">
        <v>2679.0395899999999</v>
      </c>
      <c r="AC41" s="167">
        <v>5289.8218799999986</v>
      </c>
      <c r="AD41" s="167">
        <v>6927.6288800000002</v>
      </c>
      <c r="AE41" s="167">
        <v>5694.9701899999973</v>
      </c>
      <c r="AF41" s="167">
        <v>3665.4857000000002</v>
      </c>
      <c r="AG41" s="167">
        <v>2517.9119599999999</v>
      </c>
      <c r="AH41" s="168">
        <v>7650.1949100000002</v>
      </c>
      <c r="AI41" s="169">
        <f t="shared" si="4"/>
        <v>45553.707379999993</v>
      </c>
      <c r="AJ41" s="166">
        <v>1206.6798000000001</v>
      </c>
      <c r="AK41" s="167">
        <v>407.91199</v>
      </c>
      <c r="AL41" s="167">
        <v>236.37818999999999</v>
      </c>
      <c r="AM41" s="167">
        <v>26.154990000000002</v>
      </c>
      <c r="AN41" s="167">
        <v>2341.6159900000002</v>
      </c>
      <c r="AO41" s="167">
        <v>9812.3706500000008</v>
      </c>
      <c r="AP41" s="167">
        <v>1966.0558999999998</v>
      </c>
      <c r="AQ41" s="167">
        <v>2570.00918</v>
      </c>
      <c r="AR41" s="167">
        <v>3097.0956499999998</v>
      </c>
      <c r="AS41" s="168">
        <v>9772.6065599999984</v>
      </c>
      <c r="AT41" s="169">
        <f t="shared" si="2"/>
        <v>31436.878899999996</v>
      </c>
      <c r="AU41" s="169">
        <f t="shared" si="3"/>
        <v>1173562.7867999999</v>
      </c>
    </row>
    <row r="42" spans="1:47" ht="15">
      <c r="A42" s="111">
        <v>5171</v>
      </c>
      <c r="B42" s="165" t="s">
        <v>347</v>
      </c>
      <c r="C42" s="166">
        <v>1.891</v>
      </c>
      <c r="D42" s="167">
        <v>2263.5222999999996</v>
      </c>
      <c r="E42" s="167">
        <v>13899.810420000002</v>
      </c>
      <c r="F42" s="167">
        <v>13647.649569999996</v>
      </c>
      <c r="G42" s="167">
        <v>7726.6202500000036</v>
      </c>
      <c r="H42" s="167">
        <v>12373.86628</v>
      </c>
      <c r="I42" s="167">
        <v>13007.325660000002</v>
      </c>
      <c r="J42" s="167">
        <v>12512.747300000001</v>
      </c>
      <c r="K42" s="167">
        <v>6794.9875300000012</v>
      </c>
      <c r="L42" s="168">
        <v>54566.071979999993</v>
      </c>
      <c r="M42" s="169">
        <f t="shared" si="0"/>
        <v>136794.49228999999</v>
      </c>
      <c r="N42" s="166">
        <v>8255.2485500000003</v>
      </c>
      <c r="O42" s="167">
        <v>2033.4062399999993</v>
      </c>
      <c r="P42" s="167">
        <v>724.66164000000003</v>
      </c>
      <c r="Q42" s="167">
        <v>524.41854000000001</v>
      </c>
      <c r="R42" s="167">
        <v>477.64756</v>
      </c>
      <c r="S42" s="167">
        <v>1944.7719000000004</v>
      </c>
      <c r="T42" s="167">
        <v>230.74046000000089</v>
      </c>
      <c r="U42" s="167">
        <v>2537.7707099999989</v>
      </c>
      <c r="V42" s="167">
        <v>1124.8591399999998</v>
      </c>
      <c r="W42" s="168">
        <v>1595.5261000000014</v>
      </c>
      <c r="X42" s="169">
        <f t="shared" si="5"/>
        <v>19449.050840000004</v>
      </c>
      <c r="Y42" s="166">
        <v>187.74273000000002</v>
      </c>
      <c r="Z42" s="167">
        <v>172.57167000000001</v>
      </c>
      <c r="AA42" s="167">
        <v>144.42278999999999</v>
      </c>
      <c r="AB42" s="167">
        <v>71.401560000000003</v>
      </c>
      <c r="AC42" s="167">
        <v>68.932979999999986</v>
      </c>
      <c r="AD42" s="167">
        <v>602.9701</v>
      </c>
      <c r="AE42" s="167">
        <v>31.843679999999935</v>
      </c>
      <c r="AF42" s="167">
        <v>192.35101999999998</v>
      </c>
      <c r="AG42" s="167">
        <v>98.111670000000004</v>
      </c>
      <c r="AH42" s="168">
        <v>17.971900000000002</v>
      </c>
      <c r="AI42" s="169">
        <f t="shared" si="4"/>
        <v>1588.3201000000001</v>
      </c>
      <c r="AJ42" s="166">
        <v>140.64248000000001</v>
      </c>
      <c r="AK42" s="167">
        <v>20.727259999999998</v>
      </c>
      <c r="AL42" s="167">
        <v>36.74438</v>
      </c>
      <c r="AM42" s="167">
        <v>56.777670000000001</v>
      </c>
      <c r="AN42" s="167">
        <v>61.775</v>
      </c>
      <c r="AO42" s="167">
        <v>50.126760000000004</v>
      </c>
      <c r="AP42" s="167">
        <v>60.4101</v>
      </c>
      <c r="AQ42" s="167">
        <v>49.731580000000001</v>
      </c>
      <c r="AR42" s="167">
        <v>10.663110000000001</v>
      </c>
      <c r="AS42" s="168">
        <v>19.624449999999953</v>
      </c>
      <c r="AT42" s="169">
        <f t="shared" si="2"/>
        <v>507.22278999999997</v>
      </c>
      <c r="AU42" s="169">
        <f t="shared" si="3"/>
        <v>158339.08602000002</v>
      </c>
    </row>
    <row r="43" spans="1:47" ht="15">
      <c r="A43" s="111">
        <v>5172</v>
      </c>
      <c r="B43" s="165" t="s">
        <v>348</v>
      </c>
      <c r="C43" s="166">
        <v>0</v>
      </c>
      <c r="D43" s="167">
        <v>3.69</v>
      </c>
      <c r="E43" s="167">
        <v>0</v>
      </c>
      <c r="F43" s="167">
        <v>0</v>
      </c>
      <c r="G43" s="167">
        <v>19.964099999999998</v>
      </c>
      <c r="H43" s="167">
        <v>0</v>
      </c>
      <c r="I43" s="167">
        <v>0</v>
      </c>
      <c r="J43" s="167">
        <v>0</v>
      </c>
      <c r="K43" s="167">
        <v>29.519020000000001</v>
      </c>
      <c r="L43" s="168">
        <v>19.964099999999998</v>
      </c>
      <c r="M43" s="169">
        <f t="shared" si="0"/>
        <v>73.137219999999999</v>
      </c>
      <c r="N43" s="166">
        <v>0</v>
      </c>
      <c r="O43" s="167">
        <v>0</v>
      </c>
      <c r="P43" s="167">
        <v>0</v>
      </c>
      <c r="Q43" s="167">
        <v>0</v>
      </c>
      <c r="R43" s="167">
        <v>0</v>
      </c>
      <c r="S43" s="167">
        <v>0</v>
      </c>
      <c r="T43" s="167">
        <v>0</v>
      </c>
      <c r="U43" s="167">
        <v>0</v>
      </c>
      <c r="V43" s="167">
        <v>0</v>
      </c>
      <c r="W43" s="168">
        <v>0</v>
      </c>
      <c r="X43" s="169">
        <f t="shared" si="5"/>
        <v>0</v>
      </c>
      <c r="Y43" s="166">
        <v>0</v>
      </c>
      <c r="Z43" s="167">
        <v>0</v>
      </c>
      <c r="AA43" s="167">
        <v>0</v>
      </c>
      <c r="AB43" s="167">
        <v>0</v>
      </c>
      <c r="AC43" s="167">
        <v>0</v>
      </c>
      <c r="AD43" s="167">
        <v>0</v>
      </c>
      <c r="AE43" s="167">
        <v>0</v>
      </c>
      <c r="AF43" s="167">
        <v>0</v>
      </c>
      <c r="AG43" s="167">
        <v>0</v>
      </c>
      <c r="AH43" s="168">
        <v>18.215990000000001</v>
      </c>
      <c r="AI43" s="169">
        <f t="shared" si="4"/>
        <v>18.215990000000001</v>
      </c>
      <c r="AJ43" s="166">
        <v>0</v>
      </c>
      <c r="AK43" s="167">
        <v>0</v>
      </c>
      <c r="AL43" s="167">
        <v>0</v>
      </c>
      <c r="AM43" s="167">
        <v>0</v>
      </c>
      <c r="AN43" s="167">
        <v>0</v>
      </c>
      <c r="AO43" s="167">
        <v>0</v>
      </c>
      <c r="AP43" s="167">
        <v>0</v>
      </c>
      <c r="AQ43" s="167">
        <v>0</v>
      </c>
      <c r="AR43" s="167">
        <v>0</v>
      </c>
      <c r="AS43" s="168">
        <v>0</v>
      </c>
      <c r="AT43" s="169">
        <f t="shared" si="2"/>
        <v>0</v>
      </c>
      <c r="AU43" s="169">
        <f t="shared" si="3"/>
        <v>91.353210000000004</v>
      </c>
    </row>
    <row r="44" spans="1:47" ht="15">
      <c r="A44" s="111">
        <v>5173</v>
      </c>
      <c r="B44" s="165" t="s">
        <v>171</v>
      </c>
      <c r="C44" s="166">
        <v>0</v>
      </c>
      <c r="D44" s="167">
        <v>79.143199999999993</v>
      </c>
      <c r="E44" s="167">
        <v>19.774130000000003</v>
      </c>
      <c r="F44" s="167">
        <v>18.956979999999994</v>
      </c>
      <c r="G44" s="167">
        <v>40.808</v>
      </c>
      <c r="H44" s="167">
        <v>11.262</v>
      </c>
      <c r="I44" s="167">
        <v>0.84399999999999997</v>
      </c>
      <c r="J44" s="167">
        <v>11.932</v>
      </c>
      <c r="K44" s="167">
        <v>0.78</v>
      </c>
      <c r="L44" s="168">
        <v>7.265</v>
      </c>
      <c r="M44" s="169">
        <f t="shared" si="0"/>
        <v>190.76530999999994</v>
      </c>
      <c r="N44" s="166">
        <v>0</v>
      </c>
      <c r="O44" s="167">
        <v>9.9930199999999996</v>
      </c>
      <c r="P44" s="167">
        <v>7.3440000000000003</v>
      </c>
      <c r="Q44" s="167">
        <v>0</v>
      </c>
      <c r="R44" s="167">
        <v>11.583</v>
      </c>
      <c r="S44" s="167">
        <v>0</v>
      </c>
      <c r="T44" s="167">
        <v>0</v>
      </c>
      <c r="U44" s="167">
        <v>0</v>
      </c>
      <c r="V44" s="167">
        <v>4.9569999999999999</v>
      </c>
      <c r="W44" s="168">
        <v>7.8586500000000017</v>
      </c>
      <c r="X44" s="169">
        <f t="shared" si="5"/>
        <v>41.735670000000006</v>
      </c>
      <c r="Y44" s="166">
        <v>0</v>
      </c>
      <c r="Z44" s="167">
        <v>0</v>
      </c>
      <c r="AA44" s="167">
        <v>0</v>
      </c>
      <c r="AB44" s="167">
        <v>0</v>
      </c>
      <c r="AC44" s="167">
        <v>0</v>
      </c>
      <c r="AD44" s="167">
        <v>16.928000000000001</v>
      </c>
      <c r="AE44" s="167">
        <v>0</v>
      </c>
      <c r="AF44" s="167">
        <v>0</v>
      </c>
      <c r="AG44" s="167">
        <v>0</v>
      </c>
      <c r="AH44" s="168">
        <v>4.63</v>
      </c>
      <c r="AI44" s="169">
        <f t="shared" si="4"/>
        <v>21.558</v>
      </c>
      <c r="AJ44" s="166">
        <v>0</v>
      </c>
      <c r="AK44" s="167">
        <v>0</v>
      </c>
      <c r="AL44" s="167">
        <v>0</v>
      </c>
      <c r="AM44" s="167">
        <v>0</v>
      </c>
      <c r="AN44" s="167">
        <v>0</v>
      </c>
      <c r="AO44" s="167">
        <v>0</v>
      </c>
      <c r="AP44" s="167">
        <v>0</v>
      </c>
      <c r="AQ44" s="167">
        <v>0</v>
      </c>
      <c r="AR44" s="167">
        <v>0</v>
      </c>
      <c r="AS44" s="168">
        <v>0</v>
      </c>
      <c r="AT44" s="169">
        <f t="shared" si="2"/>
        <v>0</v>
      </c>
      <c r="AU44" s="169">
        <f t="shared" si="3"/>
        <v>254.05897999999993</v>
      </c>
    </row>
    <row r="45" spans="1:47" ht="15">
      <c r="A45" s="111">
        <v>5175</v>
      </c>
      <c r="B45" s="165" t="s">
        <v>349</v>
      </c>
      <c r="C45" s="166">
        <v>0.41799999999999998</v>
      </c>
      <c r="D45" s="167">
        <v>200.44408999999999</v>
      </c>
      <c r="E45" s="167">
        <v>532.50840000000005</v>
      </c>
      <c r="F45" s="167">
        <v>355.97440999999992</v>
      </c>
      <c r="G45" s="167">
        <v>306.02932999999996</v>
      </c>
      <c r="H45" s="167">
        <v>489.64221000000003</v>
      </c>
      <c r="I45" s="167">
        <v>276.30878999999999</v>
      </c>
      <c r="J45" s="167">
        <v>-81.738500000000002</v>
      </c>
      <c r="K45" s="167">
        <v>137.38727000000003</v>
      </c>
      <c r="L45" s="168">
        <v>264.53982000000002</v>
      </c>
      <c r="M45" s="169">
        <f t="shared" si="0"/>
        <v>2481.5138200000001</v>
      </c>
      <c r="N45" s="166">
        <v>4.6692999999999998</v>
      </c>
      <c r="O45" s="167">
        <v>31.567550000000001</v>
      </c>
      <c r="P45" s="167">
        <v>95.33869</v>
      </c>
      <c r="Q45" s="167">
        <v>14.545780000000001</v>
      </c>
      <c r="R45" s="167">
        <v>17.033000000000001</v>
      </c>
      <c r="S45" s="167">
        <v>75.069739999999996</v>
      </c>
      <c r="T45" s="167">
        <v>22.332999999999998</v>
      </c>
      <c r="U45" s="167">
        <v>11.468</v>
      </c>
      <c r="V45" s="167">
        <v>23.067250000000001</v>
      </c>
      <c r="W45" s="168">
        <v>57.302099999999975</v>
      </c>
      <c r="X45" s="169">
        <f t="shared" si="5"/>
        <v>352.39440999999999</v>
      </c>
      <c r="Y45" s="166">
        <v>1.68</v>
      </c>
      <c r="Z45" s="167">
        <v>0</v>
      </c>
      <c r="AA45" s="167">
        <v>0</v>
      </c>
      <c r="AB45" s="167">
        <v>0</v>
      </c>
      <c r="AC45" s="167">
        <v>0</v>
      </c>
      <c r="AD45" s="167">
        <v>46.90</v>
      </c>
      <c r="AE45" s="167">
        <v>10.23875</v>
      </c>
      <c r="AF45" s="167">
        <v>3.6511999999999998</v>
      </c>
      <c r="AG45" s="167">
        <v>56.83</v>
      </c>
      <c r="AH45" s="168">
        <v>31.345950000000002</v>
      </c>
      <c r="AI45" s="169">
        <f t="shared" si="4"/>
        <v>150.64589999999998</v>
      </c>
      <c r="AJ45" s="166">
        <v>0</v>
      </c>
      <c r="AK45" s="167">
        <v>0</v>
      </c>
      <c r="AL45" s="167">
        <v>3.3340000000000001</v>
      </c>
      <c r="AM45" s="167">
        <v>1.8959999999999999</v>
      </c>
      <c r="AN45" s="167">
        <v>0</v>
      </c>
      <c r="AO45" s="167">
        <v>58.694900000000004</v>
      </c>
      <c r="AP45" s="167">
        <v>12.023999999999999</v>
      </c>
      <c r="AQ45" s="167">
        <v>50.131999999999998</v>
      </c>
      <c r="AR45" s="167">
        <v>47.448250000000002</v>
      </c>
      <c r="AS45" s="168">
        <v>34.644600000000004</v>
      </c>
      <c r="AT45" s="169">
        <f t="shared" si="2"/>
        <v>208.17375</v>
      </c>
      <c r="AU45" s="169">
        <f t="shared" si="3"/>
        <v>3192.7278799999999</v>
      </c>
    </row>
    <row r="46" spans="1:47" ht="15">
      <c r="A46" s="111">
        <v>5178</v>
      </c>
      <c r="B46" s="165" t="s">
        <v>408</v>
      </c>
      <c r="C46" s="166">
        <v>0</v>
      </c>
      <c r="D46" s="167">
        <v>0</v>
      </c>
      <c r="E46" s="167">
        <v>0</v>
      </c>
      <c r="F46" s="167">
        <v>50</v>
      </c>
      <c r="G46" s="167">
        <v>90</v>
      </c>
      <c r="H46" s="167">
        <v>0</v>
      </c>
      <c r="I46" s="167">
        <v>0</v>
      </c>
      <c r="J46" s="167">
        <v>0</v>
      </c>
      <c r="K46" s="167">
        <v>0</v>
      </c>
      <c r="L46" s="168">
        <v>0</v>
      </c>
      <c r="M46" s="169">
        <f t="shared" si="0"/>
        <v>140</v>
      </c>
      <c r="N46" s="166">
        <v>0</v>
      </c>
      <c r="O46" s="167">
        <v>0</v>
      </c>
      <c r="P46" s="167">
        <v>0</v>
      </c>
      <c r="Q46" s="167">
        <v>0</v>
      </c>
      <c r="R46" s="167">
        <v>0</v>
      </c>
      <c r="S46" s="167">
        <v>0</v>
      </c>
      <c r="T46" s="167">
        <v>0</v>
      </c>
      <c r="U46" s="167">
        <v>0</v>
      </c>
      <c r="V46" s="167">
        <v>0</v>
      </c>
      <c r="W46" s="168">
        <v>0</v>
      </c>
      <c r="X46" s="169">
        <f t="shared" si="5"/>
        <v>0</v>
      </c>
      <c r="Y46" s="166">
        <v>0</v>
      </c>
      <c r="Z46" s="167">
        <v>0</v>
      </c>
      <c r="AA46" s="167">
        <v>0</v>
      </c>
      <c r="AB46" s="167">
        <v>0</v>
      </c>
      <c r="AC46" s="167">
        <v>0</v>
      </c>
      <c r="AD46" s="167">
        <v>0</v>
      </c>
      <c r="AE46" s="167">
        <v>0</v>
      </c>
      <c r="AF46" s="167">
        <v>0</v>
      </c>
      <c r="AG46" s="167">
        <v>0</v>
      </c>
      <c r="AH46" s="168">
        <v>0</v>
      </c>
      <c r="AI46" s="169">
        <f t="shared" si="4"/>
        <v>0</v>
      </c>
      <c r="AJ46" s="166">
        <v>0</v>
      </c>
      <c r="AK46" s="167">
        <v>0</v>
      </c>
      <c r="AL46" s="167">
        <v>0</v>
      </c>
      <c r="AM46" s="167">
        <v>0</v>
      </c>
      <c r="AN46" s="167">
        <v>0</v>
      </c>
      <c r="AO46" s="167">
        <v>0</v>
      </c>
      <c r="AP46" s="167">
        <v>0</v>
      </c>
      <c r="AQ46" s="167">
        <v>0</v>
      </c>
      <c r="AR46" s="167">
        <v>0</v>
      </c>
      <c r="AS46" s="168">
        <v>0</v>
      </c>
      <c r="AT46" s="169">
        <f t="shared" si="2"/>
        <v>0</v>
      </c>
      <c r="AU46" s="169">
        <f t="shared" si="3"/>
        <v>140</v>
      </c>
    </row>
    <row r="47" spans="1:47" ht="15">
      <c r="A47" s="111">
        <v>5179</v>
      </c>
      <c r="B47" s="165" t="s">
        <v>350</v>
      </c>
      <c r="C47" s="166">
        <v>0</v>
      </c>
      <c r="D47" s="167">
        <v>10.88302</v>
      </c>
      <c r="E47" s="167">
        <v>6.1876600000000002</v>
      </c>
      <c r="F47" s="167">
        <v>5.6682499999999996</v>
      </c>
      <c r="G47" s="167">
        <v>0.19700000000000001</v>
      </c>
      <c r="H47" s="167">
        <v>4</v>
      </c>
      <c r="I47" s="167">
        <v>0</v>
      </c>
      <c r="J47" s="167">
        <v>0</v>
      </c>
      <c r="K47" s="167">
        <v>0</v>
      </c>
      <c r="L47" s="168">
        <v>1.13792</v>
      </c>
      <c r="M47" s="169">
        <f t="shared" si="0"/>
        <v>28.07385</v>
      </c>
      <c r="N47" s="166">
        <v>0</v>
      </c>
      <c r="O47" s="167">
        <v>0.45641000000000004</v>
      </c>
      <c r="P47" s="167">
        <v>0</v>
      </c>
      <c r="Q47" s="167">
        <v>0</v>
      </c>
      <c r="R47" s="167">
        <v>0</v>
      </c>
      <c r="S47" s="167">
        <v>0.62</v>
      </c>
      <c r="T47" s="167">
        <v>0</v>
      </c>
      <c r="U47" s="167">
        <v>0.33600000000000002</v>
      </c>
      <c r="V47" s="167">
        <v>1.88673</v>
      </c>
      <c r="W47" s="168">
        <v>0.64300000000000002</v>
      </c>
      <c r="X47" s="169">
        <f t="shared" si="5"/>
        <v>3.9421400000000002</v>
      </c>
      <c r="Y47" s="166">
        <v>0</v>
      </c>
      <c r="Z47" s="167">
        <v>0</v>
      </c>
      <c r="AA47" s="167">
        <v>0</v>
      </c>
      <c r="AB47" s="167">
        <v>0</v>
      </c>
      <c r="AC47" s="167">
        <v>0</v>
      </c>
      <c r="AD47" s="167">
        <v>0.58199999999999996</v>
      </c>
      <c r="AE47" s="167">
        <v>0</v>
      </c>
      <c r="AF47" s="167">
        <v>0</v>
      </c>
      <c r="AG47" s="167">
        <v>0</v>
      </c>
      <c r="AH47" s="168">
        <v>0</v>
      </c>
      <c r="AI47" s="169">
        <f t="shared" si="4"/>
        <v>0.58199999999999996</v>
      </c>
      <c r="AJ47" s="166">
        <v>0</v>
      </c>
      <c r="AK47" s="167">
        <v>0</v>
      </c>
      <c r="AL47" s="167">
        <v>0</v>
      </c>
      <c r="AM47" s="167">
        <v>0</v>
      </c>
      <c r="AN47" s="167">
        <v>0</v>
      </c>
      <c r="AO47" s="167">
        <v>0</v>
      </c>
      <c r="AP47" s="167">
        <v>0</v>
      </c>
      <c r="AQ47" s="167">
        <v>9</v>
      </c>
      <c r="AR47" s="167">
        <v>0</v>
      </c>
      <c r="AS47" s="168">
        <v>0</v>
      </c>
      <c r="AT47" s="169">
        <f t="shared" si="2"/>
        <v>9</v>
      </c>
      <c r="AU47" s="169">
        <f t="shared" si="3"/>
        <v>41.597990000000003</v>
      </c>
    </row>
    <row r="48" spans="1:47" ht="15">
      <c r="A48" s="111">
        <v>5191</v>
      </c>
      <c r="B48" s="165" t="s">
        <v>467</v>
      </c>
      <c r="C48" s="166"/>
      <c r="D48" s="167"/>
      <c r="E48" s="167"/>
      <c r="F48" s="167"/>
      <c r="G48" s="167"/>
      <c r="H48" s="167"/>
      <c r="I48" s="167"/>
      <c r="J48" s="167"/>
      <c r="K48" s="167"/>
      <c r="L48" s="168"/>
      <c r="M48" s="169">
        <f t="shared" si="0"/>
        <v>0</v>
      </c>
      <c r="N48" s="166"/>
      <c r="O48" s="167"/>
      <c r="P48" s="167"/>
      <c r="Q48" s="167"/>
      <c r="R48" s="167"/>
      <c r="S48" s="167"/>
      <c r="T48" s="167"/>
      <c r="U48" s="167"/>
      <c r="V48" s="167"/>
      <c r="W48" s="168">
        <v>0.10</v>
      </c>
      <c r="X48" s="169">
        <f t="shared" si="5"/>
        <v>0.10</v>
      </c>
      <c r="Y48" s="166">
        <v>0</v>
      </c>
      <c r="Z48" s="167">
        <v>0</v>
      </c>
      <c r="AA48" s="167">
        <v>0</v>
      </c>
      <c r="AB48" s="167">
        <v>0</v>
      </c>
      <c r="AC48" s="167">
        <v>0</v>
      </c>
      <c r="AD48" s="167">
        <v>0</v>
      </c>
      <c r="AE48" s="167">
        <v>0</v>
      </c>
      <c r="AF48" s="167">
        <v>0</v>
      </c>
      <c r="AG48" s="167">
        <v>0</v>
      </c>
      <c r="AH48" s="168">
        <v>0</v>
      </c>
      <c r="AI48" s="169">
        <f t="shared" si="4"/>
        <v>0</v>
      </c>
      <c r="AJ48" s="166">
        <v>0</v>
      </c>
      <c r="AK48" s="167">
        <v>0</v>
      </c>
      <c r="AL48" s="167">
        <v>0</v>
      </c>
      <c r="AM48" s="167">
        <v>0</v>
      </c>
      <c r="AN48" s="167">
        <v>0</v>
      </c>
      <c r="AO48" s="167">
        <v>0</v>
      </c>
      <c r="AP48" s="167">
        <v>0</v>
      </c>
      <c r="AQ48" s="167">
        <v>0</v>
      </c>
      <c r="AR48" s="167">
        <v>0</v>
      </c>
      <c r="AS48" s="168">
        <v>0</v>
      </c>
      <c r="AT48" s="169">
        <f t="shared" si="2"/>
        <v>0</v>
      </c>
      <c r="AU48" s="169">
        <f t="shared" si="3"/>
        <v>0.10</v>
      </c>
    </row>
    <row r="49" spans="1:47" ht="15">
      <c r="A49" s="111">
        <v>5192</v>
      </c>
      <c r="B49" s="165" t="s">
        <v>400</v>
      </c>
      <c r="C49" s="166">
        <v>0</v>
      </c>
      <c r="D49" s="167">
        <v>0</v>
      </c>
      <c r="E49" s="167">
        <v>15.095</v>
      </c>
      <c r="F49" s="167">
        <v>9.295</v>
      </c>
      <c r="G49" s="167">
        <v>3.75</v>
      </c>
      <c r="H49" s="167">
        <v>2</v>
      </c>
      <c r="I49" s="167">
        <v>0</v>
      </c>
      <c r="J49" s="167">
        <v>0</v>
      </c>
      <c r="K49" s="167">
        <v>3.80</v>
      </c>
      <c r="L49" s="168">
        <v>0</v>
      </c>
      <c r="M49" s="169">
        <f t="shared" si="0"/>
        <v>33.94</v>
      </c>
      <c r="N49" s="166">
        <v>3.20</v>
      </c>
      <c r="O49" s="167">
        <v>5.53</v>
      </c>
      <c r="P49" s="167">
        <v>0</v>
      </c>
      <c r="Q49" s="167">
        <v>0</v>
      </c>
      <c r="R49" s="167">
        <v>0</v>
      </c>
      <c r="S49" s="167">
        <v>0</v>
      </c>
      <c r="T49" s="167">
        <v>0</v>
      </c>
      <c r="U49" s="167">
        <v>0.70</v>
      </c>
      <c r="V49" s="167">
        <v>37.235</v>
      </c>
      <c r="W49" s="168">
        <v>28.283999999999999</v>
      </c>
      <c r="X49" s="169">
        <f t="shared" si="5"/>
        <v>74.948999999999998</v>
      </c>
      <c r="Y49" s="166">
        <v>13.726000000000001</v>
      </c>
      <c r="Z49" s="167">
        <v>30.76</v>
      </c>
      <c r="AA49" s="167">
        <v>11</v>
      </c>
      <c r="AB49" s="167">
        <v>93.106999999999999</v>
      </c>
      <c r="AC49" s="167">
        <v>125.042</v>
      </c>
      <c r="AD49" s="167">
        <v>17.617999999999999</v>
      </c>
      <c r="AE49" s="167">
        <v>23.376000000000001</v>
      </c>
      <c r="AF49" s="167">
        <v>11</v>
      </c>
      <c r="AG49" s="167">
        <v>20.32</v>
      </c>
      <c r="AH49" s="168">
        <v>13.08</v>
      </c>
      <c r="AI49" s="169">
        <f t="shared" si="4"/>
        <v>359.02899999999994</v>
      </c>
      <c r="AJ49" s="166">
        <v>0</v>
      </c>
      <c r="AK49" s="167">
        <v>12.08</v>
      </c>
      <c r="AL49" s="167">
        <v>9.02</v>
      </c>
      <c r="AM49" s="167">
        <v>25.744</v>
      </c>
      <c r="AN49" s="167">
        <v>4.6559999999999997</v>
      </c>
      <c r="AO49" s="167">
        <v>0</v>
      </c>
      <c r="AP49" s="167">
        <v>0</v>
      </c>
      <c r="AQ49" s="167">
        <v>15</v>
      </c>
      <c r="AR49" s="167">
        <v>5.48</v>
      </c>
      <c r="AS49" s="168">
        <v>6.50</v>
      </c>
      <c r="AT49" s="169">
        <f t="shared" si="2"/>
        <v>78.48</v>
      </c>
      <c r="AU49" s="169">
        <f t="shared" si="3"/>
        <v>546.39799999999991</v>
      </c>
    </row>
    <row r="50" spans="1:47" ht="15">
      <c r="A50" s="111">
        <v>5194</v>
      </c>
      <c r="B50" s="165" t="s">
        <v>351</v>
      </c>
      <c r="C50" s="166">
        <v>317.20350000000002</v>
      </c>
      <c r="D50" s="167">
        <v>23220.797070000001</v>
      </c>
      <c r="E50" s="167">
        <v>10424.379409999996</v>
      </c>
      <c r="F50" s="167">
        <v>6496.6971900000053</v>
      </c>
      <c r="G50" s="167">
        <v>2676.6017599999977</v>
      </c>
      <c r="H50" s="167">
        <v>2950.6598899999999</v>
      </c>
      <c r="I50" s="167">
        <v>742.62471999999968</v>
      </c>
      <c r="J50" s="167">
        <v>3879.4283100000002</v>
      </c>
      <c r="K50" s="167">
        <v>697.96163999999965</v>
      </c>
      <c r="L50" s="168">
        <v>4078.2430099999997</v>
      </c>
      <c r="M50" s="169">
        <f t="shared" si="0"/>
        <v>55484.596500000007</v>
      </c>
      <c r="N50" s="166">
        <v>388.67439000000002</v>
      </c>
      <c r="O50" s="167">
        <v>541.96468999999991</v>
      </c>
      <c r="P50" s="167">
        <v>256.33440999999999</v>
      </c>
      <c r="Q50" s="167">
        <v>102.569</v>
      </c>
      <c r="R50" s="167">
        <v>298.79924</v>
      </c>
      <c r="S50" s="167">
        <v>224.31696999999997</v>
      </c>
      <c r="T50" s="167">
        <v>76.607429999999937</v>
      </c>
      <c r="U50" s="167">
        <v>217.07093999999995</v>
      </c>
      <c r="V50" s="167">
        <v>285.733</v>
      </c>
      <c r="W50" s="168">
        <v>500.77075000000002</v>
      </c>
      <c r="X50" s="169">
        <f t="shared" si="5"/>
        <v>2892.8408200000003</v>
      </c>
      <c r="Y50" s="166">
        <v>96.653689999999997</v>
      </c>
      <c r="Z50" s="167">
        <v>80.716999999999999</v>
      </c>
      <c r="AA50" s="167">
        <v>89.432099999999977</v>
      </c>
      <c r="AB50" s="167">
        <v>171.79132000000001</v>
      </c>
      <c r="AC50" s="167">
        <v>61.716000000000001</v>
      </c>
      <c r="AD50" s="167">
        <v>201.917</v>
      </c>
      <c r="AE50" s="167">
        <v>665.63300000000015</v>
      </c>
      <c r="AF50" s="167">
        <v>119.471</v>
      </c>
      <c r="AG50" s="167">
        <v>83.347999999999999</v>
      </c>
      <c r="AH50" s="168">
        <v>308.18940000000003</v>
      </c>
      <c r="AI50" s="169">
        <f t="shared" si="4"/>
        <v>1878.86851</v>
      </c>
      <c r="AJ50" s="166">
        <v>48.948</v>
      </c>
      <c r="AK50" s="167">
        <v>31.131599999999999</v>
      </c>
      <c r="AL50" s="167">
        <v>0</v>
      </c>
      <c r="AM50" s="167">
        <v>0</v>
      </c>
      <c r="AN50" s="167">
        <v>0</v>
      </c>
      <c r="AO50" s="167">
        <v>26.448</v>
      </c>
      <c r="AP50" s="167">
        <v>0</v>
      </c>
      <c r="AQ50" s="167">
        <v>0</v>
      </c>
      <c r="AR50" s="167">
        <v>113.99</v>
      </c>
      <c r="AS50" s="168">
        <v>251.58199999999997</v>
      </c>
      <c r="AT50" s="169">
        <f t="shared" si="2"/>
        <v>472.09960000000001</v>
      </c>
      <c r="AU50" s="169">
        <f t="shared" si="3"/>
        <v>60728.405430000006</v>
      </c>
    </row>
    <row r="51" spans="1:47" ht="15">
      <c r="A51" s="111">
        <v>5197</v>
      </c>
      <c r="B51" s="165" t="s">
        <v>434</v>
      </c>
      <c r="C51" s="166">
        <v>0</v>
      </c>
      <c r="D51" s="167">
        <v>0</v>
      </c>
      <c r="E51" s="167">
        <v>0</v>
      </c>
      <c r="F51" s="167">
        <v>0</v>
      </c>
      <c r="G51" s="167">
        <v>0</v>
      </c>
      <c r="H51" s="167">
        <v>0</v>
      </c>
      <c r="I51" s="167">
        <v>0</v>
      </c>
      <c r="J51" s="167">
        <v>0</v>
      </c>
      <c r="K51" s="167">
        <v>0</v>
      </c>
      <c r="L51" s="168">
        <v>0</v>
      </c>
      <c r="M51" s="169">
        <f t="shared" si="0"/>
        <v>0</v>
      </c>
      <c r="N51" s="166">
        <v>0</v>
      </c>
      <c r="O51" s="167">
        <v>0</v>
      </c>
      <c r="P51" s="167">
        <v>0</v>
      </c>
      <c r="Q51" s="167">
        <v>0</v>
      </c>
      <c r="R51" s="167">
        <v>0</v>
      </c>
      <c r="S51" s="167">
        <v>0</v>
      </c>
      <c r="T51" s="167">
        <v>0</v>
      </c>
      <c r="U51" s="167">
        <v>0</v>
      </c>
      <c r="V51" s="167">
        <v>0</v>
      </c>
      <c r="W51" s="168">
        <v>0</v>
      </c>
      <c r="X51" s="169">
        <f t="shared" si="5"/>
        <v>0</v>
      </c>
      <c r="Y51" s="166">
        <v>0</v>
      </c>
      <c r="Z51" s="167">
        <v>0</v>
      </c>
      <c r="AA51" s="167">
        <v>0</v>
      </c>
      <c r="AB51" s="167">
        <v>0</v>
      </c>
      <c r="AC51" s="167">
        <v>0</v>
      </c>
      <c r="AD51" s="167">
        <v>0</v>
      </c>
      <c r="AE51" s="167">
        <v>0</v>
      </c>
      <c r="AF51" s="167">
        <v>0</v>
      </c>
      <c r="AG51" s="167">
        <v>0</v>
      </c>
      <c r="AH51" s="168">
        <v>0</v>
      </c>
      <c r="AI51" s="169">
        <f t="shared" si="4"/>
        <v>0</v>
      </c>
      <c r="AJ51" s="166">
        <v>0</v>
      </c>
      <c r="AK51" s="167">
        <v>0</v>
      </c>
      <c r="AL51" s="167">
        <v>0</v>
      </c>
      <c r="AM51" s="167">
        <v>0</v>
      </c>
      <c r="AN51" s="167">
        <v>0</v>
      </c>
      <c r="AO51" s="167">
        <v>0</v>
      </c>
      <c r="AP51" s="167">
        <v>0</v>
      </c>
      <c r="AQ51" s="167">
        <v>0</v>
      </c>
      <c r="AR51" s="167">
        <v>0</v>
      </c>
      <c r="AS51" s="168">
        <v>0</v>
      </c>
      <c r="AT51" s="169">
        <f t="shared" si="2"/>
        <v>0</v>
      </c>
      <c r="AU51" s="169">
        <f t="shared" si="3"/>
        <v>0</v>
      </c>
    </row>
    <row r="52" spans="1:47" ht="15">
      <c r="A52" s="111">
        <v>5199</v>
      </c>
      <c r="B52" s="165" t="s">
        <v>352</v>
      </c>
      <c r="C52" s="166">
        <v>100</v>
      </c>
      <c r="D52" s="167">
        <v>22.872</v>
      </c>
      <c r="E52" s="167">
        <v>57.872</v>
      </c>
      <c r="F52" s="167">
        <v>-47.128</v>
      </c>
      <c r="G52" s="167">
        <v>0</v>
      </c>
      <c r="H52" s="167">
        <v>0</v>
      </c>
      <c r="I52" s="167">
        <v>-20</v>
      </c>
      <c r="J52" s="167">
        <v>45.625</v>
      </c>
      <c r="K52" s="167">
        <v>0</v>
      </c>
      <c r="L52" s="168">
        <v>0</v>
      </c>
      <c r="M52" s="169">
        <f t="shared" si="0"/>
        <v>159.24099999999999</v>
      </c>
      <c r="N52" s="166">
        <v>13.26</v>
      </c>
      <c r="O52" s="167">
        <v>6.63</v>
      </c>
      <c r="P52" s="167">
        <v>6.63</v>
      </c>
      <c r="Q52" s="167">
        <v>6.63</v>
      </c>
      <c r="R52" s="167">
        <v>6.63</v>
      </c>
      <c r="S52" s="167">
        <v>0</v>
      </c>
      <c r="T52" s="167">
        <v>0</v>
      </c>
      <c r="U52" s="167">
        <v>0</v>
      </c>
      <c r="V52" s="167">
        <v>0</v>
      </c>
      <c r="W52" s="168">
        <v>0</v>
      </c>
      <c r="X52" s="169">
        <f t="shared" si="5"/>
        <v>39.78</v>
      </c>
      <c r="Y52" s="166">
        <v>0</v>
      </c>
      <c r="Z52" s="167">
        <v>10</v>
      </c>
      <c r="AA52" s="167">
        <v>0</v>
      </c>
      <c r="AB52" s="167">
        <v>0</v>
      </c>
      <c r="AC52" s="167">
        <v>0</v>
      </c>
      <c r="AD52" s="167">
        <v>0</v>
      </c>
      <c r="AE52" s="167">
        <v>0</v>
      </c>
      <c r="AF52" s="167">
        <v>0</v>
      </c>
      <c r="AG52" s="167">
        <v>0</v>
      </c>
      <c r="AH52" s="168">
        <v>0</v>
      </c>
      <c r="AI52" s="169">
        <f t="shared" si="4"/>
        <v>10</v>
      </c>
      <c r="AJ52" s="166">
        <v>0</v>
      </c>
      <c r="AK52" s="167">
        <v>0</v>
      </c>
      <c r="AL52" s="167">
        <v>0</v>
      </c>
      <c r="AM52" s="167">
        <v>0</v>
      </c>
      <c r="AN52" s="167">
        <v>2.68</v>
      </c>
      <c r="AO52" s="167">
        <v>0</v>
      </c>
      <c r="AP52" s="167">
        <v>44.837000000000003</v>
      </c>
      <c r="AQ52" s="167">
        <v>0</v>
      </c>
      <c r="AR52" s="167">
        <v>0</v>
      </c>
      <c r="AS52" s="168">
        <v>0</v>
      </c>
      <c r="AT52" s="169">
        <f t="shared" si="2"/>
        <v>47.517000000000003</v>
      </c>
      <c r="AU52" s="169">
        <f t="shared" si="3"/>
        <v>256.53800000000001</v>
      </c>
    </row>
    <row r="53" spans="1:47" ht="15">
      <c r="A53" s="111">
        <v>5211</v>
      </c>
      <c r="B53" s="165" t="s">
        <v>401</v>
      </c>
      <c r="C53" s="166">
        <v>0</v>
      </c>
      <c r="D53" s="167">
        <v>0</v>
      </c>
      <c r="E53" s="167">
        <v>15</v>
      </c>
      <c r="F53" s="167">
        <v>0</v>
      </c>
      <c r="G53" s="167">
        <v>0</v>
      </c>
      <c r="H53" s="167">
        <v>0</v>
      </c>
      <c r="I53" s="167">
        <v>0</v>
      </c>
      <c r="J53" s="167">
        <v>0</v>
      </c>
      <c r="K53" s="167">
        <v>0</v>
      </c>
      <c r="L53" s="168">
        <v>0</v>
      </c>
      <c r="M53" s="169">
        <f t="shared" si="0"/>
        <v>15</v>
      </c>
      <c r="N53" s="166">
        <v>0</v>
      </c>
      <c r="O53" s="167">
        <v>0</v>
      </c>
      <c r="P53" s="167">
        <v>0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8">
        <v>0</v>
      </c>
      <c r="X53" s="169">
        <f t="shared" si="5"/>
        <v>0</v>
      </c>
      <c r="Y53" s="166">
        <v>0</v>
      </c>
      <c r="Z53" s="167">
        <v>0</v>
      </c>
      <c r="AA53" s="167">
        <v>0</v>
      </c>
      <c r="AB53" s="167">
        <v>0</v>
      </c>
      <c r="AC53" s="167">
        <v>0</v>
      </c>
      <c r="AD53" s="167">
        <v>0</v>
      </c>
      <c r="AE53" s="167">
        <v>0</v>
      </c>
      <c r="AF53" s="167">
        <v>0</v>
      </c>
      <c r="AG53" s="167">
        <v>0</v>
      </c>
      <c r="AH53" s="168">
        <v>0</v>
      </c>
      <c r="AI53" s="169">
        <f t="shared" si="4"/>
        <v>0</v>
      </c>
      <c r="AJ53" s="166">
        <v>0</v>
      </c>
      <c r="AK53" s="167">
        <v>0</v>
      </c>
      <c r="AL53" s="167">
        <v>0</v>
      </c>
      <c r="AM53" s="167">
        <v>0</v>
      </c>
      <c r="AN53" s="167">
        <v>0</v>
      </c>
      <c r="AO53" s="167">
        <v>0</v>
      </c>
      <c r="AP53" s="167">
        <v>0</v>
      </c>
      <c r="AQ53" s="167">
        <v>0</v>
      </c>
      <c r="AR53" s="167">
        <v>0</v>
      </c>
      <c r="AS53" s="168">
        <v>0</v>
      </c>
      <c r="AT53" s="169">
        <f t="shared" si="2"/>
        <v>0</v>
      </c>
      <c r="AU53" s="169">
        <f t="shared" si="3"/>
        <v>15</v>
      </c>
    </row>
    <row r="54" spans="1:47" ht="15">
      <c r="A54" s="111">
        <v>5212</v>
      </c>
      <c r="B54" s="165" t="s">
        <v>402</v>
      </c>
      <c r="C54" s="166">
        <v>0</v>
      </c>
      <c r="D54" s="167">
        <v>0</v>
      </c>
      <c r="E54" s="167">
        <v>10</v>
      </c>
      <c r="F54" s="167">
        <v>114</v>
      </c>
      <c r="G54" s="167">
        <v>501.45</v>
      </c>
      <c r="H54" s="167">
        <v>1062.50</v>
      </c>
      <c r="I54" s="167">
        <v>30</v>
      </c>
      <c r="J54" s="167">
        <v>0</v>
      </c>
      <c r="K54" s="167">
        <v>-209</v>
      </c>
      <c r="L54" s="168">
        <v>55.50</v>
      </c>
      <c r="M54" s="169">
        <f t="shared" si="0"/>
        <v>1564.45</v>
      </c>
      <c r="N54" s="166">
        <v>0</v>
      </c>
      <c r="O54" s="167">
        <v>0</v>
      </c>
      <c r="P54" s="167">
        <v>0</v>
      </c>
      <c r="Q54" s="167">
        <v>0</v>
      </c>
      <c r="R54" s="167">
        <v>130.19999999999999</v>
      </c>
      <c r="S54" s="167">
        <v>0</v>
      </c>
      <c r="T54" s="167">
        <v>0</v>
      </c>
      <c r="U54" s="167">
        <v>0</v>
      </c>
      <c r="V54" s="167">
        <v>0</v>
      </c>
      <c r="W54" s="168">
        <v>0</v>
      </c>
      <c r="X54" s="169">
        <f t="shared" si="5"/>
        <v>130.19999999999999</v>
      </c>
      <c r="Y54" s="166">
        <v>0</v>
      </c>
      <c r="Z54" s="167">
        <v>0</v>
      </c>
      <c r="AA54" s="167">
        <v>0</v>
      </c>
      <c r="AB54" s="167">
        <v>0</v>
      </c>
      <c r="AC54" s="167">
        <v>0</v>
      </c>
      <c r="AD54" s="167">
        <v>0</v>
      </c>
      <c r="AE54" s="167">
        <v>0</v>
      </c>
      <c r="AF54" s="167">
        <v>0</v>
      </c>
      <c r="AG54" s="167">
        <v>0</v>
      </c>
      <c r="AH54" s="168">
        <v>0</v>
      </c>
      <c r="AI54" s="169">
        <f t="shared" si="4"/>
        <v>0</v>
      </c>
      <c r="AJ54" s="166">
        <v>0</v>
      </c>
      <c r="AK54" s="167">
        <v>0</v>
      </c>
      <c r="AL54" s="167">
        <v>0</v>
      </c>
      <c r="AM54" s="167">
        <v>0</v>
      </c>
      <c r="AN54" s="167">
        <v>0</v>
      </c>
      <c r="AO54" s="167">
        <v>0</v>
      </c>
      <c r="AP54" s="167">
        <v>0</v>
      </c>
      <c r="AQ54" s="167">
        <v>0</v>
      </c>
      <c r="AR54" s="167">
        <v>0</v>
      </c>
      <c r="AS54" s="168">
        <v>0</v>
      </c>
      <c r="AT54" s="169">
        <f t="shared" si="2"/>
        <v>0</v>
      </c>
      <c r="AU54" s="169">
        <f t="shared" si="3"/>
        <v>1694.65</v>
      </c>
    </row>
    <row r="55" spans="1:47" ht="15">
      <c r="A55" s="111">
        <v>5213</v>
      </c>
      <c r="B55" s="165" t="s">
        <v>353</v>
      </c>
      <c r="C55" s="166">
        <v>0</v>
      </c>
      <c r="D55" s="167">
        <v>120</v>
      </c>
      <c r="E55" s="167">
        <v>0</v>
      </c>
      <c r="F55" s="167">
        <v>1411.25</v>
      </c>
      <c r="G55" s="167">
        <v>7623.45</v>
      </c>
      <c r="H55" s="167">
        <v>4019.45</v>
      </c>
      <c r="I55" s="167">
        <v>233.20</v>
      </c>
      <c r="J55" s="167">
        <v>259.87</v>
      </c>
      <c r="K55" s="167">
        <v>-190.05</v>
      </c>
      <c r="L55" s="168">
        <v>218.90</v>
      </c>
      <c r="M55" s="169">
        <f t="shared" si="0"/>
        <v>13696.070000000003</v>
      </c>
      <c r="N55" s="166">
        <v>299.14999999999998</v>
      </c>
      <c r="O55" s="167">
        <v>6721.10</v>
      </c>
      <c r="P55" s="167">
        <v>130.19999999999999</v>
      </c>
      <c r="Q55" s="167">
        <v>126</v>
      </c>
      <c r="R55" s="167">
        <v>0</v>
      </c>
      <c r="S55" s="167">
        <v>2000</v>
      </c>
      <c r="T55" s="167">
        <v>10.25</v>
      </c>
      <c r="U55" s="167">
        <v>0</v>
      </c>
      <c r="V55" s="167">
        <v>0</v>
      </c>
      <c r="W55" s="168">
        <v>4028.07</v>
      </c>
      <c r="X55" s="169">
        <f t="shared" si="5"/>
        <v>13314.77</v>
      </c>
      <c r="Y55" s="166">
        <v>480</v>
      </c>
      <c r="Z55" s="167">
        <v>0</v>
      </c>
      <c r="AA55" s="167">
        <v>0</v>
      </c>
      <c r="AB55" s="167">
        <v>0</v>
      </c>
      <c r="AC55" s="167">
        <v>963.25</v>
      </c>
      <c r="AD55" s="167">
        <v>83.50</v>
      </c>
      <c r="AE55" s="167">
        <v>0</v>
      </c>
      <c r="AF55" s="167">
        <v>0</v>
      </c>
      <c r="AG55" s="167">
        <v>-88</v>
      </c>
      <c r="AH55" s="168">
        <v>5</v>
      </c>
      <c r="AI55" s="169">
        <f t="shared" si="4"/>
        <v>1443.75</v>
      </c>
      <c r="AJ55" s="166">
        <v>660</v>
      </c>
      <c r="AK55" s="167">
        <v>0</v>
      </c>
      <c r="AL55" s="167">
        <v>0</v>
      </c>
      <c r="AM55" s="167">
        <v>0</v>
      </c>
      <c r="AN55" s="167">
        <v>0</v>
      </c>
      <c r="AO55" s="167">
        <v>0</v>
      </c>
      <c r="AP55" s="167">
        <v>10403.972</v>
      </c>
      <c r="AQ55" s="167">
        <v>0</v>
      </c>
      <c r="AR55" s="167">
        <v>0</v>
      </c>
      <c r="AS55" s="168">
        <v>-197</v>
      </c>
      <c r="AT55" s="169">
        <f t="shared" si="2"/>
        <v>10866.972</v>
      </c>
      <c r="AU55" s="169">
        <f t="shared" si="3"/>
        <v>39321.562000000005</v>
      </c>
    </row>
    <row r="56" spans="1:47" ht="15">
      <c r="A56" s="111">
        <v>5219</v>
      </c>
      <c r="B56" s="165" t="s">
        <v>354</v>
      </c>
      <c r="C56" s="166">
        <v>0</v>
      </c>
      <c r="D56" s="167">
        <v>20</v>
      </c>
      <c r="E56" s="167">
        <v>0</v>
      </c>
      <c r="F56" s="167">
        <v>0</v>
      </c>
      <c r="G56" s="167">
        <v>0</v>
      </c>
      <c r="H56" s="167">
        <v>0</v>
      </c>
      <c r="I56" s="167">
        <v>0</v>
      </c>
      <c r="J56" s="167">
        <v>0</v>
      </c>
      <c r="K56" s="167">
        <v>0</v>
      </c>
      <c r="L56" s="168">
        <v>0</v>
      </c>
      <c r="M56" s="169">
        <f t="shared" si="0"/>
        <v>20</v>
      </c>
      <c r="N56" s="166">
        <v>0</v>
      </c>
      <c r="O56" s="167">
        <v>0</v>
      </c>
      <c r="P56" s="167">
        <v>0</v>
      </c>
      <c r="Q56" s="167">
        <v>0</v>
      </c>
      <c r="R56" s="167">
        <v>0</v>
      </c>
      <c r="S56" s="167">
        <v>0</v>
      </c>
      <c r="T56" s="167">
        <v>0</v>
      </c>
      <c r="U56" s="167">
        <v>0</v>
      </c>
      <c r="V56" s="167">
        <v>0</v>
      </c>
      <c r="W56" s="168">
        <v>0</v>
      </c>
      <c r="X56" s="169">
        <f t="shared" si="5"/>
        <v>0</v>
      </c>
      <c r="Y56" s="166">
        <v>0</v>
      </c>
      <c r="Z56" s="167">
        <v>0</v>
      </c>
      <c r="AA56" s="167">
        <v>0</v>
      </c>
      <c r="AB56" s="167">
        <v>0</v>
      </c>
      <c r="AC56" s="167">
        <v>0</v>
      </c>
      <c r="AD56" s="167">
        <v>0</v>
      </c>
      <c r="AE56" s="167">
        <v>0</v>
      </c>
      <c r="AF56" s="167">
        <v>0</v>
      </c>
      <c r="AG56" s="167">
        <v>0</v>
      </c>
      <c r="AH56" s="168">
        <v>0</v>
      </c>
      <c r="AI56" s="169">
        <f t="shared" si="4"/>
        <v>0</v>
      </c>
      <c r="AJ56" s="166">
        <v>0</v>
      </c>
      <c r="AK56" s="167">
        <v>0</v>
      </c>
      <c r="AL56" s="167">
        <v>0</v>
      </c>
      <c r="AM56" s="167">
        <v>0</v>
      </c>
      <c r="AN56" s="167">
        <v>0</v>
      </c>
      <c r="AO56" s="167">
        <v>0</v>
      </c>
      <c r="AP56" s="167">
        <v>0</v>
      </c>
      <c r="AQ56" s="167">
        <v>0</v>
      </c>
      <c r="AR56" s="167">
        <v>0</v>
      </c>
      <c r="AS56" s="168">
        <v>0</v>
      </c>
      <c r="AT56" s="169">
        <f t="shared" si="2"/>
        <v>0</v>
      </c>
      <c r="AU56" s="169">
        <f t="shared" si="3"/>
        <v>20</v>
      </c>
    </row>
    <row r="57" spans="1:47" ht="15">
      <c r="A57" s="111">
        <v>5221</v>
      </c>
      <c r="B57" s="170" t="s">
        <v>355</v>
      </c>
      <c r="C57" s="171">
        <v>830.05700000000002</v>
      </c>
      <c r="D57" s="172">
        <v>32920.245689999996</v>
      </c>
      <c r="E57" s="172">
        <v>5084.6009999999997</v>
      </c>
      <c r="F57" s="172">
        <v>18584</v>
      </c>
      <c r="G57" s="172">
        <v>14389.459000000001</v>
      </c>
      <c r="H57" s="172">
        <v>4695.0135</v>
      </c>
      <c r="I57" s="172">
        <v>369</v>
      </c>
      <c r="J57" s="172">
        <v>50</v>
      </c>
      <c r="K57" s="172">
        <v>30</v>
      </c>
      <c r="L57" s="173">
        <v>74.900000000000006</v>
      </c>
      <c r="M57" s="174">
        <f t="shared" si="0"/>
        <v>77027.27618999999</v>
      </c>
      <c r="N57" s="171">
        <v>127.038</v>
      </c>
      <c r="O57" s="172">
        <v>321.81900000000002</v>
      </c>
      <c r="P57" s="172">
        <v>7038.0079999999998</v>
      </c>
      <c r="Q57" s="172">
        <v>0</v>
      </c>
      <c r="R57" s="172">
        <v>202.445</v>
      </c>
      <c r="S57" s="172">
        <v>11951.778</v>
      </c>
      <c r="T57" s="172">
        <v>1986.8409999999999</v>
      </c>
      <c r="U57" s="172">
        <v>-575</v>
      </c>
      <c r="V57" s="172">
        <v>0</v>
      </c>
      <c r="W57" s="173">
        <v>575</v>
      </c>
      <c r="X57" s="174">
        <f t="shared" si="5"/>
        <v>21627.929</v>
      </c>
      <c r="Y57" s="171">
        <v>0</v>
      </c>
      <c r="Z57" s="172">
        <v>0</v>
      </c>
      <c r="AA57" s="172">
        <v>0</v>
      </c>
      <c r="AB57" s="172">
        <v>0</v>
      </c>
      <c r="AC57" s="172">
        <v>4900</v>
      </c>
      <c r="AD57" s="172">
        <v>90</v>
      </c>
      <c r="AE57" s="172">
        <v>141.55000000000001</v>
      </c>
      <c r="AF57" s="172">
        <v>0</v>
      </c>
      <c r="AG57" s="172">
        <v>0</v>
      </c>
      <c r="AH57" s="173">
        <v>55</v>
      </c>
      <c r="AI57" s="174">
        <f t="shared" si="4"/>
        <v>5186.55</v>
      </c>
      <c r="AJ57" s="171">
        <v>0</v>
      </c>
      <c r="AK57" s="172">
        <v>0</v>
      </c>
      <c r="AL57" s="172">
        <v>3800</v>
      </c>
      <c r="AM57" s="172">
        <v>0</v>
      </c>
      <c r="AN57" s="172">
        <v>0</v>
      </c>
      <c r="AO57" s="172">
        <v>285</v>
      </c>
      <c r="AP57" s="172">
        <v>0</v>
      </c>
      <c r="AQ57" s="172">
        <v>0</v>
      </c>
      <c r="AR57" s="172">
        <v>99.275</v>
      </c>
      <c r="AS57" s="173">
        <v>0</v>
      </c>
      <c r="AT57" s="174">
        <f t="shared" si="2"/>
        <v>4184.2749999999996</v>
      </c>
      <c r="AU57" s="174">
        <f t="shared" si="3"/>
        <v>108026.03018999999</v>
      </c>
    </row>
    <row r="58" spans="1:47" ht="15">
      <c r="A58" s="111">
        <v>5222</v>
      </c>
      <c r="B58" s="165" t="s">
        <v>356</v>
      </c>
      <c r="C58" s="166">
        <v>289</v>
      </c>
      <c r="D58" s="167">
        <v>18664.330000000002</v>
      </c>
      <c r="E58" s="167">
        <v>6587.067</v>
      </c>
      <c r="F58" s="167">
        <v>59231.15</v>
      </c>
      <c r="G58" s="167">
        <v>12016.47</v>
      </c>
      <c r="H58" s="167">
        <v>21159.635999999999</v>
      </c>
      <c r="I58" s="167">
        <v>706.33</v>
      </c>
      <c r="J58" s="167">
        <v>1012.40</v>
      </c>
      <c r="K58" s="167">
        <v>115</v>
      </c>
      <c r="L58" s="168">
        <v>-5677.2097400000002</v>
      </c>
      <c r="M58" s="169">
        <f t="shared" si="0"/>
        <v>114104.17326</v>
      </c>
      <c r="N58" s="166">
        <v>662.50</v>
      </c>
      <c r="O58" s="167">
        <v>1799.904</v>
      </c>
      <c r="P58" s="167">
        <v>6193.6210000000001</v>
      </c>
      <c r="Q58" s="167">
        <v>602.12</v>
      </c>
      <c r="R58" s="167">
        <v>2394.2600000000002</v>
      </c>
      <c r="S58" s="167">
        <v>43443.02</v>
      </c>
      <c r="T58" s="167">
        <v>5113.1589999999997</v>
      </c>
      <c r="U58" s="167">
        <v>3207.232</v>
      </c>
      <c r="V58" s="167">
        <v>1288.29</v>
      </c>
      <c r="W58" s="168">
        <v>-552.02439999999854</v>
      </c>
      <c r="X58" s="169">
        <f t="shared" si="5"/>
        <v>64152.08159999999</v>
      </c>
      <c r="Y58" s="166">
        <v>0</v>
      </c>
      <c r="Z58" s="167">
        <v>0</v>
      </c>
      <c r="AA58" s="167">
        <v>0</v>
      </c>
      <c r="AB58" s="167">
        <v>4242.4530000000004</v>
      </c>
      <c r="AC58" s="167">
        <v>14502.10</v>
      </c>
      <c r="AD58" s="167">
        <v>1468.473</v>
      </c>
      <c r="AE58" s="167">
        <v>0</v>
      </c>
      <c r="AF58" s="167">
        <v>0</v>
      </c>
      <c r="AG58" s="167">
        <v>0</v>
      </c>
      <c r="AH58" s="168">
        <v>-230.13561999999999</v>
      </c>
      <c r="AI58" s="169">
        <f t="shared" si="4"/>
        <v>19982.890379999997</v>
      </c>
      <c r="AJ58" s="166">
        <v>0</v>
      </c>
      <c r="AK58" s="167">
        <v>0</v>
      </c>
      <c r="AL58" s="167">
        <v>8620</v>
      </c>
      <c r="AM58" s="167">
        <v>8427.5149999999994</v>
      </c>
      <c r="AN58" s="167">
        <v>2890.33</v>
      </c>
      <c r="AO58" s="167">
        <v>930</v>
      </c>
      <c r="AP58" s="167">
        <v>44.50</v>
      </c>
      <c r="AQ58" s="167">
        <v>0</v>
      </c>
      <c r="AR58" s="167">
        <v>50</v>
      </c>
      <c r="AS58" s="168">
        <v>-130.24807999999823</v>
      </c>
      <c r="AT58" s="169">
        <f t="shared" si="2"/>
        <v>20832.096920000004</v>
      </c>
      <c r="AU58" s="169">
        <f t="shared" si="3"/>
        <v>219071.24215999999</v>
      </c>
    </row>
    <row r="59" spans="1:47" ht="15">
      <c r="A59" s="111">
        <v>5223</v>
      </c>
      <c r="B59" s="165" t="s">
        <v>357</v>
      </c>
      <c r="C59" s="166">
        <v>161.90</v>
      </c>
      <c r="D59" s="167">
        <v>12406.501</v>
      </c>
      <c r="E59" s="167">
        <v>3747.5279999999998</v>
      </c>
      <c r="F59" s="167">
        <v>1712.90</v>
      </c>
      <c r="G59" s="167">
        <v>646.82000000000005</v>
      </c>
      <c r="H59" s="167">
        <v>2675.37</v>
      </c>
      <c r="I59" s="167">
        <v>217</v>
      </c>
      <c r="J59" s="167">
        <v>386.60</v>
      </c>
      <c r="K59" s="167">
        <v>0</v>
      </c>
      <c r="L59" s="168">
        <v>1286.6282200000001</v>
      </c>
      <c r="M59" s="169">
        <f t="shared" si="0"/>
        <v>23241.247219999997</v>
      </c>
      <c r="N59" s="166">
        <v>0</v>
      </c>
      <c r="O59" s="167">
        <v>0</v>
      </c>
      <c r="P59" s="167">
        <v>0</v>
      </c>
      <c r="Q59" s="167">
        <v>0</v>
      </c>
      <c r="R59" s="167">
        <v>735</v>
      </c>
      <c r="S59" s="167">
        <v>5570</v>
      </c>
      <c r="T59" s="167">
        <v>1435</v>
      </c>
      <c r="U59" s="167">
        <v>0</v>
      </c>
      <c r="V59" s="167">
        <v>0</v>
      </c>
      <c r="W59" s="168">
        <v>-118.932</v>
      </c>
      <c r="X59" s="169">
        <f t="shared" si="5"/>
        <v>7621.0680000000002</v>
      </c>
      <c r="Y59" s="166">
        <v>0</v>
      </c>
      <c r="Z59" s="167">
        <v>0</v>
      </c>
      <c r="AA59" s="167">
        <v>0</v>
      </c>
      <c r="AB59" s="167">
        <v>688.86</v>
      </c>
      <c r="AC59" s="167">
        <v>800</v>
      </c>
      <c r="AD59" s="167">
        <v>76.540000000000006</v>
      </c>
      <c r="AE59" s="167">
        <v>0</v>
      </c>
      <c r="AF59" s="167">
        <v>0</v>
      </c>
      <c r="AG59" s="167">
        <v>0</v>
      </c>
      <c r="AH59" s="168">
        <v>-42.245</v>
      </c>
      <c r="AI59" s="169">
        <f t="shared" si="4"/>
        <v>1523.1550000000002</v>
      </c>
      <c r="AJ59" s="166">
        <v>0</v>
      </c>
      <c r="AK59" s="167">
        <v>0</v>
      </c>
      <c r="AL59" s="167">
        <v>0</v>
      </c>
      <c r="AM59" s="167">
        <v>1763.20</v>
      </c>
      <c r="AN59" s="167">
        <v>0</v>
      </c>
      <c r="AO59" s="167">
        <v>0</v>
      </c>
      <c r="AP59" s="167">
        <v>0</v>
      </c>
      <c r="AQ59" s="167">
        <v>0</v>
      </c>
      <c r="AR59" s="167">
        <v>0</v>
      </c>
      <c r="AS59" s="168">
        <v>0</v>
      </c>
      <c r="AT59" s="169">
        <f t="shared" si="2"/>
        <v>1763.20</v>
      </c>
      <c r="AU59" s="169">
        <f t="shared" si="3"/>
        <v>34148.670219999993</v>
      </c>
    </row>
    <row r="60" spans="1:47" ht="15">
      <c r="A60" s="111">
        <v>5229</v>
      </c>
      <c r="B60" s="165" t="s">
        <v>358</v>
      </c>
      <c r="C60" s="166">
        <v>100</v>
      </c>
      <c r="D60" s="167">
        <v>3605.4626000000003</v>
      </c>
      <c r="E60" s="167">
        <v>889.05999999999949</v>
      </c>
      <c r="F60" s="167">
        <v>1044.4374700000008</v>
      </c>
      <c r="G60" s="167">
        <v>108.265</v>
      </c>
      <c r="H60" s="167">
        <v>496.04599999999999</v>
      </c>
      <c r="I60" s="167">
        <v>92.537999999999997</v>
      </c>
      <c r="J60" s="167">
        <v>40</v>
      </c>
      <c r="K60" s="167">
        <v>-30</v>
      </c>
      <c r="L60" s="168">
        <v>432.65199999999999</v>
      </c>
      <c r="M60" s="169">
        <f t="shared" si="0"/>
        <v>6778.4610700000012</v>
      </c>
      <c r="N60" s="166">
        <v>5.3879999999999999</v>
      </c>
      <c r="O60" s="167">
        <v>0</v>
      </c>
      <c r="P60" s="167">
        <v>0</v>
      </c>
      <c r="Q60" s="167">
        <v>0</v>
      </c>
      <c r="R60" s="167">
        <v>0</v>
      </c>
      <c r="S60" s="167">
        <v>0</v>
      </c>
      <c r="T60" s="167">
        <v>10</v>
      </c>
      <c r="U60" s="167">
        <v>0</v>
      </c>
      <c r="V60" s="167">
        <v>0</v>
      </c>
      <c r="W60" s="168">
        <v>0</v>
      </c>
      <c r="X60" s="169">
        <f t="shared" si="5"/>
        <v>15.388</v>
      </c>
      <c r="Y60" s="166">
        <v>0</v>
      </c>
      <c r="Z60" s="167">
        <v>0</v>
      </c>
      <c r="AA60" s="167">
        <v>1320</v>
      </c>
      <c r="AB60" s="167">
        <v>0</v>
      </c>
      <c r="AC60" s="167">
        <v>0</v>
      </c>
      <c r="AD60" s="167">
        <v>0</v>
      </c>
      <c r="AE60" s="167">
        <v>0</v>
      </c>
      <c r="AF60" s="167">
        <v>0</v>
      </c>
      <c r="AG60" s="167">
        <v>8545</v>
      </c>
      <c r="AH60" s="168">
        <v>0</v>
      </c>
      <c r="AI60" s="169">
        <f t="shared" si="4"/>
        <v>9865</v>
      </c>
      <c r="AJ60" s="166">
        <v>0</v>
      </c>
      <c r="AK60" s="167">
        <v>0</v>
      </c>
      <c r="AL60" s="167">
        <v>0</v>
      </c>
      <c r="AM60" s="167">
        <v>0</v>
      </c>
      <c r="AN60" s="167">
        <v>0</v>
      </c>
      <c r="AO60" s="167">
        <v>0</v>
      </c>
      <c r="AP60" s="167">
        <v>0</v>
      </c>
      <c r="AQ60" s="167">
        <v>0</v>
      </c>
      <c r="AR60" s="167">
        <v>2.80</v>
      </c>
      <c r="AS60" s="168">
        <v>50</v>
      </c>
      <c r="AT60" s="169">
        <f t="shared" si="2"/>
        <v>52.80</v>
      </c>
      <c r="AU60" s="169">
        <f t="shared" si="3"/>
        <v>16711.649069999999</v>
      </c>
    </row>
    <row r="61" spans="1:47" ht="15">
      <c r="A61" s="111">
        <v>5313</v>
      </c>
      <c r="B61" s="170" t="s">
        <v>445</v>
      </c>
      <c r="C61" s="171">
        <v>0</v>
      </c>
      <c r="D61" s="172">
        <v>0</v>
      </c>
      <c r="E61" s="172">
        <v>0</v>
      </c>
      <c r="F61" s="172">
        <v>0</v>
      </c>
      <c r="G61" s="172">
        <v>0</v>
      </c>
      <c r="H61" s="172">
        <v>0</v>
      </c>
      <c r="I61" s="172">
        <v>0</v>
      </c>
      <c r="J61" s="172">
        <v>0</v>
      </c>
      <c r="K61" s="172">
        <v>0</v>
      </c>
      <c r="L61" s="173">
        <v>66.75</v>
      </c>
      <c r="M61" s="174">
        <f t="shared" si="0"/>
        <v>66.75</v>
      </c>
      <c r="N61" s="171">
        <v>0</v>
      </c>
      <c r="O61" s="172">
        <v>0</v>
      </c>
      <c r="P61" s="172">
        <v>0</v>
      </c>
      <c r="Q61" s="172">
        <v>0</v>
      </c>
      <c r="R61" s="172">
        <v>0</v>
      </c>
      <c r="S61" s="172">
        <v>0</v>
      </c>
      <c r="T61" s="172">
        <v>0</v>
      </c>
      <c r="U61" s="172">
        <v>0</v>
      </c>
      <c r="V61" s="172">
        <v>0</v>
      </c>
      <c r="W61" s="173">
        <v>0</v>
      </c>
      <c r="X61" s="174">
        <f t="shared" si="5"/>
        <v>0</v>
      </c>
      <c r="Y61" s="171">
        <v>0</v>
      </c>
      <c r="Z61" s="172">
        <v>0</v>
      </c>
      <c r="AA61" s="172">
        <v>0</v>
      </c>
      <c r="AB61" s="172">
        <v>0</v>
      </c>
      <c r="AC61" s="172">
        <v>0</v>
      </c>
      <c r="AD61" s="172">
        <v>0</v>
      </c>
      <c r="AE61" s="172">
        <v>0</v>
      </c>
      <c r="AF61" s="172">
        <v>0</v>
      </c>
      <c r="AG61" s="172">
        <v>0</v>
      </c>
      <c r="AH61" s="173">
        <v>0</v>
      </c>
      <c r="AI61" s="174">
        <f t="shared" si="4"/>
        <v>0</v>
      </c>
      <c r="AJ61" s="171">
        <v>0</v>
      </c>
      <c r="AK61" s="172">
        <v>0</v>
      </c>
      <c r="AL61" s="172">
        <v>0</v>
      </c>
      <c r="AM61" s="172">
        <v>0</v>
      </c>
      <c r="AN61" s="172">
        <v>0</v>
      </c>
      <c r="AO61" s="172">
        <v>0</v>
      </c>
      <c r="AP61" s="172">
        <v>0</v>
      </c>
      <c r="AQ61" s="172">
        <v>0</v>
      </c>
      <c r="AR61" s="172">
        <v>0</v>
      </c>
      <c r="AS61" s="173">
        <v>0</v>
      </c>
      <c r="AT61" s="174">
        <f t="shared" si="2"/>
        <v>0</v>
      </c>
      <c r="AU61" s="174">
        <f t="shared" si="3"/>
        <v>66.75</v>
      </c>
    </row>
    <row r="62" spans="1:47" ht="15">
      <c r="A62" s="111">
        <v>5323</v>
      </c>
      <c r="B62" s="170" t="s">
        <v>440</v>
      </c>
      <c r="C62" s="171">
        <v>0</v>
      </c>
      <c r="D62" s="172">
        <v>0</v>
      </c>
      <c r="E62" s="172">
        <v>0</v>
      </c>
      <c r="F62" s="172">
        <v>0</v>
      </c>
      <c r="G62" s="172">
        <v>0</v>
      </c>
      <c r="H62" s="172">
        <v>0</v>
      </c>
      <c r="I62" s="172">
        <v>0</v>
      </c>
      <c r="J62" s="172">
        <v>0</v>
      </c>
      <c r="K62" s="172">
        <v>0</v>
      </c>
      <c r="L62" s="173">
        <v>0</v>
      </c>
      <c r="M62" s="174">
        <f t="shared" si="0"/>
        <v>0</v>
      </c>
      <c r="N62" s="171">
        <v>0</v>
      </c>
      <c r="O62" s="172">
        <v>20</v>
      </c>
      <c r="P62" s="172">
        <v>20</v>
      </c>
      <c r="Q62" s="172">
        <v>0</v>
      </c>
      <c r="R62" s="172">
        <v>0</v>
      </c>
      <c r="S62" s="172">
        <v>0</v>
      </c>
      <c r="T62" s="172">
        <v>0</v>
      </c>
      <c r="U62" s="172">
        <v>0</v>
      </c>
      <c r="V62" s="172">
        <v>0</v>
      </c>
      <c r="W62" s="173">
        <v>0</v>
      </c>
      <c r="X62" s="174">
        <f t="shared" si="5"/>
        <v>40</v>
      </c>
      <c r="Y62" s="171">
        <v>0</v>
      </c>
      <c r="Z62" s="172">
        <v>0</v>
      </c>
      <c r="AA62" s="172">
        <v>0</v>
      </c>
      <c r="AB62" s="172">
        <v>0</v>
      </c>
      <c r="AC62" s="172">
        <v>0</v>
      </c>
      <c r="AD62" s="172">
        <v>0</v>
      </c>
      <c r="AE62" s="172">
        <v>0</v>
      </c>
      <c r="AF62" s="172">
        <v>0</v>
      </c>
      <c r="AG62" s="172">
        <v>0</v>
      </c>
      <c r="AH62" s="173">
        <v>0</v>
      </c>
      <c r="AI62" s="174">
        <f t="shared" si="4"/>
        <v>0</v>
      </c>
      <c r="AJ62" s="171">
        <v>0</v>
      </c>
      <c r="AK62" s="172">
        <v>0</v>
      </c>
      <c r="AL62" s="172">
        <v>0</v>
      </c>
      <c r="AM62" s="172">
        <v>0</v>
      </c>
      <c r="AN62" s="172">
        <v>0</v>
      </c>
      <c r="AO62" s="172">
        <v>0</v>
      </c>
      <c r="AP62" s="172">
        <v>0</v>
      </c>
      <c r="AQ62" s="172">
        <v>0</v>
      </c>
      <c r="AR62" s="172">
        <v>0</v>
      </c>
      <c r="AS62" s="173">
        <v>0</v>
      </c>
      <c r="AT62" s="174">
        <f t="shared" si="2"/>
        <v>0</v>
      </c>
      <c r="AU62" s="174">
        <f t="shared" si="3"/>
        <v>40</v>
      </c>
    </row>
    <row r="63" spans="1:47" ht="15">
      <c r="A63" s="111">
        <v>5329</v>
      </c>
      <c r="B63" s="170" t="s">
        <v>359</v>
      </c>
      <c r="C63" s="171">
        <v>0</v>
      </c>
      <c r="D63" s="172">
        <v>380</v>
      </c>
      <c r="E63" s="172">
        <v>67</v>
      </c>
      <c r="F63" s="172">
        <v>20</v>
      </c>
      <c r="G63" s="172">
        <v>20</v>
      </c>
      <c r="H63" s="172">
        <v>0</v>
      </c>
      <c r="I63" s="172">
        <v>20</v>
      </c>
      <c r="J63" s="172">
        <v>0</v>
      </c>
      <c r="K63" s="172">
        <v>0</v>
      </c>
      <c r="L63" s="173">
        <v>0</v>
      </c>
      <c r="M63" s="174">
        <f t="shared" si="0"/>
        <v>507</v>
      </c>
      <c r="N63" s="171">
        <v>0</v>
      </c>
      <c r="O63" s="172">
        <v>0</v>
      </c>
      <c r="P63" s="172">
        <v>0</v>
      </c>
      <c r="Q63" s="172">
        <v>0</v>
      </c>
      <c r="R63" s="172">
        <v>6</v>
      </c>
      <c r="S63" s="172">
        <v>0</v>
      </c>
      <c r="T63" s="172">
        <v>0</v>
      </c>
      <c r="U63" s="172">
        <v>0</v>
      </c>
      <c r="V63" s="172">
        <v>0</v>
      </c>
      <c r="W63" s="173">
        <v>0</v>
      </c>
      <c r="X63" s="174">
        <f t="shared" si="5"/>
        <v>6</v>
      </c>
      <c r="Y63" s="171">
        <v>0</v>
      </c>
      <c r="Z63" s="172">
        <v>0</v>
      </c>
      <c r="AA63" s="172">
        <v>0</v>
      </c>
      <c r="AB63" s="172">
        <v>0</v>
      </c>
      <c r="AC63" s="172">
        <v>0</v>
      </c>
      <c r="AD63" s="172">
        <v>0</v>
      </c>
      <c r="AE63" s="172">
        <v>0</v>
      </c>
      <c r="AF63" s="172">
        <v>0</v>
      </c>
      <c r="AG63" s="172">
        <v>0</v>
      </c>
      <c r="AH63" s="173">
        <v>0</v>
      </c>
      <c r="AI63" s="174">
        <f t="shared" si="4"/>
        <v>0</v>
      </c>
      <c r="AJ63" s="171">
        <v>0</v>
      </c>
      <c r="AK63" s="172">
        <v>0</v>
      </c>
      <c r="AL63" s="172">
        <v>0</v>
      </c>
      <c r="AM63" s="172">
        <v>0</v>
      </c>
      <c r="AN63" s="172">
        <v>0</v>
      </c>
      <c r="AO63" s="172">
        <v>0</v>
      </c>
      <c r="AP63" s="172">
        <v>0</v>
      </c>
      <c r="AQ63" s="172">
        <v>0</v>
      </c>
      <c r="AR63" s="172">
        <v>0</v>
      </c>
      <c r="AS63" s="173">
        <v>0</v>
      </c>
      <c r="AT63" s="174">
        <f t="shared" si="2"/>
        <v>0</v>
      </c>
      <c r="AU63" s="174">
        <f t="shared" si="3"/>
        <v>513</v>
      </c>
    </row>
    <row r="64" spans="1:47" ht="15">
      <c r="A64" s="111">
        <v>5331</v>
      </c>
      <c r="B64" s="170" t="s">
        <v>360</v>
      </c>
      <c r="C64" s="171">
        <v>0</v>
      </c>
      <c r="D64" s="172">
        <v>404.40800000000002</v>
      </c>
      <c r="E64" s="172">
        <v>7754.15</v>
      </c>
      <c r="F64" s="172">
        <v>4317.5436199999995</v>
      </c>
      <c r="G64" s="172">
        <v>27439.921740000002</v>
      </c>
      <c r="H64" s="172">
        <v>5118.2243600000002</v>
      </c>
      <c r="I64" s="172">
        <v>24344.740679999999</v>
      </c>
      <c r="J64" s="172">
        <v>9674.5020000000004</v>
      </c>
      <c r="K64" s="172">
        <v>-1150.0197100000009</v>
      </c>
      <c r="L64" s="173">
        <v>10149.17446</v>
      </c>
      <c r="M64" s="174">
        <f t="shared" si="0"/>
        <v>88052.645149999997</v>
      </c>
      <c r="N64" s="171">
        <v>2832.0219999999999</v>
      </c>
      <c r="O64" s="172">
        <v>6451.6322200000004</v>
      </c>
      <c r="P64" s="172">
        <v>461.60</v>
      </c>
      <c r="Q64" s="172">
        <v>18787.392</v>
      </c>
      <c r="R64" s="172">
        <v>979.20</v>
      </c>
      <c r="S64" s="172">
        <v>12070.987999999999</v>
      </c>
      <c r="T64" s="172">
        <v>3002.0738800000026</v>
      </c>
      <c r="U64" s="172">
        <v>37.50</v>
      </c>
      <c r="V64" s="172">
        <v>10539.429</v>
      </c>
      <c r="W64" s="173">
        <v>2802.9277599999978</v>
      </c>
      <c r="X64" s="174">
        <f t="shared" si="5"/>
        <v>57964.764860000003</v>
      </c>
      <c r="Y64" s="171">
        <v>1314.72</v>
      </c>
      <c r="Z64" s="172">
        <v>28891.024690000002</v>
      </c>
      <c r="AA64" s="172">
        <v>131.80000000000001</v>
      </c>
      <c r="AB64" s="172">
        <v>293.42399999999998</v>
      </c>
      <c r="AC64" s="172">
        <v>-1677.0447600000016</v>
      </c>
      <c r="AD64" s="172">
        <v>145.84399999999999</v>
      </c>
      <c r="AE64" s="172">
        <v>237.86976000000163</v>
      </c>
      <c r="AF64" s="172">
        <v>4705</v>
      </c>
      <c r="AG64" s="172">
        <v>8635.90</v>
      </c>
      <c r="AH64" s="173">
        <v>7396.3532599999999</v>
      </c>
      <c r="AI64" s="174">
        <f t="shared" si="4"/>
        <v>50074.890950000001</v>
      </c>
      <c r="AJ64" s="171">
        <v>340</v>
      </c>
      <c r="AK64" s="172">
        <v>7605.0159899999999</v>
      </c>
      <c r="AL64" s="172">
        <v>19030.70</v>
      </c>
      <c r="AM64" s="172">
        <v>320</v>
      </c>
      <c r="AN64" s="172">
        <v>160</v>
      </c>
      <c r="AO64" s="172">
        <v>6</v>
      </c>
      <c r="AP64" s="172">
        <v>5985</v>
      </c>
      <c r="AQ64" s="172">
        <v>290</v>
      </c>
      <c r="AR64" s="172">
        <v>95</v>
      </c>
      <c r="AS64" s="173">
        <v>95</v>
      </c>
      <c r="AT64" s="174">
        <f t="shared" si="2"/>
        <v>33926.715989999997</v>
      </c>
      <c r="AU64" s="174">
        <f t="shared" si="3"/>
        <v>230019.01694999999</v>
      </c>
    </row>
    <row r="65" spans="1:47" ht="15">
      <c r="A65" s="111">
        <v>5333</v>
      </c>
      <c r="B65" s="170" t="s">
        <v>446</v>
      </c>
      <c r="C65" s="171">
        <v>0</v>
      </c>
      <c r="D65" s="172">
        <v>0</v>
      </c>
      <c r="E65" s="172">
        <v>0</v>
      </c>
      <c r="F65" s="172">
        <v>0</v>
      </c>
      <c r="G65" s="172">
        <v>0</v>
      </c>
      <c r="H65" s="172">
        <v>0</v>
      </c>
      <c r="I65" s="172">
        <v>0</v>
      </c>
      <c r="J65" s="172">
        <v>0</v>
      </c>
      <c r="K65" s="172">
        <v>0</v>
      </c>
      <c r="L65" s="173">
        <v>79.959399999999988</v>
      </c>
      <c r="M65" s="174">
        <f t="shared" si="0"/>
        <v>79.959399999999988</v>
      </c>
      <c r="N65" s="171">
        <v>294.20</v>
      </c>
      <c r="O65" s="172">
        <v>0</v>
      </c>
      <c r="P65" s="172">
        <v>0</v>
      </c>
      <c r="Q65" s="172">
        <v>0</v>
      </c>
      <c r="R65" s="172">
        <v>-294.20</v>
      </c>
      <c r="S65" s="172">
        <v>0</v>
      </c>
      <c r="T65" s="172">
        <v>0</v>
      </c>
      <c r="U65" s="172">
        <v>0</v>
      </c>
      <c r="V65" s="172">
        <v>0</v>
      </c>
      <c r="W65" s="173">
        <v>0</v>
      </c>
      <c r="X65" s="174">
        <f t="shared" si="5"/>
        <v>0</v>
      </c>
      <c r="Y65" s="171">
        <v>0</v>
      </c>
      <c r="Z65" s="172">
        <v>0</v>
      </c>
      <c r="AA65" s="172">
        <v>0</v>
      </c>
      <c r="AB65" s="172">
        <v>0</v>
      </c>
      <c r="AC65" s="172">
        <v>0</v>
      </c>
      <c r="AD65" s="172">
        <v>0</v>
      </c>
      <c r="AE65" s="172">
        <v>0</v>
      </c>
      <c r="AF65" s="172">
        <v>0</v>
      </c>
      <c r="AG65" s="172">
        <v>0</v>
      </c>
      <c r="AH65" s="173">
        <v>0</v>
      </c>
      <c r="AI65" s="174">
        <f t="shared" si="4"/>
        <v>0</v>
      </c>
      <c r="AJ65" s="171">
        <v>0</v>
      </c>
      <c r="AK65" s="172">
        <v>0</v>
      </c>
      <c r="AL65" s="172">
        <v>0</v>
      </c>
      <c r="AM65" s="172">
        <v>0</v>
      </c>
      <c r="AN65" s="172">
        <v>0</v>
      </c>
      <c r="AO65" s="172">
        <v>0</v>
      </c>
      <c r="AP65" s="172">
        <v>0</v>
      </c>
      <c r="AQ65" s="172">
        <v>0</v>
      </c>
      <c r="AR65" s="172">
        <v>0</v>
      </c>
      <c r="AS65" s="173">
        <v>0</v>
      </c>
      <c r="AT65" s="174">
        <f t="shared" si="2"/>
        <v>0</v>
      </c>
      <c r="AU65" s="174">
        <f t="shared" si="3"/>
        <v>79.959399999999988</v>
      </c>
    </row>
    <row r="66" spans="1:47" ht="15">
      <c r="A66" s="111">
        <v>5336</v>
      </c>
      <c r="B66" s="170" t="s">
        <v>361</v>
      </c>
      <c r="C66" s="171">
        <v>0</v>
      </c>
      <c r="D66" s="172">
        <v>650</v>
      </c>
      <c r="E66" s="172">
        <v>2873.924</v>
      </c>
      <c r="F66" s="172">
        <v>9437.3130000000001</v>
      </c>
      <c r="G66" s="172">
        <v>5321.05</v>
      </c>
      <c r="H66" s="172">
        <v>31473.9205</v>
      </c>
      <c r="I66" s="172">
        <v>13190.809240000002</v>
      </c>
      <c r="J66" s="172">
        <v>12952.20241</v>
      </c>
      <c r="K66" s="172">
        <v>34901.778000000006</v>
      </c>
      <c r="L66" s="173">
        <v>22837.628260000001</v>
      </c>
      <c r="M66" s="174">
        <f t="shared" si="0"/>
        <v>133638.62541000001</v>
      </c>
      <c r="N66" s="171">
        <v>0</v>
      </c>
      <c r="O66" s="172">
        <v>60533.231</v>
      </c>
      <c r="P66" s="172">
        <v>38907.338000000003</v>
      </c>
      <c r="Q66" s="172">
        <v>6523.1890000000003</v>
      </c>
      <c r="R66" s="172">
        <v>1905.0419999999999</v>
      </c>
      <c r="S66" s="172">
        <v>4261.18</v>
      </c>
      <c r="T66" s="172">
        <v>-31543.649000000001</v>
      </c>
      <c r="U66" s="172">
        <v>-14506.608960000001</v>
      </c>
      <c r="V66" s="172">
        <v>25756.352899999998</v>
      </c>
      <c r="W66" s="173">
        <v>32386.375100000008</v>
      </c>
      <c r="X66" s="174">
        <f t="shared" si="5"/>
        <v>124222.45004000001</v>
      </c>
      <c r="Y66" s="171">
        <v>0</v>
      </c>
      <c r="Z66" s="172">
        <v>53082.449000000001</v>
      </c>
      <c r="AA66" s="172">
        <v>1392.80</v>
      </c>
      <c r="AB66" s="172">
        <v>305.20</v>
      </c>
      <c r="AC66" s="172">
        <v>7779.4283299999979</v>
      </c>
      <c r="AD66" s="172">
        <v>1157.442</v>
      </c>
      <c r="AE66" s="172">
        <v>11358.141379999995</v>
      </c>
      <c r="AF66" s="172">
        <v>-6229.0843499999992</v>
      </c>
      <c r="AG66" s="172">
        <v>-2915.0885800000001</v>
      </c>
      <c r="AH66" s="173">
        <v>1604.12628</v>
      </c>
      <c r="AI66" s="174">
        <f t="shared" si="4"/>
        <v>67535.414059999996</v>
      </c>
      <c r="AJ66" s="171">
        <v>0</v>
      </c>
      <c r="AK66" s="172">
        <v>30644.625</v>
      </c>
      <c r="AL66" s="172">
        <v>0</v>
      </c>
      <c r="AM66" s="172">
        <v>1159</v>
      </c>
      <c r="AN66" s="172">
        <v>2683.6149999999998</v>
      </c>
      <c r="AO66" s="172">
        <v>-90.822999999999993</v>
      </c>
      <c r="AP66" s="172">
        <v>3861.2379999999998</v>
      </c>
      <c r="AQ66" s="172">
        <v>2147.2325000000001</v>
      </c>
      <c r="AR66" s="172">
        <v>-3215.3625299999999</v>
      </c>
      <c r="AS66" s="173">
        <v>1174.0889999999999</v>
      </c>
      <c r="AT66" s="174">
        <f t="shared" si="2"/>
        <v>38363.613969999999</v>
      </c>
      <c r="AU66" s="174">
        <f t="shared" si="3"/>
        <v>363760.10347999999</v>
      </c>
    </row>
    <row r="67" spans="1:47" ht="15">
      <c r="A67" s="111">
        <v>5339</v>
      </c>
      <c r="B67" s="170" t="s">
        <v>403</v>
      </c>
      <c r="C67" s="171">
        <v>0</v>
      </c>
      <c r="D67" s="172">
        <v>0</v>
      </c>
      <c r="E67" s="172">
        <v>189.79599999999999</v>
      </c>
      <c r="F67" s="172">
        <v>796.50</v>
      </c>
      <c r="G67" s="172">
        <v>95.328000000000003</v>
      </c>
      <c r="H67" s="172">
        <v>120.48699999999999</v>
      </c>
      <c r="I67" s="172">
        <v>10.80</v>
      </c>
      <c r="J67" s="172">
        <v>36.795</v>
      </c>
      <c r="K67" s="172">
        <v>1.20</v>
      </c>
      <c r="L67" s="173">
        <v>251.64604</v>
      </c>
      <c r="M67" s="174">
        <f t="shared" si="0"/>
        <v>1502.5520400000003</v>
      </c>
      <c r="N67" s="171">
        <v>0</v>
      </c>
      <c r="O67" s="172">
        <v>1</v>
      </c>
      <c r="P67" s="172">
        <v>0</v>
      </c>
      <c r="Q67" s="172">
        <v>1.50</v>
      </c>
      <c r="R67" s="172">
        <v>361</v>
      </c>
      <c r="S67" s="172">
        <v>0.50</v>
      </c>
      <c r="T67" s="172">
        <v>0</v>
      </c>
      <c r="U67" s="172">
        <v>0</v>
      </c>
      <c r="V67" s="172">
        <v>0</v>
      </c>
      <c r="W67" s="173">
        <v>0</v>
      </c>
      <c r="X67" s="174">
        <f t="shared" si="5"/>
        <v>364</v>
      </c>
      <c r="Y67" s="171">
        <v>0</v>
      </c>
      <c r="Z67" s="172">
        <v>0</v>
      </c>
      <c r="AA67" s="172">
        <v>0</v>
      </c>
      <c r="AB67" s="172">
        <v>0</v>
      </c>
      <c r="AC67" s="172">
        <v>0</v>
      </c>
      <c r="AD67" s="172">
        <v>0</v>
      </c>
      <c r="AE67" s="172">
        <v>0</v>
      </c>
      <c r="AF67" s="172">
        <v>0</v>
      </c>
      <c r="AG67" s="172">
        <v>0</v>
      </c>
      <c r="AH67" s="173">
        <v>0</v>
      </c>
      <c r="AI67" s="174">
        <f t="shared" si="4"/>
        <v>0</v>
      </c>
      <c r="AJ67" s="171">
        <v>0</v>
      </c>
      <c r="AK67" s="172">
        <v>0</v>
      </c>
      <c r="AL67" s="172">
        <v>0</v>
      </c>
      <c r="AM67" s="172">
        <v>0</v>
      </c>
      <c r="AN67" s="172">
        <v>0</v>
      </c>
      <c r="AO67" s="172">
        <v>0</v>
      </c>
      <c r="AP67" s="172">
        <v>0</v>
      </c>
      <c r="AQ67" s="172">
        <v>0</v>
      </c>
      <c r="AR67" s="172">
        <v>0</v>
      </c>
      <c r="AS67" s="173">
        <v>0</v>
      </c>
      <c r="AT67" s="174">
        <f t="shared" si="2"/>
        <v>0</v>
      </c>
      <c r="AU67" s="174">
        <f t="shared" si="3"/>
        <v>1866.5520400000003</v>
      </c>
    </row>
    <row r="68" spans="1:47" ht="15">
      <c r="A68" s="111">
        <v>5341</v>
      </c>
      <c r="B68" s="165" t="s">
        <v>429</v>
      </c>
      <c r="C68" s="166">
        <v>0</v>
      </c>
      <c r="D68" s="167">
        <v>0</v>
      </c>
      <c r="E68" s="167">
        <v>0</v>
      </c>
      <c r="F68" s="167">
        <v>0</v>
      </c>
      <c r="G68" s="167">
        <v>0</v>
      </c>
      <c r="H68" s="167">
        <v>136.19999999999999</v>
      </c>
      <c r="I68" s="167">
        <v>842.40</v>
      </c>
      <c r="J68" s="167">
        <v>853.80</v>
      </c>
      <c r="K68" s="167">
        <v>1387.60</v>
      </c>
      <c r="L68" s="168">
        <v>1428.60</v>
      </c>
      <c r="M68" s="169">
        <f t="shared" si="0"/>
        <v>4648.6000000000004</v>
      </c>
      <c r="N68" s="166">
        <v>2439.3000000000002</v>
      </c>
      <c r="O68" s="167">
        <v>1385.70</v>
      </c>
      <c r="P68" s="167">
        <v>1174.80</v>
      </c>
      <c r="Q68" s="167">
        <v>1013.10</v>
      </c>
      <c r="R68" s="167">
        <v>1029.30</v>
      </c>
      <c r="S68" s="167">
        <v>832.50</v>
      </c>
      <c r="T68" s="167">
        <v>596.40</v>
      </c>
      <c r="U68" s="167">
        <v>333</v>
      </c>
      <c r="V68" s="167">
        <v>312.60000000000002</v>
      </c>
      <c r="W68" s="168">
        <v>425.60024000000021</v>
      </c>
      <c r="X68" s="169">
        <f t="shared" si="6" ref="X68:X96">SUM(N68:W68)</f>
        <v>9542.3002400000005</v>
      </c>
      <c r="Y68" s="166">
        <v>313.80</v>
      </c>
      <c r="Z68" s="167">
        <v>407.70</v>
      </c>
      <c r="AA68" s="167">
        <v>177.90</v>
      </c>
      <c r="AB68" s="167">
        <v>153</v>
      </c>
      <c r="AC68" s="167">
        <v>27.90</v>
      </c>
      <c r="AD68" s="167">
        <v>422.10</v>
      </c>
      <c r="AE68" s="167">
        <v>111.60</v>
      </c>
      <c r="AF68" s="167">
        <v>0</v>
      </c>
      <c r="AG68" s="167">
        <v>0</v>
      </c>
      <c r="AH68" s="168">
        <v>0</v>
      </c>
      <c r="AI68" s="169">
        <f t="shared" si="4"/>
        <v>1614</v>
      </c>
      <c r="AJ68" s="166">
        <v>0</v>
      </c>
      <c r="AK68" s="167">
        <v>0</v>
      </c>
      <c r="AL68" s="167">
        <v>0</v>
      </c>
      <c r="AM68" s="167">
        <v>0</v>
      </c>
      <c r="AN68" s="167">
        <v>0</v>
      </c>
      <c r="AO68" s="167">
        <v>0</v>
      </c>
      <c r="AP68" s="167">
        <v>0</v>
      </c>
      <c r="AQ68" s="167">
        <v>0</v>
      </c>
      <c r="AR68" s="167">
        <v>0</v>
      </c>
      <c r="AS68" s="168">
        <v>0</v>
      </c>
      <c r="AT68" s="169">
        <f t="shared" si="7" ref="AT68:AT98">SUM(AJ68:AS68)</f>
        <v>0</v>
      </c>
      <c r="AU68" s="169">
        <f t="shared" si="8" ref="AU68:AU98">M68+X68+AI68+AT68</f>
        <v>15804.900240000001</v>
      </c>
    </row>
    <row r="69" spans="1:47" ht="15">
      <c r="A69" s="111">
        <v>5361</v>
      </c>
      <c r="B69" s="165" t="s">
        <v>362</v>
      </c>
      <c r="C69" s="166">
        <v>0</v>
      </c>
      <c r="D69" s="167">
        <v>0.53101999999999994</v>
      </c>
      <c r="E69" s="167">
        <v>0</v>
      </c>
      <c r="F69" s="167">
        <v>0</v>
      </c>
      <c r="G69" s="167">
        <v>0</v>
      </c>
      <c r="H69" s="167">
        <v>0</v>
      </c>
      <c r="I69" s="167">
        <v>0</v>
      </c>
      <c r="J69" s="167">
        <v>0</v>
      </c>
      <c r="K69" s="167">
        <v>0</v>
      </c>
      <c r="L69" s="168">
        <v>0</v>
      </c>
      <c r="M69" s="169">
        <f t="shared" si="0"/>
        <v>0.53101999999999994</v>
      </c>
      <c r="N69" s="166">
        <v>0</v>
      </c>
      <c r="O69" s="167">
        <v>0</v>
      </c>
      <c r="P69" s="167">
        <v>0</v>
      </c>
      <c r="Q69" s="167">
        <v>0</v>
      </c>
      <c r="R69" s="167">
        <v>0</v>
      </c>
      <c r="S69" s="167">
        <v>0</v>
      </c>
      <c r="T69" s="167">
        <v>0</v>
      </c>
      <c r="U69" s="167">
        <v>0</v>
      </c>
      <c r="V69" s="167">
        <v>0</v>
      </c>
      <c r="W69" s="168">
        <v>0</v>
      </c>
      <c r="X69" s="169">
        <f t="shared" si="6"/>
        <v>0</v>
      </c>
      <c r="Y69" s="166">
        <v>0</v>
      </c>
      <c r="Z69" s="167">
        <v>0</v>
      </c>
      <c r="AA69" s="167">
        <v>0</v>
      </c>
      <c r="AB69" s="167">
        <v>0</v>
      </c>
      <c r="AC69" s="167">
        <v>0</v>
      </c>
      <c r="AD69" s="167">
        <v>0</v>
      </c>
      <c r="AE69" s="167">
        <v>0</v>
      </c>
      <c r="AF69" s="167">
        <v>0</v>
      </c>
      <c r="AG69" s="167">
        <v>0</v>
      </c>
      <c r="AH69" s="168">
        <v>0</v>
      </c>
      <c r="AI69" s="169">
        <f t="shared" si="9" ref="AI69:AI98">SUM(Y69:AH69)</f>
        <v>0</v>
      </c>
      <c r="AJ69" s="166">
        <v>0</v>
      </c>
      <c r="AK69" s="167">
        <v>0</v>
      </c>
      <c r="AL69" s="167">
        <v>0</v>
      </c>
      <c r="AM69" s="167">
        <v>0</v>
      </c>
      <c r="AN69" s="167">
        <v>0</v>
      </c>
      <c r="AO69" s="167">
        <v>0</v>
      </c>
      <c r="AP69" s="167">
        <v>0</v>
      </c>
      <c r="AQ69" s="167">
        <v>0</v>
      </c>
      <c r="AR69" s="167">
        <v>0</v>
      </c>
      <c r="AS69" s="168">
        <v>0</v>
      </c>
      <c r="AT69" s="169">
        <f t="shared" si="7"/>
        <v>0</v>
      </c>
      <c r="AU69" s="169">
        <f t="shared" si="8"/>
        <v>0.53101999999999994</v>
      </c>
    </row>
    <row r="70" spans="1:47" ht="15">
      <c r="A70" s="111">
        <v>5362</v>
      </c>
      <c r="B70" s="165" t="s">
        <v>363</v>
      </c>
      <c r="C70" s="166">
        <v>0</v>
      </c>
      <c r="D70" s="167">
        <v>4.7974100000000002</v>
      </c>
      <c r="E70" s="167">
        <v>0</v>
      </c>
      <c r="F70" s="167">
        <v>0.62</v>
      </c>
      <c r="G70" s="167">
        <v>0</v>
      </c>
      <c r="H70" s="167">
        <v>302.59834999999998</v>
      </c>
      <c r="I70" s="167">
        <v>33.168050000000044</v>
      </c>
      <c r="J70" s="167">
        <v>-15.21375</v>
      </c>
      <c r="K70" s="167">
        <v>186.19556999999995</v>
      </c>
      <c r="L70" s="168">
        <v>0.50</v>
      </c>
      <c r="M70" s="169">
        <f t="shared" si="10" ref="M70:M96">SUM(C70:L70)</f>
        <v>512.66562999999996</v>
      </c>
      <c r="N70" s="166">
        <v>117.35455</v>
      </c>
      <c r="O70" s="167">
        <v>0</v>
      </c>
      <c r="P70" s="167">
        <v>102.13639999999999</v>
      </c>
      <c r="Q70" s="167">
        <v>49.718180000000004</v>
      </c>
      <c r="R70" s="167">
        <v>41.481819999999999</v>
      </c>
      <c r="S70" s="167">
        <v>40.336359999999985</v>
      </c>
      <c r="T70" s="167">
        <v>35.209090000000025</v>
      </c>
      <c r="U70" s="167">
        <v>18.245459999999962</v>
      </c>
      <c r="V70" s="167">
        <v>16.663640000000001</v>
      </c>
      <c r="W70" s="168">
        <v>14.318179999999993</v>
      </c>
      <c r="X70" s="169">
        <f t="shared" si="6"/>
        <v>435.46368000000001</v>
      </c>
      <c r="Y70" s="166">
        <v>30.56298</v>
      </c>
      <c r="Z70" s="167">
        <v>17.035710000000002</v>
      </c>
      <c r="AA70" s="167">
        <v>15.171430000000001</v>
      </c>
      <c r="AB70" s="167">
        <v>11.764290000000001</v>
      </c>
      <c r="AC70" s="167">
        <v>13.53214</v>
      </c>
      <c r="AD70" s="167">
        <v>22.75714</v>
      </c>
      <c r="AE70" s="167">
        <v>7.9392899999999935</v>
      </c>
      <c r="AF70" s="167">
        <v>0</v>
      </c>
      <c r="AG70" s="167">
        <v>0</v>
      </c>
      <c r="AH70" s="168">
        <v>0</v>
      </c>
      <c r="AI70" s="169">
        <f t="shared" si="9"/>
        <v>118.76298</v>
      </c>
      <c r="AJ70" s="166">
        <v>0</v>
      </c>
      <c r="AK70" s="167">
        <v>0</v>
      </c>
      <c r="AL70" s="167">
        <v>0</v>
      </c>
      <c r="AM70" s="167">
        <v>0</v>
      </c>
      <c r="AN70" s="167">
        <v>0</v>
      </c>
      <c r="AO70" s="167">
        <v>0</v>
      </c>
      <c r="AP70" s="167">
        <v>0</v>
      </c>
      <c r="AQ70" s="167">
        <v>0</v>
      </c>
      <c r="AR70" s="167">
        <v>0</v>
      </c>
      <c r="AS70" s="168">
        <v>0.67</v>
      </c>
      <c r="AT70" s="169">
        <f t="shared" si="7"/>
        <v>0.67</v>
      </c>
      <c r="AU70" s="169">
        <f t="shared" si="8"/>
        <v>1067.5622900000001</v>
      </c>
    </row>
    <row r="71" spans="1:47" ht="15">
      <c r="A71" s="111">
        <v>5363</v>
      </c>
      <c r="B71" s="165" t="s">
        <v>465</v>
      </c>
      <c r="C71" s="166">
        <v>0</v>
      </c>
      <c r="D71" s="167">
        <v>0</v>
      </c>
      <c r="E71" s="167">
        <v>0</v>
      </c>
      <c r="F71" s="167">
        <v>0</v>
      </c>
      <c r="G71" s="167">
        <v>0</v>
      </c>
      <c r="H71" s="167">
        <v>0</v>
      </c>
      <c r="I71" s="167">
        <v>0</v>
      </c>
      <c r="J71" s="167">
        <v>0</v>
      </c>
      <c r="K71" s="167">
        <v>0</v>
      </c>
      <c r="L71" s="168">
        <v>0</v>
      </c>
      <c r="M71" s="169">
        <f t="shared" si="10"/>
        <v>0</v>
      </c>
      <c r="N71" s="166">
        <v>0</v>
      </c>
      <c r="O71" s="167">
        <v>0</v>
      </c>
      <c r="P71" s="167">
        <v>0</v>
      </c>
      <c r="Q71" s="167">
        <v>8</v>
      </c>
      <c r="R71" s="167">
        <v>0</v>
      </c>
      <c r="S71" s="167">
        <v>0</v>
      </c>
      <c r="T71" s="167">
        <v>38.72</v>
      </c>
      <c r="U71" s="167">
        <v>0</v>
      </c>
      <c r="V71" s="167">
        <v>0</v>
      </c>
      <c r="W71" s="168">
        <v>0</v>
      </c>
      <c r="X71" s="169">
        <f t="shared" si="6"/>
        <v>46.72</v>
      </c>
      <c r="Y71" s="166">
        <v>0.50</v>
      </c>
      <c r="Z71" s="167">
        <v>0</v>
      </c>
      <c r="AA71" s="167">
        <v>0</v>
      </c>
      <c r="AB71" s="167">
        <v>0</v>
      </c>
      <c r="AC71" s="167">
        <v>0</v>
      </c>
      <c r="AD71" s="167">
        <v>0</v>
      </c>
      <c r="AE71" s="167">
        <v>0</v>
      </c>
      <c r="AF71" s="167">
        <v>0</v>
      </c>
      <c r="AG71" s="167">
        <v>0</v>
      </c>
      <c r="AH71" s="168">
        <v>0</v>
      </c>
      <c r="AI71" s="169">
        <f t="shared" si="9"/>
        <v>0.50</v>
      </c>
      <c r="AJ71" s="166">
        <v>0</v>
      </c>
      <c r="AK71" s="167">
        <v>0</v>
      </c>
      <c r="AL71" s="167">
        <v>0</v>
      </c>
      <c r="AM71" s="167">
        <v>0</v>
      </c>
      <c r="AN71" s="167">
        <v>0</v>
      </c>
      <c r="AO71" s="167">
        <v>0</v>
      </c>
      <c r="AP71" s="167">
        <v>0</v>
      </c>
      <c r="AQ71" s="167">
        <v>0</v>
      </c>
      <c r="AR71" s="167">
        <v>0</v>
      </c>
      <c r="AS71" s="168">
        <v>0</v>
      </c>
      <c r="AT71" s="169">
        <f t="shared" si="7"/>
        <v>0</v>
      </c>
      <c r="AU71" s="169">
        <f t="shared" si="8"/>
        <v>47.22</v>
      </c>
    </row>
    <row r="72" spans="1:47" ht="15">
      <c r="A72" s="111">
        <v>5424</v>
      </c>
      <c r="B72" s="165" t="s">
        <v>430</v>
      </c>
      <c r="C72" s="166">
        <v>0</v>
      </c>
      <c r="D72" s="167">
        <v>0</v>
      </c>
      <c r="E72" s="167">
        <v>0</v>
      </c>
      <c r="F72" s="167">
        <v>0</v>
      </c>
      <c r="G72" s="167">
        <v>0</v>
      </c>
      <c r="H72" s="167">
        <v>5.115</v>
      </c>
      <c r="I72" s="167">
        <v>7.319</v>
      </c>
      <c r="J72" s="167">
        <v>4.2270000000000003</v>
      </c>
      <c r="K72" s="167">
        <v>9.4740000000000002</v>
      </c>
      <c r="L72" s="168">
        <v>99.7325</v>
      </c>
      <c r="M72" s="169">
        <f t="shared" si="10"/>
        <v>125.86750000000001</v>
      </c>
      <c r="N72" s="166">
        <v>14.69</v>
      </c>
      <c r="O72" s="167">
        <v>19.109000000000002</v>
      </c>
      <c r="P72" s="167">
        <v>23.111000000000001</v>
      </c>
      <c r="Q72" s="167">
        <v>16.885999999999999</v>
      </c>
      <c r="R72" s="167">
        <v>9.4160000000000004</v>
      </c>
      <c r="S72" s="167">
        <v>19.806999999999999</v>
      </c>
      <c r="T72" s="167">
        <v>0</v>
      </c>
      <c r="U72" s="167">
        <v>25.545550000000002</v>
      </c>
      <c r="V72" s="167">
        <v>25.308</v>
      </c>
      <c r="W72" s="168">
        <v>50.262300000000018</v>
      </c>
      <c r="X72" s="169">
        <f t="shared" si="6"/>
        <v>204.13485</v>
      </c>
      <c r="Y72" s="166">
        <v>0</v>
      </c>
      <c r="Z72" s="167">
        <v>0</v>
      </c>
      <c r="AA72" s="167">
        <v>0</v>
      </c>
      <c r="AB72" s="167">
        <v>0</v>
      </c>
      <c r="AC72" s="167">
        <v>0</v>
      </c>
      <c r="AD72" s="167">
        <v>0</v>
      </c>
      <c r="AE72" s="167">
        <v>0</v>
      </c>
      <c r="AF72" s="167">
        <v>0</v>
      </c>
      <c r="AG72" s="167">
        <v>0</v>
      </c>
      <c r="AH72" s="168">
        <v>0</v>
      </c>
      <c r="AI72" s="169">
        <f t="shared" si="9"/>
        <v>0</v>
      </c>
      <c r="AJ72" s="166">
        <v>0</v>
      </c>
      <c r="AK72" s="167">
        <v>0</v>
      </c>
      <c r="AL72" s="167">
        <v>0</v>
      </c>
      <c r="AM72" s="167">
        <v>0</v>
      </c>
      <c r="AN72" s="167">
        <v>0</v>
      </c>
      <c r="AO72" s="167">
        <v>0</v>
      </c>
      <c r="AP72" s="167">
        <v>0</v>
      </c>
      <c r="AQ72" s="167">
        <v>0</v>
      </c>
      <c r="AR72" s="167">
        <v>0</v>
      </c>
      <c r="AS72" s="168">
        <v>0</v>
      </c>
      <c r="AT72" s="169">
        <f t="shared" si="7"/>
        <v>0</v>
      </c>
      <c r="AU72" s="169">
        <f t="shared" si="8"/>
        <v>330.00234999999998</v>
      </c>
    </row>
    <row r="73" spans="1:47" ht="15">
      <c r="A73" s="111">
        <v>5492</v>
      </c>
      <c r="B73" s="165" t="s">
        <v>364</v>
      </c>
      <c r="C73" s="166">
        <v>20</v>
      </c>
      <c r="D73" s="167">
        <v>2418.8246800000002</v>
      </c>
      <c r="E73" s="167">
        <v>2585.20156</v>
      </c>
      <c r="F73" s="167">
        <v>1972.5369900000007</v>
      </c>
      <c r="G73" s="167">
        <v>1044.0855399999991</v>
      </c>
      <c r="H73" s="167">
        <v>743.73301000000004</v>
      </c>
      <c r="I73" s="167">
        <v>144.70707999999996</v>
      </c>
      <c r="J73" s="167">
        <v>132.25609</v>
      </c>
      <c r="K73" s="167">
        <v>121.55229999999993</v>
      </c>
      <c r="L73" s="168">
        <v>1691.7626399999999</v>
      </c>
      <c r="M73" s="169">
        <f t="shared" si="10"/>
        <v>10874.659889999999</v>
      </c>
      <c r="N73" s="166">
        <v>63.988839999999996</v>
      </c>
      <c r="O73" s="167">
        <v>24.893830000000001</v>
      </c>
      <c r="P73" s="167">
        <v>-30.15766</v>
      </c>
      <c r="Q73" s="167">
        <v>-25.483630000000002</v>
      </c>
      <c r="R73" s="167">
        <v>-2.1001599999999998</v>
      </c>
      <c r="S73" s="167">
        <v>-38.205020000000005</v>
      </c>
      <c r="T73" s="167">
        <v>8.0129900000000003</v>
      </c>
      <c r="U73" s="167">
        <v>59.831989999999998</v>
      </c>
      <c r="V73" s="167">
        <v>4.5339900000000002</v>
      </c>
      <c r="W73" s="168">
        <v>30.29704000000001</v>
      </c>
      <c r="X73" s="169">
        <f t="shared" si="6"/>
        <v>95.61220999999999</v>
      </c>
      <c r="Y73" s="166">
        <v>6.3279799999999993</v>
      </c>
      <c r="Z73" s="167">
        <v>4.0589899999999997</v>
      </c>
      <c r="AA73" s="167">
        <v>1.4939899999999997</v>
      </c>
      <c r="AB73" s="167">
        <v>18.200240000000001</v>
      </c>
      <c r="AC73" s="167">
        <v>3.3899900000000014</v>
      </c>
      <c r="AD73" s="167">
        <v>4.0979799999999997</v>
      </c>
      <c r="AE73" s="167">
        <v>1.7489900000000052</v>
      </c>
      <c r="AF73" s="167">
        <v>57.334000000000003</v>
      </c>
      <c r="AG73" s="167">
        <v>10.80659</v>
      </c>
      <c r="AH73" s="168">
        <v>1.6633199999999999</v>
      </c>
      <c r="AI73" s="169">
        <f t="shared" si="9"/>
        <v>109.12207000000001</v>
      </c>
      <c r="AJ73" s="166">
        <v>1.50</v>
      </c>
      <c r="AK73" s="167">
        <v>0</v>
      </c>
      <c r="AL73" s="167">
        <v>0</v>
      </c>
      <c r="AM73" s="167">
        <v>0</v>
      </c>
      <c r="AN73" s="167">
        <v>0</v>
      </c>
      <c r="AO73" s="167">
        <v>0</v>
      </c>
      <c r="AP73" s="167">
        <v>12.20</v>
      </c>
      <c r="AQ73" s="167">
        <v>-12.20</v>
      </c>
      <c r="AR73" s="167">
        <v>0</v>
      </c>
      <c r="AS73" s="168">
        <v>12.20</v>
      </c>
      <c r="AT73" s="169">
        <f t="shared" si="7"/>
        <v>13.70</v>
      </c>
      <c r="AU73" s="169">
        <f t="shared" si="8"/>
        <v>11093.094169999998</v>
      </c>
    </row>
    <row r="74" spans="1:47" ht="15">
      <c r="A74" s="111">
        <v>5493</v>
      </c>
      <c r="B74" s="165" t="s">
        <v>365</v>
      </c>
      <c r="C74" s="166">
        <v>0</v>
      </c>
      <c r="D74" s="167">
        <v>140.90</v>
      </c>
      <c r="E74" s="167">
        <v>419.25</v>
      </c>
      <c r="F74" s="167">
        <v>18.213999999999999</v>
      </c>
      <c r="G74" s="167">
        <v>-3.214</v>
      </c>
      <c r="H74" s="167">
        <v>11.17</v>
      </c>
      <c r="I74" s="167">
        <v>0</v>
      </c>
      <c r="J74" s="167">
        <v>0</v>
      </c>
      <c r="K74" s="167">
        <v>0</v>
      </c>
      <c r="L74" s="168">
        <v>10</v>
      </c>
      <c r="M74" s="169">
        <f t="shared" si="10"/>
        <v>596.31999999999994</v>
      </c>
      <c r="N74" s="166">
        <v>0</v>
      </c>
      <c r="O74" s="167">
        <v>10</v>
      </c>
      <c r="P74" s="167">
        <v>10</v>
      </c>
      <c r="Q74" s="167">
        <v>5</v>
      </c>
      <c r="R74" s="167">
        <v>0</v>
      </c>
      <c r="S74" s="167">
        <v>0</v>
      </c>
      <c r="T74" s="167">
        <v>0</v>
      </c>
      <c r="U74" s="167">
        <v>0</v>
      </c>
      <c r="V74" s="167">
        <v>0</v>
      </c>
      <c r="W74" s="168">
        <v>-10</v>
      </c>
      <c r="X74" s="169">
        <f t="shared" si="6"/>
        <v>15</v>
      </c>
      <c r="Y74" s="166">
        <v>0</v>
      </c>
      <c r="Z74" s="167">
        <v>0</v>
      </c>
      <c r="AA74" s="167">
        <v>0</v>
      </c>
      <c r="AB74" s="167">
        <v>0</v>
      </c>
      <c r="AC74" s="167">
        <v>0</v>
      </c>
      <c r="AD74" s="167">
        <v>0</v>
      </c>
      <c r="AE74" s="167">
        <v>0</v>
      </c>
      <c r="AF74" s="167">
        <v>0</v>
      </c>
      <c r="AG74" s="167">
        <v>0</v>
      </c>
      <c r="AH74" s="168">
        <v>0</v>
      </c>
      <c r="AI74" s="169">
        <f t="shared" si="9"/>
        <v>0</v>
      </c>
      <c r="AJ74" s="166">
        <v>0</v>
      </c>
      <c r="AK74" s="167">
        <v>0</v>
      </c>
      <c r="AL74" s="167">
        <v>0</v>
      </c>
      <c r="AM74" s="167">
        <v>0</v>
      </c>
      <c r="AN74" s="167">
        <v>0</v>
      </c>
      <c r="AO74" s="167">
        <v>0</v>
      </c>
      <c r="AP74" s="167">
        <v>0</v>
      </c>
      <c r="AQ74" s="167">
        <v>0</v>
      </c>
      <c r="AR74" s="167">
        <v>0</v>
      </c>
      <c r="AS74" s="168">
        <v>0</v>
      </c>
      <c r="AT74" s="169">
        <f t="shared" si="7"/>
        <v>0</v>
      </c>
      <c r="AU74" s="169">
        <f t="shared" si="8"/>
        <v>611.31999999999994</v>
      </c>
    </row>
    <row r="75" spans="1:47" ht="15">
      <c r="A75" s="111">
        <v>5494</v>
      </c>
      <c r="B75" s="165" t="s">
        <v>366</v>
      </c>
      <c r="C75" s="166">
        <v>0</v>
      </c>
      <c r="D75" s="167">
        <v>2.3279999999999998</v>
      </c>
      <c r="E75" s="167">
        <v>0</v>
      </c>
      <c r="F75" s="167">
        <v>0</v>
      </c>
      <c r="G75" s="167">
        <v>0</v>
      </c>
      <c r="H75" s="167">
        <v>0</v>
      </c>
      <c r="I75" s="167">
        <v>0</v>
      </c>
      <c r="J75" s="167">
        <v>0</v>
      </c>
      <c r="K75" s="167">
        <v>0</v>
      </c>
      <c r="L75" s="168">
        <v>0</v>
      </c>
      <c r="M75" s="169">
        <f t="shared" si="10"/>
        <v>2.3279999999999998</v>
      </c>
      <c r="N75" s="166">
        <v>0</v>
      </c>
      <c r="O75" s="167">
        <v>0</v>
      </c>
      <c r="P75" s="167">
        <v>0</v>
      </c>
      <c r="Q75" s="167">
        <v>0</v>
      </c>
      <c r="R75" s="167">
        <v>0</v>
      </c>
      <c r="S75" s="167">
        <v>0</v>
      </c>
      <c r="T75" s="167">
        <v>0</v>
      </c>
      <c r="U75" s="167">
        <v>0</v>
      </c>
      <c r="V75" s="167">
        <v>0</v>
      </c>
      <c r="W75" s="168">
        <v>0</v>
      </c>
      <c r="X75" s="169">
        <f t="shared" si="6"/>
        <v>0</v>
      </c>
      <c r="Y75" s="166">
        <v>0</v>
      </c>
      <c r="Z75" s="167">
        <v>0</v>
      </c>
      <c r="AA75" s="167">
        <v>0</v>
      </c>
      <c r="AB75" s="167">
        <v>0</v>
      </c>
      <c r="AC75" s="167">
        <v>0</v>
      </c>
      <c r="AD75" s="167">
        <v>0</v>
      </c>
      <c r="AE75" s="167">
        <v>0</v>
      </c>
      <c r="AF75" s="167">
        <v>0</v>
      </c>
      <c r="AG75" s="167">
        <v>0</v>
      </c>
      <c r="AH75" s="168">
        <v>8.1300000000000008</v>
      </c>
      <c r="AI75" s="169">
        <f t="shared" si="9"/>
        <v>8.1300000000000008</v>
      </c>
      <c r="AJ75" s="166">
        <v>0</v>
      </c>
      <c r="AK75" s="167">
        <v>0</v>
      </c>
      <c r="AL75" s="167">
        <v>0</v>
      </c>
      <c r="AM75" s="167">
        <v>0</v>
      </c>
      <c r="AN75" s="167">
        <v>0</v>
      </c>
      <c r="AO75" s="167">
        <v>0</v>
      </c>
      <c r="AP75" s="167">
        <v>0</v>
      </c>
      <c r="AQ75" s="167">
        <v>0</v>
      </c>
      <c r="AR75" s="167">
        <v>0</v>
      </c>
      <c r="AS75" s="168">
        <v>0</v>
      </c>
      <c r="AT75" s="169">
        <f t="shared" si="7"/>
        <v>0</v>
      </c>
      <c r="AU75" s="169">
        <f t="shared" si="8"/>
        <v>10.458</v>
      </c>
    </row>
    <row r="76" spans="1:47" ht="15">
      <c r="A76" s="111">
        <v>5499</v>
      </c>
      <c r="B76" s="165" t="s">
        <v>367</v>
      </c>
      <c r="C76" s="166">
        <v>26.785</v>
      </c>
      <c r="D76" s="167">
        <v>524.12099999999998</v>
      </c>
      <c r="E76" s="167">
        <v>476.785</v>
      </c>
      <c r="F76" s="167">
        <v>666.53586000000007</v>
      </c>
      <c r="G76" s="167">
        <v>273.68099999999998</v>
      </c>
      <c r="H76" s="167">
        <v>127.396</v>
      </c>
      <c r="I76" s="167">
        <v>-5.8410000000000002</v>
      </c>
      <c r="J76" s="167">
        <v>94.813999999999993</v>
      </c>
      <c r="K76" s="167">
        <v>7.0839999999999996</v>
      </c>
      <c r="L76" s="168">
        <v>42.41</v>
      </c>
      <c r="M76" s="169">
        <f t="shared" si="10"/>
        <v>2233.7708600000001</v>
      </c>
      <c r="N76" s="166">
        <v>6.1580000000000004</v>
      </c>
      <c r="O76" s="167">
        <v>6.3869999999999996</v>
      </c>
      <c r="P76" s="167">
        <v>7.2389999999999999</v>
      </c>
      <c r="Q76" s="167">
        <v>5.7910000000000004</v>
      </c>
      <c r="R76" s="167">
        <v>20.812999999999999</v>
      </c>
      <c r="S76" s="167">
        <v>5.9549100000000035</v>
      </c>
      <c r="T76" s="167">
        <v>24.242999999999999</v>
      </c>
      <c r="U76" s="167">
        <v>8.5359999999999996</v>
      </c>
      <c r="V76" s="167">
        <v>6.9420000000000002</v>
      </c>
      <c r="W76" s="168">
        <v>11.817</v>
      </c>
      <c r="X76" s="169">
        <f t="shared" si="6"/>
        <v>103.88091</v>
      </c>
      <c r="Y76" s="166">
        <v>6.9619999999999997</v>
      </c>
      <c r="Z76" s="167">
        <v>7.22</v>
      </c>
      <c r="AA76" s="167">
        <v>6.60</v>
      </c>
      <c r="AB76" s="167">
        <v>6.42</v>
      </c>
      <c r="AC76" s="167">
        <v>9.4540000000000006</v>
      </c>
      <c r="AD76" s="167">
        <v>11.224</v>
      </c>
      <c r="AE76" s="167">
        <v>5.8339999999999996</v>
      </c>
      <c r="AF76" s="167">
        <v>3.94</v>
      </c>
      <c r="AG76" s="167">
        <v>6.89</v>
      </c>
      <c r="AH76" s="168">
        <v>6.4740000000000002</v>
      </c>
      <c r="AI76" s="169">
        <f t="shared" si="9"/>
        <v>71.018000000000001</v>
      </c>
      <c r="AJ76" s="166">
        <v>7.09</v>
      </c>
      <c r="AK76" s="167">
        <v>3.87</v>
      </c>
      <c r="AL76" s="167">
        <v>4.80</v>
      </c>
      <c r="AM76" s="167">
        <v>-3.31</v>
      </c>
      <c r="AN76" s="167">
        <v>1.20</v>
      </c>
      <c r="AO76" s="167">
        <v>3.80</v>
      </c>
      <c r="AP76" s="167">
        <v>3.20</v>
      </c>
      <c r="AQ76" s="167">
        <v>3.20</v>
      </c>
      <c r="AR76" s="167">
        <v>5.70</v>
      </c>
      <c r="AS76" s="168">
        <v>5.20</v>
      </c>
      <c r="AT76" s="169">
        <f t="shared" si="7"/>
        <v>34.75</v>
      </c>
      <c r="AU76" s="169">
        <f t="shared" si="8"/>
        <v>2443.41977</v>
      </c>
    </row>
    <row r="77" spans="1:47" ht="15">
      <c r="A77" s="111">
        <v>5511</v>
      </c>
      <c r="B77" s="165" t="s">
        <v>368</v>
      </c>
      <c r="C77" s="166">
        <v>50</v>
      </c>
      <c r="D77" s="167">
        <v>962.72699999999998</v>
      </c>
      <c r="E77" s="167">
        <v>50</v>
      </c>
      <c r="F77" s="167">
        <v>0</v>
      </c>
      <c r="G77" s="167">
        <v>0</v>
      </c>
      <c r="H77" s="167">
        <v>0</v>
      </c>
      <c r="I77" s="167">
        <v>0</v>
      </c>
      <c r="J77" s="167">
        <v>0</v>
      </c>
      <c r="K77" s="167">
        <v>0</v>
      </c>
      <c r="L77" s="168">
        <v>0</v>
      </c>
      <c r="M77" s="169">
        <f t="shared" si="10"/>
        <v>1062.7269999999999</v>
      </c>
      <c r="N77" s="166">
        <v>0</v>
      </c>
      <c r="O77" s="167">
        <v>0</v>
      </c>
      <c r="P77" s="167">
        <v>50</v>
      </c>
      <c r="Q77" s="167">
        <v>0</v>
      </c>
      <c r="R77" s="167">
        <v>0</v>
      </c>
      <c r="S77" s="167">
        <v>0</v>
      </c>
      <c r="T77" s="167">
        <v>0</v>
      </c>
      <c r="U77" s="167">
        <v>0</v>
      </c>
      <c r="V77" s="167">
        <v>0</v>
      </c>
      <c r="W77" s="168">
        <v>0</v>
      </c>
      <c r="X77" s="169">
        <f t="shared" si="6"/>
        <v>50</v>
      </c>
      <c r="Y77" s="166">
        <v>0</v>
      </c>
      <c r="Z77" s="167">
        <v>0</v>
      </c>
      <c r="AA77" s="167">
        <v>0</v>
      </c>
      <c r="AB77" s="167">
        <v>0</v>
      </c>
      <c r="AC77" s="167">
        <v>0</v>
      </c>
      <c r="AD77" s="167">
        <v>0</v>
      </c>
      <c r="AE77" s="167">
        <v>0</v>
      </c>
      <c r="AF77" s="167">
        <v>0</v>
      </c>
      <c r="AG77" s="167">
        <v>0</v>
      </c>
      <c r="AH77" s="168">
        <v>0</v>
      </c>
      <c r="AI77" s="169">
        <f t="shared" si="9"/>
        <v>0</v>
      </c>
      <c r="AJ77" s="166">
        <v>0</v>
      </c>
      <c r="AK77" s="167">
        <v>0</v>
      </c>
      <c r="AL77" s="167">
        <v>0</v>
      </c>
      <c r="AM77" s="167">
        <v>0</v>
      </c>
      <c r="AN77" s="167">
        <v>0</v>
      </c>
      <c r="AO77" s="167">
        <v>0</v>
      </c>
      <c r="AP77" s="167">
        <v>0</v>
      </c>
      <c r="AQ77" s="167">
        <v>0</v>
      </c>
      <c r="AR77" s="167">
        <v>0</v>
      </c>
      <c r="AS77" s="168">
        <v>0</v>
      </c>
      <c r="AT77" s="169">
        <f t="shared" si="7"/>
        <v>0</v>
      </c>
      <c r="AU77" s="169">
        <f t="shared" si="8"/>
        <v>1112.7269999999999</v>
      </c>
    </row>
    <row r="78" spans="1:47" ht="15">
      <c r="A78" s="111">
        <v>5520</v>
      </c>
      <c r="B78" s="165" t="s">
        <v>369</v>
      </c>
      <c r="C78" s="166">
        <v>250</v>
      </c>
      <c r="D78" s="167">
        <v>30372.25923</v>
      </c>
      <c r="E78" s="167">
        <v>6533.283999999996</v>
      </c>
      <c r="F78" s="167">
        <v>6</v>
      </c>
      <c r="G78" s="167">
        <v>280</v>
      </c>
      <c r="H78" s="167">
        <v>178.80</v>
      </c>
      <c r="I78" s="167">
        <v>150</v>
      </c>
      <c r="J78" s="167">
        <v>0</v>
      </c>
      <c r="K78" s="167">
        <v>0</v>
      </c>
      <c r="L78" s="168">
        <v>1600</v>
      </c>
      <c r="M78" s="169">
        <f t="shared" si="10"/>
        <v>39370.343229999999</v>
      </c>
      <c r="N78" s="166">
        <v>2842.9630000000002</v>
      </c>
      <c r="O78" s="167">
        <v>0</v>
      </c>
      <c r="P78" s="167">
        <v>0</v>
      </c>
      <c r="Q78" s="167">
        <v>0</v>
      </c>
      <c r="R78" s="167">
        <v>0</v>
      </c>
      <c r="S78" s="167">
        <v>0</v>
      </c>
      <c r="T78" s="167">
        <v>50</v>
      </c>
      <c r="U78" s="167">
        <v>0</v>
      </c>
      <c r="V78" s="167">
        <v>5</v>
      </c>
      <c r="W78" s="168">
        <v>75</v>
      </c>
      <c r="X78" s="169">
        <f t="shared" si="6"/>
        <v>2972.9630000000002</v>
      </c>
      <c r="Y78" s="166">
        <v>0</v>
      </c>
      <c r="Z78" s="167">
        <v>75</v>
      </c>
      <c r="AA78" s="167">
        <v>0</v>
      </c>
      <c r="AB78" s="167">
        <v>0</v>
      </c>
      <c r="AC78" s="167">
        <v>0</v>
      </c>
      <c r="AD78" s="167">
        <v>50</v>
      </c>
      <c r="AE78" s="167">
        <v>0</v>
      </c>
      <c r="AF78" s="167">
        <v>0</v>
      </c>
      <c r="AG78" s="167">
        <v>0</v>
      </c>
      <c r="AH78" s="168">
        <v>0</v>
      </c>
      <c r="AI78" s="169">
        <f t="shared" si="9"/>
        <v>125</v>
      </c>
      <c r="AJ78" s="166">
        <v>0</v>
      </c>
      <c r="AK78" s="167">
        <v>0</v>
      </c>
      <c r="AL78" s="167">
        <v>100</v>
      </c>
      <c r="AM78" s="167">
        <v>0</v>
      </c>
      <c r="AN78" s="167">
        <v>0</v>
      </c>
      <c r="AO78" s="167">
        <v>0</v>
      </c>
      <c r="AP78" s="167">
        <v>0</v>
      </c>
      <c r="AQ78" s="167">
        <v>50</v>
      </c>
      <c r="AR78" s="167">
        <v>0</v>
      </c>
      <c r="AS78" s="168">
        <v>0</v>
      </c>
      <c r="AT78" s="169">
        <f t="shared" si="7"/>
        <v>150</v>
      </c>
      <c r="AU78" s="169">
        <f t="shared" si="8"/>
        <v>42618.306230000002</v>
      </c>
    </row>
    <row r="79" spans="1:47" ht="15">
      <c r="A79" s="111">
        <v>5531</v>
      </c>
      <c r="B79" s="165" t="s">
        <v>370</v>
      </c>
      <c r="C79" s="166">
        <v>80</v>
      </c>
      <c r="D79" s="167">
        <v>9149.1732400000001</v>
      </c>
      <c r="E79" s="167">
        <v>1120.3204700000006</v>
      </c>
      <c r="F79" s="167">
        <v>114.818</v>
      </c>
      <c r="G79" s="167">
        <v>0</v>
      </c>
      <c r="H79" s="167">
        <v>623.05982999999992</v>
      </c>
      <c r="I79" s="167">
        <v>0</v>
      </c>
      <c r="J79" s="167">
        <v>0</v>
      </c>
      <c r="K79" s="167">
        <v>0</v>
      </c>
      <c r="L79" s="168">
        <v>0</v>
      </c>
      <c r="M79" s="169">
        <f t="shared" si="10"/>
        <v>11087.37154</v>
      </c>
      <c r="N79" s="166">
        <v>0</v>
      </c>
      <c r="O79" s="167">
        <v>60</v>
      </c>
      <c r="P79" s="167">
        <v>100</v>
      </c>
      <c r="Q79" s="167">
        <v>0</v>
      </c>
      <c r="R79" s="167">
        <v>0</v>
      </c>
      <c r="S79" s="167">
        <v>200</v>
      </c>
      <c r="T79" s="167">
        <v>0</v>
      </c>
      <c r="U79" s="167">
        <v>0</v>
      </c>
      <c r="V79" s="167">
        <v>0</v>
      </c>
      <c r="W79" s="168">
        <v>0</v>
      </c>
      <c r="X79" s="169">
        <f t="shared" si="6"/>
        <v>360</v>
      </c>
      <c r="Y79" s="166">
        <v>0</v>
      </c>
      <c r="Z79" s="167">
        <v>0</v>
      </c>
      <c r="AA79" s="167">
        <v>0</v>
      </c>
      <c r="AB79" s="167">
        <v>0</v>
      </c>
      <c r="AC79" s="167">
        <v>0</v>
      </c>
      <c r="AD79" s="167">
        <v>0</v>
      </c>
      <c r="AE79" s="167">
        <v>0</v>
      </c>
      <c r="AF79" s="167">
        <v>0</v>
      </c>
      <c r="AG79" s="167">
        <v>0</v>
      </c>
      <c r="AH79" s="168">
        <v>0</v>
      </c>
      <c r="AI79" s="169">
        <f t="shared" si="9"/>
        <v>0</v>
      </c>
      <c r="AJ79" s="166">
        <v>0</v>
      </c>
      <c r="AK79" s="167">
        <v>0</v>
      </c>
      <c r="AL79" s="167">
        <v>0</v>
      </c>
      <c r="AM79" s="167">
        <v>0</v>
      </c>
      <c r="AN79" s="167">
        <v>0</v>
      </c>
      <c r="AO79" s="167">
        <v>0</v>
      </c>
      <c r="AP79" s="167">
        <v>0</v>
      </c>
      <c r="AQ79" s="167">
        <v>0</v>
      </c>
      <c r="AR79" s="167">
        <v>0</v>
      </c>
      <c r="AS79" s="168">
        <v>0</v>
      </c>
      <c r="AT79" s="169">
        <f t="shared" si="7"/>
        <v>0</v>
      </c>
      <c r="AU79" s="169">
        <f t="shared" si="8"/>
        <v>11447.37154</v>
      </c>
    </row>
    <row r="80" spans="1:47" ht="15">
      <c r="A80" s="111">
        <v>5532</v>
      </c>
      <c r="B80" s="165" t="s">
        <v>371</v>
      </c>
      <c r="C80" s="166">
        <v>0</v>
      </c>
      <c r="D80" s="167">
        <v>25</v>
      </c>
      <c r="E80" s="167">
        <v>0</v>
      </c>
      <c r="F80" s="167">
        <v>0</v>
      </c>
      <c r="G80" s="167">
        <v>0</v>
      </c>
      <c r="H80" s="167">
        <v>0</v>
      </c>
      <c r="I80" s="167">
        <v>0</v>
      </c>
      <c r="J80" s="167">
        <v>0</v>
      </c>
      <c r="K80" s="167">
        <v>0</v>
      </c>
      <c r="L80" s="168">
        <v>0</v>
      </c>
      <c r="M80" s="169">
        <f t="shared" si="10"/>
        <v>25</v>
      </c>
      <c r="N80" s="166">
        <v>0</v>
      </c>
      <c r="O80" s="167">
        <v>0</v>
      </c>
      <c r="P80" s="167">
        <v>0</v>
      </c>
      <c r="Q80" s="167">
        <v>0</v>
      </c>
      <c r="R80" s="167">
        <v>0</v>
      </c>
      <c r="S80" s="167">
        <v>0</v>
      </c>
      <c r="T80" s="167">
        <v>0</v>
      </c>
      <c r="U80" s="167">
        <v>0</v>
      </c>
      <c r="V80" s="167">
        <v>0</v>
      </c>
      <c r="W80" s="168">
        <v>0</v>
      </c>
      <c r="X80" s="169">
        <f t="shared" si="6"/>
        <v>0</v>
      </c>
      <c r="Y80" s="166">
        <v>0</v>
      </c>
      <c r="Z80" s="167">
        <v>0</v>
      </c>
      <c r="AA80" s="167">
        <v>0</v>
      </c>
      <c r="AB80" s="167">
        <v>0</v>
      </c>
      <c r="AC80" s="167">
        <v>0</v>
      </c>
      <c r="AD80" s="167">
        <v>0</v>
      </c>
      <c r="AE80" s="167">
        <v>0</v>
      </c>
      <c r="AF80" s="167">
        <v>0</v>
      </c>
      <c r="AG80" s="167">
        <v>0</v>
      </c>
      <c r="AH80" s="168">
        <v>0</v>
      </c>
      <c r="AI80" s="169">
        <f t="shared" si="9"/>
        <v>0</v>
      </c>
      <c r="AJ80" s="166">
        <v>0</v>
      </c>
      <c r="AK80" s="167">
        <v>0</v>
      </c>
      <c r="AL80" s="167">
        <v>0</v>
      </c>
      <c r="AM80" s="167">
        <v>0</v>
      </c>
      <c r="AN80" s="167">
        <v>0</v>
      </c>
      <c r="AO80" s="167">
        <v>0</v>
      </c>
      <c r="AP80" s="167">
        <v>0</v>
      </c>
      <c r="AQ80" s="167">
        <v>0</v>
      </c>
      <c r="AR80" s="167">
        <v>0</v>
      </c>
      <c r="AS80" s="168">
        <v>0</v>
      </c>
      <c r="AT80" s="169">
        <f t="shared" si="7"/>
        <v>0</v>
      </c>
      <c r="AU80" s="169">
        <f t="shared" si="8"/>
        <v>25</v>
      </c>
    </row>
    <row r="81" spans="1:47" ht="15">
      <c r="A81" s="111">
        <v>5622</v>
      </c>
      <c r="B81" s="165" t="s">
        <v>456</v>
      </c>
      <c r="C81" s="166">
        <v>0</v>
      </c>
      <c r="D81" s="167">
        <v>0</v>
      </c>
      <c r="E81" s="167">
        <v>0</v>
      </c>
      <c r="F81" s="167">
        <v>0</v>
      </c>
      <c r="G81" s="167">
        <v>0</v>
      </c>
      <c r="H81" s="167">
        <v>0</v>
      </c>
      <c r="I81" s="167">
        <v>0</v>
      </c>
      <c r="J81" s="167">
        <v>0</v>
      </c>
      <c r="K81" s="167">
        <v>0</v>
      </c>
      <c r="L81" s="168">
        <v>0</v>
      </c>
      <c r="M81" s="169">
        <f t="shared" si="10"/>
        <v>0</v>
      </c>
      <c r="N81" s="166">
        <v>1000</v>
      </c>
      <c r="O81" s="167">
        <v>0</v>
      </c>
      <c r="P81" s="167">
        <v>0</v>
      </c>
      <c r="Q81" s="167">
        <v>0</v>
      </c>
      <c r="R81" s="167">
        <v>0</v>
      </c>
      <c r="S81" s="167">
        <v>0</v>
      </c>
      <c r="T81" s="167">
        <v>0</v>
      </c>
      <c r="U81" s="167">
        <v>0</v>
      </c>
      <c r="V81" s="167">
        <v>0</v>
      </c>
      <c r="W81" s="168">
        <v>0</v>
      </c>
      <c r="X81" s="169">
        <f t="shared" si="6"/>
        <v>1000</v>
      </c>
      <c r="Y81" s="166">
        <v>0</v>
      </c>
      <c r="Z81" s="167">
        <v>0</v>
      </c>
      <c r="AA81" s="167">
        <v>0</v>
      </c>
      <c r="AB81" s="167">
        <v>0</v>
      </c>
      <c r="AC81" s="167">
        <v>0</v>
      </c>
      <c r="AD81" s="167">
        <v>0</v>
      </c>
      <c r="AE81" s="167">
        <v>0</v>
      </c>
      <c r="AF81" s="167">
        <v>0</v>
      </c>
      <c r="AG81" s="167">
        <v>0</v>
      </c>
      <c r="AH81" s="168">
        <v>0</v>
      </c>
      <c r="AI81" s="169">
        <f t="shared" si="9"/>
        <v>0</v>
      </c>
      <c r="AJ81" s="166">
        <v>0</v>
      </c>
      <c r="AK81" s="167">
        <v>0</v>
      </c>
      <c r="AL81" s="167">
        <v>0</v>
      </c>
      <c r="AM81" s="167">
        <v>0</v>
      </c>
      <c r="AN81" s="167">
        <v>0</v>
      </c>
      <c r="AO81" s="167">
        <v>0</v>
      </c>
      <c r="AP81" s="167">
        <v>0</v>
      </c>
      <c r="AQ81" s="167">
        <v>0</v>
      </c>
      <c r="AR81" s="167">
        <v>0</v>
      </c>
      <c r="AS81" s="168">
        <v>0</v>
      </c>
      <c r="AT81" s="169">
        <f t="shared" si="7"/>
        <v>0</v>
      </c>
      <c r="AU81" s="169">
        <f t="shared" si="8"/>
        <v>1000</v>
      </c>
    </row>
    <row r="82" spans="1:47" ht="15">
      <c r="A82" s="111">
        <v>5660</v>
      </c>
      <c r="B82" s="165" t="s">
        <v>409</v>
      </c>
      <c r="C82" s="166">
        <v>0</v>
      </c>
      <c r="D82" s="167">
        <v>0</v>
      </c>
      <c r="E82" s="167">
        <v>0</v>
      </c>
      <c r="F82" s="167">
        <v>38</v>
      </c>
      <c r="G82" s="167">
        <v>0</v>
      </c>
      <c r="H82" s="167">
        <v>0</v>
      </c>
      <c r="I82" s="167">
        <v>0</v>
      </c>
      <c r="J82" s="167">
        <v>0</v>
      </c>
      <c r="K82" s="167">
        <v>0</v>
      </c>
      <c r="L82" s="168">
        <v>0</v>
      </c>
      <c r="M82" s="169">
        <f t="shared" si="10"/>
        <v>38</v>
      </c>
      <c r="N82" s="166">
        <v>0</v>
      </c>
      <c r="O82" s="167">
        <v>0</v>
      </c>
      <c r="P82" s="167">
        <v>0</v>
      </c>
      <c r="Q82" s="167">
        <v>0</v>
      </c>
      <c r="R82" s="167">
        <v>0</v>
      </c>
      <c r="S82" s="167">
        <v>0</v>
      </c>
      <c r="T82" s="167">
        <v>0</v>
      </c>
      <c r="U82" s="167">
        <v>0</v>
      </c>
      <c r="V82" s="167">
        <v>0</v>
      </c>
      <c r="W82" s="168">
        <v>0</v>
      </c>
      <c r="X82" s="169">
        <f t="shared" si="6"/>
        <v>0</v>
      </c>
      <c r="Y82" s="166">
        <v>0</v>
      </c>
      <c r="Z82" s="167">
        <v>0</v>
      </c>
      <c r="AA82" s="167">
        <v>0</v>
      </c>
      <c r="AB82" s="167">
        <v>0</v>
      </c>
      <c r="AC82" s="167">
        <v>0</v>
      </c>
      <c r="AD82" s="167">
        <v>0</v>
      </c>
      <c r="AE82" s="167">
        <v>0</v>
      </c>
      <c r="AF82" s="167">
        <v>0</v>
      </c>
      <c r="AG82" s="167">
        <v>0</v>
      </c>
      <c r="AH82" s="168">
        <v>0</v>
      </c>
      <c r="AI82" s="169">
        <f t="shared" si="9"/>
        <v>0</v>
      </c>
      <c r="AJ82" s="166">
        <v>0</v>
      </c>
      <c r="AK82" s="167">
        <v>0</v>
      </c>
      <c r="AL82" s="167">
        <v>0</v>
      </c>
      <c r="AM82" s="167">
        <v>0</v>
      </c>
      <c r="AN82" s="167">
        <v>0</v>
      </c>
      <c r="AO82" s="167">
        <v>0</v>
      </c>
      <c r="AP82" s="167">
        <v>0</v>
      </c>
      <c r="AQ82" s="167">
        <v>0</v>
      </c>
      <c r="AR82" s="167">
        <v>0</v>
      </c>
      <c r="AS82" s="168">
        <v>0</v>
      </c>
      <c r="AT82" s="169">
        <f t="shared" si="7"/>
        <v>0</v>
      </c>
      <c r="AU82" s="169">
        <f t="shared" si="8"/>
        <v>38</v>
      </c>
    </row>
    <row r="83" spans="1:47" ht="15">
      <c r="A83" s="111">
        <v>5811</v>
      </c>
      <c r="B83" s="165" t="s">
        <v>411</v>
      </c>
      <c r="C83" s="166">
        <v>0</v>
      </c>
      <c r="D83" s="167">
        <v>0</v>
      </c>
      <c r="E83" s="167">
        <v>0</v>
      </c>
      <c r="F83" s="167">
        <v>0</v>
      </c>
      <c r="G83" s="167">
        <v>0</v>
      </c>
      <c r="H83" s="167">
        <v>-6518.55</v>
      </c>
      <c r="I83" s="167">
        <v>-5077.3639999999996</v>
      </c>
      <c r="J83" s="167">
        <v>790.95</v>
      </c>
      <c r="K83" s="167">
        <v>-36635.949999999997</v>
      </c>
      <c r="L83" s="168">
        <v>46466.413999999997</v>
      </c>
      <c r="M83" s="169">
        <f t="shared" si="10"/>
        <v>-974.50</v>
      </c>
      <c r="N83" s="166">
        <v>-4810.75</v>
      </c>
      <c r="O83" s="167">
        <v>-10454.65</v>
      </c>
      <c r="P83" s="167">
        <v>11690</v>
      </c>
      <c r="Q83" s="167">
        <v>-23659.55</v>
      </c>
      <c r="R83" s="167">
        <v>45228.75</v>
      </c>
      <c r="S83" s="167">
        <v>95988</v>
      </c>
      <c r="T83" s="167">
        <v>21094.288</v>
      </c>
      <c r="U83" s="167">
        <v>20252.150000000001</v>
      </c>
      <c r="V83" s="167">
        <v>18224.55</v>
      </c>
      <c r="W83" s="168">
        <v>16264.55</v>
      </c>
      <c r="X83" s="169">
        <f t="shared" si="6"/>
        <v>189817.33799999996</v>
      </c>
      <c r="Y83" s="166">
        <v>33779.85</v>
      </c>
      <c r="Z83" s="167">
        <v>12506.188009999998</v>
      </c>
      <c r="AA83" s="167">
        <v>13974.30</v>
      </c>
      <c r="AB83" s="167">
        <v>13936.65</v>
      </c>
      <c r="AC83" s="167">
        <v>14384.15</v>
      </c>
      <c r="AD83" s="167">
        <v>22247.25</v>
      </c>
      <c r="AE83" s="167">
        <v>15530.75</v>
      </c>
      <c r="AF83" s="167">
        <v>1551.45</v>
      </c>
      <c r="AG83" s="167">
        <v>87.20</v>
      </c>
      <c r="AH83" s="168">
        <v>80.900000000000006</v>
      </c>
      <c r="AI83" s="169">
        <f t="shared" si="9"/>
        <v>128078.68800999997</v>
      </c>
      <c r="AJ83" s="166">
        <v>119.70</v>
      </c>
      <c r="AK83" s="167">
        <v>17.85</v>
      </c>
      <c r="AL83" s="167">
        <v>10.50</v>
      </c>
      <c r="AM83" s="167">
        <v>7.70</v>
      </c>
      <c r="AN83" s="167">
        <v>42.70</v>
      </c>
      <c r="AO83" s="167">
        <v>206.50</v>
      </c>
      <c r="AP83" s="167">
        <v>185.55</v>
      </c>
      <c r="AQ83" s="167">
        <v>229.15</v>
      </c>
      <c r="AR83" s="167">
        <v>171.70</v>
      </c>
      <c r="AS83" s="168">
        <v>441.55</v>
      </c>
      <c r="AT83" s="169">
        <f t="shared" si="7"/>
        <v>1432.90</v>
      </c>
      <c r="AU83" s="169">
        <f t="shared" si="8"/>
        <v>318354.42600999994</v>
      </c>
    </row>
    <row r="84" spans="1:47" ht="15">
      <c r="A84" s="111">
        <v>5901</v>
      </c>
      <c r="B84" s="165" t="s">
        <v>435</v>
      </c>
      <c r="C84" s="166">
        <v>0</v>
      </c>
      <c r="D84" s="167">
        <v>0</v>
      </c>
      <c r="E84" s="167">
        <v>0</v>
      </c>
      <c r="F84" s="167">
        <v>0</v>
      </c>
      <c r="G84" s="167">
        <v>0</v>
      </c>
      <c r="H84" s="167">
        <v>0</v>
      </c>
      <c r="I84" s="167">
        <v>0</v>
      </c>
      <c r="J84" s="167">
        <v>0</v>
      </c>
      <c r="K84" s="167">
        <v>0</v>
      </c>
      <c r="L84" s="168">
        <v>0</v>
      </c>
      <c r="M84" s="169">
        <f t="shared" si="10"/>
        <v>0</v>
      </c>
      <c r="N84" s="166">
        <v>0</v>
      </c>
      <c r="O84" s="167">
        <v>0</v>
      </c>
      <c r="P84" s="167">
        <v>0</v>
      </c>
      <c r="Q84" s="167">
        <v>0</v>
      </c>
      <c r="R84" s="167">
        <v>0</v>
      </c>
      <c r="S84" s="167">
        <v>0</v>
      </c>
      <c r="T84" s="167">
        <v>0</v>
      </c>
      <c r="U84" s="167">
        <v>0</v>
      </c>
      <c r="V84" s="167">
        <v>0</v>
      </c>
      <c r="W84" s="168">
        <v>0</v>
      </c>
      <c r="X84" s="169">
        <f t="shared" si="6"/>
        <v>0</v>
      </c>
      <c r="Y84" s="166">
        <v>0</v>
      </c>
      <c r="Z84" s="167">
        <v>0</v>
      </c>
      <c r="AA84" s="167">
        <v>0</v>
      </c>
      <c r="AB84" s="167">
        <v>0</v>
      </c>
      <c r="AC84" s="167">
        <v>0</v>
      </c>
      <c r="AD84" s="167">
        <v>0</v>
      </c>
      <c r="AE84" s="167">
        <v>0</v>
      </c>
      <c r="AF84" s="167">
        <v>0</v>
      </c>
      <c r="AG84" s="167">
        <v>0</v>
      </c>
      <c r="AH84" s="168">
        <v>0</v>
      </c>
      <c r="AI84" s="169">
        <f t="shared" si="9"/>
        <v>0</v>
      </c>
      <c r="AJ84" s="166">
        <v>0</v>
      </c>
      <c r="AK84" s="167">
        <v>0</v>
      </c>
      <c r="AL84" s="167">
        <v>0</v>
      </c>
      <c r="AM84" s="167">
        <v>0</v>
      </c>
      <c r="AN84" s="167">
        <v>0</v>
      </c>
      <c r="AO84" s="167">
        <v>0</v>
      </c>
      <c r="AP84" s="167">
        <v>0</v>
      </c>
      <c r="AQ84" s="167">
        <v>0</v>
      </c>
      <c r="AR84" s="167">
        <v>0</v>
      </c>
      <c r="AS84" s="168">
        <v>0</v>
      </c>
      <c r="AT84" s="169">
        <f t="shared" si="7"/>
        <v>0</v>
      </c>
      <c r="AU84" s="169">
        <f t="shared" si="8"/>
        <v>0</v>
      </c>
    </row>
    <row r="85" spans="1:47" ht="15">
      <c r="A85" s="111">
        <v>5903</v>
      </c>
      <c r="B85" s="165" t="s">
        <v>436</v>
      </c>
      <c r="C85" s="166">
        <v>0</v>
      </c>
      <c r="D85" s="167">
        <v>0</v>
      </c>
      <c r="E85" s="167">
        <v>0</v>
      </c>
      <c r="F85" s="167">
        <v>0</v>
      </c>
      <c r="G85" s="167">
        <v>0</v>
      </c>
      <c r="H85" s="167">
        <v>0</v>
      </c>
      <c r="I85" s="167">
        <v>0</v>
      </c>
      <c r="J85" s="167">
        <v>0</v>
      </c>
      <c r="K85" s="167">
        <v>0</v>
      </c>
      <c r="L85" s="168">
        <v>0</v>
      </c>
      <c r="M85" s="169">
        <f t="shared" si="10"/>
        <v>0</v>
      </c>
      <c r="N85" s="166">
        <v>0</v>
      </c>
      <c r="O85" s="167">
        <v>0</v>
      </c>
      <c r="P85" s="167">
        <v>0</v>
      </c>
      <c r="Q85" s="167">
        <v>0</v>
      </c>
      <c r="R85" s="167">
        <v>0</v>
      </c>
      <c r="S85" s="167">
        <v>0</v>
      </c>
      <c r="T85" s="167">
        <v>0</v>
      </c>
      <c r="U85" s="167">
        <v>0</v>
      </c>
      <c r="V85" s="167">
        <v>0</v>
      </c>
      <c r="W85" s="168">
        <v>0</v>
      </c>
      <c r="X85" s="169">
        <f t="shared" si="6"/>
        <v>0</v>
      </c>
      <c r="Y85" s="166">
        <v>0</v>
      </c>
      <c r="Z85" s="167">
        <v>0</v>
      </c>
      <c r="AA85" s="167">
        <v>0</v>
      </c>
      <c r="AB85" s="167">
        <v>0</v>
      </c>
      <c r="AC85" s="167">
        <v>0</v>
      </c>
      <c r="AD85" s="167">
        <v>0</v>
      </c>
      <c r="AE85" s="167">
        <v>0</v>
      </c>
      <c r="AF85" s="167">
        <v>0</v>
      </c>
      <c r="AG85" s="167">
        <v>0</v>
      </c>
      <c r="AH85" s="168">
        <v>0</v>
      </c>
      <c r="AI85" s="169">
        <f t="shared" si="9"/>
        <v>0</v>
      </c>
      <c r="AJ85" s="166">
        <v>0</v>
      </c>
      <c r="AK85" s="167">
        <v>0</v>
      </c>
      <c r="AL85" s="167">
        <v>0</v>
      </c>
      <c r="AM85" s="167">
        <v>0</v>
      </c>
      <c r="AN85" s="167">
        <v>0</v>
      </c>
      <c r="AO85" s="167">
        <v>0</v>
      </c>
      <c r="AP85" s="167">
        <v>0</v>
      </c>
      <c r="AQ85" s="167">
        <v>0</v>
      </c>
      <c r="AR85" s="167">
        <v>0</v>
      </c>
      <c r="AS85" s="168">
        <v>0</v>
      </c>
      <c r="AT85" s="169">
        <f t="shared" si="7"/>
        <v>0</v>
      </c>
      <c r="AU85" s="169">
        <f t="shared" si="8"/>
        <v>0</v>
      </c>
    </row>
    <row r="86" spans="1:47" ht="15">
      <c r="A86" s="111">
        <v>5909</v>
      </c>
      <c r="B86" s="165" t="s">
        <v>372</v>
      </c>
      <c r="C86" s="166">
        <v>0</v>
      </c>
      <c r="D86" s="167">
        <v>6.5339999999999998</v>
      </c>
      <c r="E86" s="167">
        <v>0</v>
      </c>
      <c r="F86" s="167">
        <v>12</v>
      </c>
      <c r="G86" s="167">
        <v>0</v>
      </c>
      <c r="H86" s="167">
        <v>12</v>
      </c>
      <c r="I86" s="167">
        <v>10.946</v>
      </c>
      <c r="J86" s="167">
        <v>0</v>
      </c>
      <c r="K86" s="167">
        <v>0</v>
      </c>
      <c r="L86" s="168">
        <v>-24</v>
      </c>
      <c r="M86" s="169">
        <f t="shared" si="10"/>
        <v>17.479999999999997</v>
      </c>
      <c r="N86" s="166">
        <v>79.70</v>
      </c>
      <c r="O86" s="167">
        <v>17.882750000000001</v>
      </c>
      <c r="P86" s="167">
        <v>0</v>
      </c>
      <c r="Q86" s="167">
        <v>0</v>
      </c>
      <c r="R86" s="167">
        <v>0</v>
      </c>
      <c r="S86" s="167">
        <v>127.10179999999998</v>
      </c>
      <c r="T86" s="167">
        <v>0</v>
      </c>
      <c r="U86" s="167">
        <v>0</v>
      </c>
      <c r="V86" s="167">
        <v>0</v>
      </c>
      <c r="W86" s="168">
        <v>0</v>
      </c>
      <c r="X86" s="169">
        <f t="shared" si="6"/>
        <v>224.68455</v>
      </c>
      <c r="Y86" s="166">
        <v>0</v>
      </c>
      <c r="Z86" s="167">
        <v>0</v>
      </c>
      <c r="AA86" s="167">
        <v>3.82</v>
      </c>
      <c r="AB86" s="167">
        <v>11264.025529999999</v>
      </c>
      <c r="AC86" s="167">
        <v>0</v>
      </c>
      <c r="AD86" s="167">
        <v>664.03879000000006</v>
      </c>
      <c r="AE86" s="167">
        <v>0</v>
      </c>
      <c r="AF86" s="167">
        <v>1333.4323899999999</v>
      </c>
      <c r="AG86" s="167">
        <v>0</v>
      </c>
      <c r="AH86" s="168">
        <v>0</v>
      </c>
      <c r="AI86" s="169">
        <f t="shared" si="9"/>
        <v>13265.316709999999</v>
      </c>
      <c r="AJ86" s="166">
        <v>0</v>
      </c>
      <c r="AK86" s="167">
        <v>0</v>
      </c>
      <c r="AL86" s="167">
        <v>0</v>
      </c>
      <c r="AM86" s="167">
        <v>0</v>
      </c>
      <c r="AN86" s="167">
        <v>24.181000000000001</v>
      </c>
      <c r="AO86" s="167">
        <v>428.38600000000002</v>
      </c>
      <c r="AP86" s="167">
        <v>0</v>
      </c>
      <c r="AQ86" s="167">
        <v>0</v>
      </c>
      <c r="AR86" s="167">
        <v>2623.3909100000001</v>
      </c>
      <c r="AS86" s="168">
        <v>0</v>
      </c>
      <c r="AT86" s="169">
        <f t="shared" si="7"/>
        <v>3075.9579100000001</v>
      </c>
      <c r="AU86" s="169">
        <f t="shared" si="8"/>
        <v>16583.439169999998</v>
      </c>
    </row>
    <row r="87" spans="1:47" ht="15">
      <c r="A87" s="111">
        <v>6121</v>
      </c>
      <c r="B87" s="165" t="s">
        <v>373</v>
      </c>
      <c r="C87" s="166">
        <v>0</v>
      </c>
      <c r="D87" s="167">
        <v>223.10995</v>
      </c>
      <c r="E87" s="167">
        <v>1150.05852</v>
      </c>
      <c r="F87" s="167">
        <v>2469.8296700000001</v>
      </c>
      <c r="G87" s="167">
        <v>4634.5578099999984</v>
      </c>
      <c r="H87" s="167">
        <v>36722.875759999995</v>
      </c>
      <c r="I87" s="167">
        <v>15140.961560000002</v>
      </c>
      <c r="J87" s="167">
        <v>4804.4450700000007</v>
      </c>
      <c r="K87" s="167">
        <v>5880.7377199999992</v>
      </c>
      <c r="L87" s="168">
        <v>8808.4402799999989</v>
      </c>
      <c r="M87" s="169">
        <f t="shared" si="10"/>
        <v>79835.016339999987</v>
      </c>
      <c r="N87" s="166">
        <v>3629.0850599999999</v>
      </c>
      <c r="O87" s="167">
        <v>1197.6268699999996</v>
      </c>
      <c r="P87" s="167">
        <v>4171.7372400000004</v>
      </c>
      <c r="Q87" s="167">
        <v>1068.0169900000001</v>
      </c>
      <c r="R87" s="167">
        <v>1515.52377</v>
      </c>
      <c r="S87" s="167">
        <v>23854.653060000004</v>
      </c>
      <c r="T87" s="167">
        <v>986.31679999999699</v>
      </c>
      <c r="U87" s="167">
        <v>672.89692000000184</v>
      </c>
      <c r="V87" s="167">
        <v>865.37351999999998</v>
      </c>
      <c r="W87" s="168">
        <v>-30.312799999997019</v>
      </c>
      <c r="X87" s="169">
        <f t="shared" si="6"/>
        <v>37930.917430000009</v>
      </c>
      <c r="Y87" s="166">
        <v>0</v>
      </c>
      <c r="Z87" s="167">
        <v>0</v>
      </c>
      <c r="AA87" s="167">
        <v>0</v>
      </c>
      <c r="AB87" s="167">
        <v>0</v>
      </c>
      <c r="AC87" s="167">
        <v>0</v>
      </c>
      <c r="AD87" s="167">
        <v>0</v>
      </c>
      <c r="AE87" s="167">
        <v>0</v>
      </c>
      <c r="AF87" s="167">
        <v>0</v>
      </c>
      <c r="AG87" s="167">
        <v>0</v>
      </c>
      <c r="AH87" s="168">
        <v>6513.6150299999999</v>
      </c>
      <c r="AI87" s="169">
        <f t="shared" si="9"/>
        <v>6513.6150299999999</v>
      </c>
      <c r="AJ87" s="166">
        <v>0</v>
      </c>
      <c r="AK87" s="167">
        <v>0</v>
      </c>
      <c r="AL87" s="167">
        <v>0</v>
      </c>
      <c r="AM87" s="167">
        <v>1</v>
      </c>
      <c r="AN87" s="167">
        <v>29</v>
      </c>
      <c r="AO87" s="167">
        <v>0</v>
      </c>
      <c r="AP87" s="167">
        <v>0</v>
      </c>
      <c r="AQ87" s="167">
        <v>0</v>
      </c>
      <c r="AR87" s="167">
        <v>0</v>
      </c>
      <c r="AS87" s="168">
        <v>0</v>
      </c>
      <c r="AT87" s="169">
        <f t="shared" si="7"/>
        <v>30</v>
      </c>
      <c r="AU87" s="169">
        <f t="shared" si="8"/>
        <v>124309.5488</v>
      </c>
    </row>
    <row r="88" spans="1:47" ht="15">
      <c r="A88" s="111">
        <v>6123</v>
      </c>
      <c r="B88" s="165" t="s">
        <v>469</v>
      </c>
      <c r="C88" s="166"/>
      <c r="D88" s="167"/>
      <c r="E88" s="167"/>
      <c r="F88" s="167"/>
      <c r="G88" s="167"/>
      <c r="H88" s="167"/>
      <c r="I88" s="167"/>
      <c r="J88" s="167"/>
      <c r="K88" s="167"/>
      <c r="L88" s="168"/>
      <c r="M88" s="169">
        <f t="shared" si="10"/>
        <v>0</v>
      </c>
      <c r="N88" s="166"/>
      <c r="O88" s="167"/>
      <c r="P88" s="167"/>
      <c r="Q88" s="167"/>
      <c r="R88" s="167"/>
      <c r="S88" s="167"/>
      <c r="T88" s="167"/>
      <c r="U88" s="167"/>
      <c r="V88" s="167"/>
      <c r="W88" s="168"/>
      <c r="X88" s="169">
        <f t="shared" si="6"/>
        <v>0</v>
      </c>
      <c r="Y88" s="166"/>
      <c r="Z88" s="167"/>
      <c r="AA88" s="167"/>
      <c r="AB88" s="167"/>
      <c r="AC88" s="167"/>
      <c r="AD88" s="167"/>
      <c r="AE88" s="167"/>
      <c r="AF88" s="167"/>
      <c r="AG88" s="167"/>
      <c r="AH88" s="168">
        <v>783.93839000000003</v>
      </c>
      <c r="AI88" s="169">
        <f t="shared" si="11" ref="AI88">SUM(Y88:AH88)</f>
        <v>783.93839000000003</v>
      </c>
      <c r="AJ88" s="166">
        <v>0</v>
      </c>
      <c r="AK88" s="167">
        <v>0</v>
      </c>
      <c r="AL88" s="167">
        <v>0</v>
      </c>
      <c r="AM88" s="167">
        <v>0</v>
      </c>
      <c r="AN88" s="167">
        <v>0</v>
      </c>
      <c r="AO88" s="167">
        <v>0</v>
      </c>
      <c r="AP88" s="167">
        <v>0</v>
      </c>
      <c r="AQ88" s="167">
        <v>0</v>
      </c>
      <c r="AR88" s="167">
        <v>0</v>
      </c>
      <c r="AS88" s="168">
        <v>0</v>
      </c>
      <c r="AT88" s="169">
        <f t="shared" si="7"/>
        <v>0</v>
      </c>
      <c r="AU88" s="169">
        <f t="shared" si="8"/>
        <v>783.93839000000003</v>
      </c>
    </row>
    <row r="89" spans="1:47" ht="15">
      <c r="A89" s="111">
        <v>6122</v>
      </c>
      <c r="B89" s="165" t="s">
        <v>404</v>
      </c>
      <c r="C89" s="166">
        <v>0</v>
      </c>
      <c r="D89" s="167">
        <v>0</v>
      </c>
      <c r="E89" s="167">
        <v>266.53399999999999</v>
      </c>
      <c r="F89" s="167">
        <v>49.05</v>
      </c>
      <c r="G89" s="167">
        <v>205.19200000000001</v>
      </c>
      <c r="H89" s="167">
        <v>81.485799999999998</v>
      </c>
      <c r="I89" s="167">
        <v>1971.68507</v>
      </c>
      <c r="J89" s="167">
        <v>47.649800000000006</v>
      </c>
      <c r="K89" s="167">
        <v>-81.485799999999813</v>
      </c>
      <c r="L89" s="168">
        <v>1208.6368</v>
      </c>
      <c r="M89" s="169">
        <f t="shared" si="10"/>
        <v>3748.7476700000007</v>
      </c>
      <c r="N89" s="166">
        <v>0</v>
      </c>
      <c r="O89" s="167">
        <v>0</v>
      </c>
      <c r="P89" s="167">
        <v>46.097999999999999</v>
      </c>
      <c r="Q89" s="167">
        <v>0</v>
      </c>
      <c r="R89" s="167">
        <v>0</v>
      </c>
      <c r="S89" s="167">
        <v>0</v>
      </c>
      <c r="T89" s="167">
        <v>0</v>
      </c>
      <c r="U89" s="167">
        <v>0</v>
      </c>
      <c r="V89" s="167">
        <v>0</v>
      </c>
      <c r="W89" s="168">
        <v>0</v>
      </c>
      <c r="X89" s="169">
        <f t="shared" si="6"/>
        <v>46.097999999999999</v>
      </c>
      <c r="Y89" s="166">
        <v>0</v>
      </c>
      <c r="Z89" s="167">
        <v>0</v>
      </c>
      <c r="AA89" s="167">
        <v>0</v>
      </c>
      <c r="AB89" s="167">
        <v>0</v>
      </c>
      <c r="AC89" s="167">
        <v>0</v>
      </c>
      <c r="AD89" s="167">
        <v>0</v>
      </c>
      <c r="AE89" s="167">
        <v>83.50</v>
      </c>
      <c r="AF89" s="167">
        <v>0</v>
      </c>
      <c r="AG89" s="167">
        <v>0</v>
      </c>
      <c r="AH89" s="168">
        <v>207.13200000000001</v>
      </c>
      <c r="AI89" s="169">
        <f t="shared" si="9"/>
        <v>290.63200000000001</v>
      </c>
      <c r="AJ89" s="166">
        <v>0</v>
      </c>
      <c r="AK89" s="167">
        <v>0</v>
      </c>
      <c r="AL89" s="167">
        <v>0</v>
      </c>
      <c r="AM89" s="167">
        <v>0</v>
      </c>
      <c r="AN89" s="167">
        <v>0</v>
      </c>
      <c r="AO89" s="167">
        <v>0</v>
      </c>
      <c r="AP89" s="167">
        <v>0</v>
      </c>
      <c r="AQ89" s="167">
        <v>0</v>
      </c>
      <c r="AR89" s="167">
        <v>209.999</v>
      </c>
      <c r="AS89" s="168">
        <v>339.90</v>
      </c>
      <c r="AT89" s="169">
        <f t="shared" si="7"/>
        <v>549.899</v>
      </c>
      <c r="AU89" s="169">
        <f t="shared" si="8"/>
        <v>4635.3766700000006</v>
      </c>
    </row>
    <row r="90" spans="1:47" ht="15">
      <c r="A90" s="111">
        <v>6129</v>
      </c>
      <c r="B90" s="165" t="s">
        <v>405</v>
      </c>
      <c r="C90" s="166">
        <v>0</v>
      </c>
      <c r="D90" s="167">
        <v>0</v>
      </c>
      <c r="E90" s="167">
        <v>123.396</v>
      </c>
      <c r="F90" s="167">
        <v>0</v>
      </c>
      <c r="G90" s="167">
        <v>0</v>
      </c>
      <c r="H90" s="167">
        <v>0</v>
      </c>
      <c r="I90" s="167">
        <v>0</v>
      </c>
      <c r="J90" s="167">
        <v>0</v>
      </c>
      <c r="K90" s="167">
        <v>0</v>
      </c>
      <c r="L90" s="168">
        <v>0</v>
      </c>
      <c r="M90" s="169">
        <f t="shared" si="10"/>
        <v>123.396</v>
      </c>
      <c r="N90" s="166">
        <v>0</v>
      </c>
      <c r="O90" s="167">
        <v>0</v>
      </c>
      <c r="P90" s="167">
        <v>0</v>
      </c>
      <c r="Q90" s="167">
        <v>0</v>
      </c>
      <c r="R90" s="167">
        <v>0</v>
      </c>
      <c r="S90" s="167">
        <v>0</v>
      </c>
      <c r="T90" s="167">
        <v>0</v>
      </c>
      <c r="U90" s="167">
        <v>0</v>
      </c>
      <c r="V90" s="167">
        <v>0</v>
      </c>
      <c r="W90" s="168">
        <v>0</v>
      </c>
      <c r="X90" s="169">
        <f t="shared" si="6"/>
        <v>0</v>
      </c>
      <c r="Y90" s="166">
        <v>0</v>
      </c>
      <c r="Z90" s="167">
        <v>0</v>
      </c>
      <c r="AA90" s="167">
        <v>0</v>
      </c>
      <c r="AB90" s="167">
        <v>1500</v>
      </c>
      <c r="AC90" s="167">
        <v>0</v>
      </c>
      <c r="AD90" s="167">
        <v>0</v>
      </c>
      <c r="AE90" s="167">
        <v>0</v>
      </c>
      <c r="AF90" s="167">
        <v>0</v>
      </c>
      <c r="AG90" s="167">
        <v>0</v>
      </c>
      <c r="AH90" s="168">
        <v>0</v>
      </c>
      <c r="AI90" s="169">
        <f t="shared" si="9"/>
        <v>1500</v>
      </c>
      <c r="AJ90" s="166">
        <v>0</v>
      </c>
      <c r="AK90" s="167">
        <v>0</v>
      </c>
      <c r="AL90" s="167">
        <v>0</v>
      </c>
      <c r="AM90" s="167">
        <v>0</v>
      </c>
      <c r="AN90" s="167">
        <v>0</v>
      </c>
      <c r="AO90" s="167">
        <v>0</v>
      </c>
      <c r="AP90" s="167">
        <v>0</v>
      </c>
      <c r="AQ90" s="167">
        <v>0</v>
      </c>
      <c r="AR90" s="167">
        <v>0</v>
      </c>
      <c r="AS90" s="168">
        <v>0</v>
      </c>
      <c r="AT90" s="169">
        <f t="shared" si="7"/>
        <v>0</v>
      </c>
      <c r="AU90" s="169">
        <f t="shared" si="8"/>
        <v>1623.396</v>
      </c>
    </row>
    <row r="91" spans="1:47" ht="15">
      <c r="A91" s="111">
        <v>6313</v>
      </c>
      <c r="B91" s="165" t="s">
        <v>415</v>
      </c>
      <c r="C91" s="166">
        <v>0</v>
      </c>
      <c r="D91" s="167">
        <v>0</v>
      </c>
      <c r="E91" s="167">
        <v>0</v>
      </c>
      <c r="F91" s="167">
        <v>0</v>
      </c>
      <c r="G91" s="167">
        <v>2000</v>
      </c>
      <c r="H91" s="167">
        <v>0</v>
      </c>
      <c r="I91" s="167">
        <v>0</v>
      </c>
      <c r="J91" s="167">
        <v>0</v>
      </c>
      <c r="K91" s="167">
        <v>0</v>
      </c>
      <c r="L91" s="168">
        <v>0</v>
      </c>
      <c r="M91" s="169">
        <f t="shared" si="10"/>
        <v>2000</v>
      </c>
      <c r="N91" s="166">
        <v>0</v>
      </c>
      <c r="O91" s="167">
        <v>0</v>
      </c>
      <c r="P91" s="167">
        <v>0</v>
      </c>
      <c r="Q91" s="167">
        <v>0</v>
      </c>
      <c r="R91" s="167">
        <v>0</v>
      </c>
      <c r="S91" s="167">
        <v>0</v>
      </c>
      <c r="T91" s="167">
        <v>0</v>
      </c>
      <c r="U91" s="167">
        <v>0</v>
      </c>
      <c r="V91" s="167">
        <v>0</v>
      </c>
      <c r="W91" s="168">
        <v>0</v>
      </c>
      <c r="X91" s="169">
        <f t="shared" si="6"/>
        <v>0</v>
      </c>
      <c r="Y91" s="166">
        <v>0</v>
      </c>
      <c r="Z91" s="167">
        <v>0</v>
      </c>
      <c r="AA91" s="167">
        <v>0</v>
      </c>
      <c r="AB91" s="167">
        <v>0</v>
      </c>
      <c r="AC91" s="167">
        <v>0</v>
      </c>
      <c r="AD91" s="167">
        <v>0</v>
      </c>
      <c r="AE91" s="167">
        <v>0</v>
      </c>
      <c r="AF91" s="167">
        <v>0</v>
      </c>
      <c r="AG91" s="167">
        <v>0</v>
      </c>
      <c r="AH91" s="168">
        <v>0</v>
      </c>
      <c r="AI91" s="169">
        <f t="shared" si="9"/>
        <v>0</v>
      </c>
      <c r="AJ91" s="166">
        <v>0</v>
      </c>
      <c r="AK91" s="167">
        <v>0</v>
      </c>
      <c r="AL91" s="167">
        <v>0</v>
      </c>
      <c r="AM91" s="167">
        <v>0</v>
      </c>
      <c r="AN91" s="167">
        <v>0</v>
      </c>
      <c r="AO91" s="167">
        <v>0</v>
      </c>
      <c r="AP91" s="167">
        <v>0</v>
      </c>
      <c r="AQ91" s="167">
        <v>0</v>
      </c>
      <c r="AR91" s="167">
        <v>0</v>
      </c>
      <c r="AS91" s="168">
        <v>0</v>
      </c>
      <c r="AT91" s="169">
        <f t="shared" si="7"/>
        <v>0</v>
      </c>
      <c r="AU91" s="169">
        <f t="shared" si="8"/>
        <v>2000</v>
      </c>
    </row>
    <row r="92" spans="1:47" ht="15">
      <c r="A92" s="111">
        <v>6321</v>
      </c>
      <c r="B92" s="165" t="s">
        <v>441</v>
      </c>
      <c r="C92" s="166">
        <v>0</v>
      </c>
      <c r="D92" s="167">
        <v>0</v>
      </c>
      <c r="E92" s="167">
        <v>0</v>
      </c>
      <c r="F92" s="167">
        <v>0</v>
      </c>
      <c r="G92" s="167">
        <v>0</v>
      </c>
      <c r="H92" s="167">
        <v>0</v>
      </c>
      <c r="I92" s="167">
        <v>0</v>
      </c>
      <c r="J92" s="167">
        <v>700</v>
      </c>
      <c r="K92" s="167">
        <v>0</v>
      </c>
      <c r="L92" s="168">
        <v>0</v>
      </c>
      <c r="M92" s="169">
        <f t="shared" si="10"/>
        <v>700</v>
      </c>
      <c r="N92" s="166">
        <v>0</v>
      </c>
      <c r="O92" s="167">
        <v>0</v>
      </c>
      <c r="P92" s="167">
        <v>0</v>
      </c>
      <c r="Q92" s="167">
        <v>0</v>
      </c>
      <c r="R92" s="167">
        <v>0</v>
      </c>
      <c r="S92" s="167">
        <v>0</v>
      </c>
      <c r="T92" s="167">
        <v>0</v>
      </c>
      <c r="U92" s="167">
        <v>0</v>
      </c>
      <c r="V92" s="167">
        <v>0</v>
      </c>
      <c r="W92" s="168">
        <v>0</v>
      </c>
      <c r="X92" s="169">
        <f t="shared" si="6"/>
        <v>0</v>
      </c>
      <c r="Y92" s="166">
        <v>0</v>
      </c>
      <c r="Z92" s="167">
        <v>0</v>
      </c>
      <c r="AA92" s="167">
        <v>0</v>
      </c>
      <c r="AB92" s="167">
        <v>0</v>
      </c>
      <c r="AC92" s="167">
        <v>0</v>
      </c>
      <c r="AD92" s="167">
        <v>0</v>
      </c>
      <c r="AE92" s="167">
        <v>0</v>
      </c>
      <c r="AF92" s="167">
        <v>0</v>
      </c>
      <c r="AG92" s="167">
        <v>0</v>
      </c>
      <c r="AH92" s="168">
        <v>0</v>
      </c>
      <c r="AI92" s="169">
        <f t="shared" si="9"/>
        <v>0</v>
      </c>
      <c r="AJ92" s="166">
        <v>0</v>
      </c>
      <c r="AK92" s="167">
        <v>0</v>
      </c>
      <c r="AL92" s="167">
        <v>0</v>
      </c>
      <c r="AM92" s="167">
        <v>0</v>
      </c>
      <c r="AN92" s="167">
        <v>0</v>
      </c>
      <c r="AO92" s="167">
        <v>0</v>
      </c>
      <c r="AP92" s="167">
        <v>0</v>
      </c>
      <c r="AQ92" s="167">
        <v>0</v>
      </c>
      <c r="AR92" s="167">
        <v>0</v>
      </c>
      <c r="AS92" s="168">
        <v>0</v>
      </c>
      <c r="AT92" s="169">
        <f t="shared" si="7"/>
        <v>0</v>
      </c>
      <c r="AU92" s="169">
        <f t="shared" si="8"/>
        <v>700</v>
      </c>
    </row>
    <row r="93" spans="1:47" ht="15">
      <c r="A93" s="111">
        <v>6323</v>
      </c>
      <c r="B93" s="165" t="s">
        <v>437</v>
      </c>
      <c r="C93" s="166">
        <v>0</v>
      </c>
      <c r="D93" s="167">
        <v>0</v>
      </c>
      <c r="E93" s="167">
        <v>0</v>
      </c>
      <c r="F93" s="167">
        <v>0</v>
      </c>
      <c r="G93" s="167">
        <v>0</v>
      </c>
      <c r="H93" s="167">
        <v>0</v>
      </c>
      <c r="I93" s="167">
        <v>150</v>
      </c>
      <c r="J93" s="167">
        <v>0</v>
      </c>
      <c r="K93" s="167">
        <v>0</v>
      </c>
      <c r="L93" s="168">
        <v>0</v>
      </c>
      <c r="M93" s="169">
        <f t="shared" si="10"/>
        <v>150</v>
      </c>
      <c r="N93" s="166">
        <v>0</v>
      </c>
      <c r="O93" s="167">
        <v>0</v>
      </c>
      <c r="P93" s="167">
        <v>0</v>
      </c>
      <c r="Q93" s="167">
        <v>0</v>
      </c>
      <c r="R93" s="167">
        <v>0</v>
      </c>
      <c r="S93" s="167">
        <v>0</v>
      </c>
      <c r="T93" s="167">
        <v>0</v>
      </c>
      <c r="U93" s="167">
        <v>0</v>
      </c>
      <c r="V93" s="167">
        <v>0</v>
      </c>
      <c r="W93" s="168">
        <v>0</v>
      </c>
      <c r="X93" s="169">
        <f t="shared" si="6"/>
        <v>0</v>
      </c>
      <c r="Y93" s="166">
        <v>0</v>
      </c>
      <c r="Z93" s="167">
        <v>0</v>
      </c>
      <c r="AA93" s="167">
        <v>0</v>
      </c>
      <c r="AB93" s="167">
        <v>0</v>
      </c>
      <c r="AC93" s="167">
        <v>0</v>
      </c>
      <c r="AD93" s="167">
        <v>0</v>
      </c>
      <c r="AE93" s="167">
        <v>0</v>
      </c>
      <c r="AF93" s="167">
        <v>0</v>
      </c>
      <c r="AG93" s="167">
        <v>0</v>
      </c>
      <c r="AH93" s="168">
        <v>0</v>
      </c>
      <c r="AI93" s="169">
        <f t="shared" si="9"/>
        <v>0</v>
      </c>
      <c r="AJ93" s="166">
        <v>0</v>
      </c>
      <c r="AK93" s="167">
        <v>0</v>
      </c>
      <c r="AL93" s="167">
        <v>0</v>
      </c>
      <c r="AM93" s="167">
        <v>0</v>
      </c>
      <c r="AN93" s="167">
        <v>0</v>
      </c>
      <c r="AO93" s="167">
        <v>0</v>
      </c>
      <c r="AP93" s="167">
        <v>0</v>
      </c>
      <c r="AQ93" s="167">
        <v>0</v>
      </c>
      <c r="AR93" s="167">
        <v>0</v>
      </c>
      <c r="AS93" s="168">
        <v>0</v>
      </c>
      <c r="AT93" s="169">
        <f t="shared" si="7"/>
        <v>0</v>
      </c>
      <c r="AU93" s="169">
        <f t="shared" si="8"/>
        <v>150</v>
      </c>
    </row>
    <row r="94" spans="1:47" ht="15">
      <c r="A94" s="111">
        <v>6351</v>
      </c>
      <c r="B94" s="165" t="s">
        <v>416</v>
      </c>
      <c r="C94" s="166">
        <v>0</v>
      </c>
      <c r="D94" s="167">
        <v>0</v>
      </c>
      <c r="E94" s="167">
        <v>0</v>
      </c>
      <c r="F94" s="167">
        <v>0</v>
      </c>
      <c r="G94" s="167">
        <v>10000</v>
      </c>
      <c r="H94" s="167">
        <v>550</v>
      </c>
      <c r="I94" s="167">
        <v>273</v>
      </c>
      <c r="J94" s="167">
        <v>332.85359999999997</v>
      </c>
      <c r="K94" s="167">
        <v>9500</v>
      </c>
      <c r="L94" s="168">
        <v>0</v>
      </c>
      <c r="M94" s="169">
        <f t="shared" si="10"/>
        <v>20655.853600000002</v>
      </c>
      <c r="N94" s="166">
        <v>0</v>
      </c>
      <c r="O94" s="167">
        <v>0</v>
      </c>
      <c r="P94" s="167">
        <v>0</v>
      </c>
      <c r="Q94" s="167">
        <v>0</v>
      </c>
      <c r="R94" s="167">
        <v>0</v>
      </c>
      <c r="S94" s="167">
        <v>0</v>
      </c>
      <c r="T94" s="167">
        <v>0</v>
      </c>
      <c r="U94" s="167">
        <v>0</v>
      </c>
      <c r="V94" s="167">
        <v>0</v>
      </c>
      <c r="W94" s="168">
        <v>0</v>
      </c>
      <c r="X94" s="169">
        <f t="shared" si="6"/>
        <v>0</v>
      </c>
      <c r="Y94" s="166">
        <v>0</v>
      </c>
      <c r="Z94" s="167">
        <v>0</v>
      </c>
      <c r="AA94" s="167">
        <v>0</v>
      </c>
      <c r="AB94" s="167">
        <v>0</v>
      </c>
      <c r="AC94" s="167">
        <v>0</v>
      </c>
      <c r="AD94" s="167">
        <v>0</v>
      </c>
      <c r="AE94" s="167">
        <v>0</v>
      </c>
      <c r="AF94" s="167">
        <v>0</v>
      </c>
      <c r="AG94" s="167">
        <v>0</v>
      </c>
      <c r="AH94" s="168">
        <v>0</v>
      </c>
      <c r="AI94" s="169">
        <f t="shared" si="9"/>
        <v>0</v>
      </c>
      <c r="AJ94" s="166">
        <v>0</v>
      </c>
      <c r="AK94" s="167">
        <v>0</v>
      </c>
      <c r="AL94" s="167">
        <v>0</v>
      </c>
      <c r="AM94" s="167">
        <v>0</v>
      </c>
      <c r="AN94" s="167">
        <v>0</v>
      </c>
      <c r="AO94" s="167">
        <v>0</v>
      </c>
      <c r="AP94" s="167">
        <v>0</v>
      </c>
      <c r="AQ94" s="167">
        <v>0</v>
      </c>
      <c r="AR94" s="167">
        <v>0</v>
      </c>
      <c r="AS94" s="168">
        <v>0</v>
      </c>
      <c r="AT94" s="169">
        <f t="shared" si="7"/>
        <v>0</v>
      </c>
      <c r="AU94" s="169">
        <f t="shared" si="8"/>
        <v>20655.853600000002</v>
      </c>
    </row>
    <row r="95" spans="1:47" ht="15">
      <c r="A95" s="111">
        <v>6356</v>
      </c>
      <c r="B95" s="165" t="s">
        <v>417</v>
      </c>
      <c r="C95" s="166">
        <v>0</v>
      </c>
      <c r="D95" s="167">
        <v>0</v>
      </c>
      <c r="E95" s="167">
        <v>0</v>
      </c>
      <c r="F95" s="167">
        <v>0</v>
      </c>
      <c r="G95" s="167">
        <v>90</v>
      </c>
      <c r="H95" s="167">
        <v>0</v>
      </c>
      <c r="I95" s="167">
        <v>0</v>
      </c>
      <c r="J95" s="167">
        <v>599</v>
      </c>
      <c r="K95" s="167">
        <v>0</v>
      </c>
      <c r="L95" s="168">
        <v>0</v>
      </c>
      <c r="M95" s="169">
        <f t="shared" si="10"/>
        <v>689</v>
      </c>
      <c r="N95" s="166">
        <v>0</v>
      </c>
      <c r="O95" s="167">
        <v>0</v>
      </c>
      <c r="P95" s="167">
        <v>344.10</v>
      </c>
      <c r="Q95" s="167">
        <v>-344.10</v>
      </c>
      <c r="R95" s="167">
        <v>0</v>
      </c>
      <c r="S95" s="167">
        <v>670</v>
      </c>
      <c r="T95" s="167">
        <v>0</v>
      </c>
      <c r="U95" s="167">
        <v>0</v>
      </c>
      <c r="V95" s="167">
        <v>0</v>
      </c>
      <c r="W95" s="168">
        <v>0</v>
      </c>
      <c r="X95" s="169">
        <f t="shared" si="6"/>
        <v>670</v>
      </c>
      <c r="Y95" s="166">
        <v>0</v>
      </c>
      <c r="Z95" s="167">
        <v>0</v>
      </c>
      <c r="AA95" s="167">
        <v>0</v>
      </c>
      <c r="AB95" s="167">
        <v>0</v>
      </c>
      <c r="AC95" s="167">
        <v>0</v>
      </c>
      <c r="AD95" s="167">
        <v>0</v>
      </c>
      <c r="AE95" s="167">
        <v>0</v>
      </c>
      <c r="AF95" s="167">
        <v>0</v>
      </c>
      <c r="AG95" s="167">
        <v>0</v>
      </c>
      <c r="AH95" s="168">
        <v>0</v>
      </c>
      <c r="AI95" s="169">
        <f t="shared" si="9"/>
        <v>0</v>
      </c>
      <c r="AJ95" s="166">
        <v>0</v>
      </c>
      <c r="AK95" s="167">
        <v>0</v>
      </c>
      <c r="AL95" s="167">
        <v>0</v>
      </c>
      <c r="AM95" s="167">
        <v>0</v>
      </c>
      <c r="AN95" s="167">
        <v>0</v>
      </c>
      <c r="AO95" s="167">
        <v>0</v>
      </c>
      <c r="AP95" s="167">
        <v>0</v>
      </c>
      <c r="AQ95" s="167">
        <v>0</v>
      </c>
      <c r="AR95" s="167">
        <v>0</v>
      </c>
      <c r="AS95" s="168">
        <v>0</v>
      </c>
      <c r="AT95" s="169">
        <f t="shared" si="7"/>
        <v>0</v>
      </c>
      <c r="AU95" s="169">
        <f t="shared" si="8"/>
        <v>1359</v>
      </c>
    </row>
    <row r="96" spans="1:47" ht="15">
      <c r="A96" s="111">
        <v>6371</v>
      </c>
      <c r="B96" s="165" t="s">
        <v>438</v>
      </c>
      <c r="C96" s="166">
        <v>0</v>
      </c>
      <c r="D96" s="167">
        <v>0</v>
      </c>
      <c r="E96" s="167">
        <v>0</v>
      </c>
      <c r="F96" s="167">
        <v>0</v>
      </c>
      <c r="G96" s="167">
        <v>0</v>
      </c>
      <c r="H96" s="167">
        <v>0</v>
      </c>
      <c r="I96" s="167">
        <v>57</v>
      </c>
      <c r="J96" s="167">
        <v>0</v>
      </c>
      <c r="K96" s="167">
        <v>0</v>
      </c>
      <c r="L96" s="168">
        <v>0</v>
      </c>
      <c r="M96" s="169">
        <f t="shared" si="10"/>
        <v>57</v>
      </c>
      <c r="N96" s="166">
        <v>0</v>
      </c>
      <c r="O96" s="167">
        <v>0</v>
      </c>
      <c r="P96" s="167">
        <v>0</v>
      </c>
      <c r="Q96" s="167">
        <v>0</v>
      </c>
      <c r="R96" s="167">
        <v>0</v>
      </c>
      <c r="S96" s="167">
        <v>0</v>
      </c>
      <c r="T96" s="167">
        <v>0</v>
      </c>
      <c r="U96" s="167">
        <v>0</v>
      </c>
      <c r="V96" s="167">
        <v>0</v>
      </c>
      <c r="W96" s="168">
        <v>0</v>
      </c>
      <c r="X96" s="169">
        <f t="shared" si="6"/>
        <v>0</v>
      </c>
      <c r="Y96" s="166">
        <v>0</v>
      </c>
      <c r="Z96" s="167">
        <v>0</v>
      </c>
      <c r="AA96" s="167">
        <v>0</v>
      </c>
      <c r="AB96" s="167">
        <v>0</v>
      </c>
      <c r="AC96" s="167">
        <v>0</v>
      </c>
      <c r="AD96" s="167">
        <v>0</v>
      </c>
      <c r="AE96" s="167">
        <v>0</v>
      </c>
      <c r="AF96" s="167">
        <v>0</v>
      </c>
      <c r="AG96" s="167">
        <v>0</v>
      </c>
      <c r="AH96" s="168">
        <v>0</v>
      </c>
      <c r="AI96" s="169">
        <f t="shared" si="9"/>
        <v>0</v>
      </c>
      <c r="AJ96" s="166">
        <v>0</v>
      </c>
      <c r="AK96" s="167">
        <v>0</v>
      </c>
      <c r="AL96" s="167">
        <v>0</v>
      </c>
      <c r="AM96" s="167">
        <v>0</v>
      </c>
      <c r="AN96" s="167">
        <v>0</v>
      </c>
      <c r="AO96" s="167">
        <v>0</v>
      </c>
      <c r="AP96" s="167">
        <v>0</v>
      </c>
      <c r="AQ96" s="167">
        <v>0</v>
      </c>
      <c r="AR96" s="167">
        <v>0</v>
      </c>
      <c r="AS96" s="168">
        <v>0</v>
      </c>
      <c r="AT96" s="169">
        <f t="shared" si="7"/>
        <v>0</v>
      </c>
      <c r="AU96" s="169">
        <f t="shared" si="8"/>
        <v>57</v>
      </c>
    </row>
    <row r="97" spans="1:47" ht="15.75" thickBot="1">
      <c r="A97" s="111">
        <v>6380</v>
      </c>
      <c r="B97" s="175" t="s">
        <v>447</v>
      </c>
      <c r="C97" s="176">
        <v>0</v>
      </c>
      <c r="D97" s="177">
        <v>0</v>
      </c>
      <c r="E97" s="177">
        <v>0</v>
      </c>
      <c r="F97" s="177">
        <v>0</v>
      </c>
      <c r="G97" s="177">
        <v>0</v>
      </c>
      <c r="H97" s="177">
        <v>0</v>
      </c>
      <c r="I97" s="177">
        <v>0</v>
      </c>
      <c r="J97" s="177">
        <v>0</v>
      </c>
      <c r="K97" s="177">
        <v>0</v>
      </c>
      <c r="L97" s="178">
        <v>196.46823000000001</v>
      </c>
      <c r="M97" s="179">
        <f>SUM(C97:L97)</f>
        <v>196.46823000000001</v>
      </c>
      <c r="N97" s="176">
        <v>0</v>
      </c>
      <c r="O97" s="177">
        <v>0</v>
      </c>
      <c r="P97" s="177">
        <v>201</v>
      </c>
      <c r="Q97" s="177">
        <v>0</v>
      </c>
      <c r="R97" s="177">
        <v>0</v>
      </c>
      <c r="S97" s="177">
        <v>0</v>
      </c>
      <c r="T97" s="177">
        <v>0</v>
      </c>
      <c r="U97" s="177">
        <v>0</v>
      </c>
      <c r="V97" s="177">
        <v>0</v>
      </c>
      <c r="W97" s="178">
        <v>0</v>
      </c>
      <c r="X97" s="179">
        <f>SUM(N97:W97)</f>
        <v>201</v>
      </c>
      <c r="Y97" s="176">
        <v>0</v>
      </c>
      <c r="Z97" s="177">
        <v>0</v>
      </c>
      <c r="AA97" s="177">
        <v>0</v>
      </c>
      <c r="AB97" s="177">
        <v>0</v>
      </c>
      <c r="AC97" s="177">
        <v>0</v>
      </c>
      <c r="AD97" s="177">
        <v>0</v>
      </c>
      <c r="AE97" s="177">
        <v>0</v>
      </c>
      <c r="AF97" s="177">
        <v>0</v>
      </c>
      <c r="AG97" s="177">
        <v>0</v>
      </c>
      <c r="AH97" s="178">
        <v>0</v>
      </c>
      <c r="AI97" s="179">
        <f t="shared" si="9"/>
        <v>0</v>
      </c>
      <c r="AJ97" s="176">
        <v>0</v>
      </c>
      <c r="AK97" s="177">
        <v>0</v>
      </c>
      <c r="AL97" s="177">
        <v>0</v>
      </c>
      <c r="AM97" s="177">
        <v>0</v>
      </c>
      <c r="AN97" s="177">
        <v>0</v>
      </c>
      <c r="AO97" s="177">
        <v>0</v>
      </c>
      <c r="AP97" s="177">
        <v>0</v>
      </c>
      <c r="AQ97" s="177">
        <v>0</v>
      </c>
      <c r="AR97" s="177">
        <v>0</v>
      </c>
      <c r="AS97" s="178">
        <v>0</v>
      </c>
      <c r="AT97" s="179">
        <f t="shared" si="7"/>
        <v>0</v>
      </c>
      <c r="AU97" s="179">
        <f>M97+X97+AI97+AT97</f>
        <v>397.46823000000001</v>
      </c>
    </row>
    <row r="98" spans="2:47" ht="15.75" thickBot="1">
      <c r="B98" s="99" t="s">
        <v>392</v>
      </c>
      <c r="C98" s="141">
        <f t="shared" si="12" ref="C98:AG98">SUM(C4:C97)</f>
        <v>2274.3146000000002</v>
      </c>
      <c r="D98" s="142">
        <f t="shared" si="12"/>
        <v>164420.49580000003</v>
      </c>
      <c r="E98" s="142">
        <f t="shared" si="12"/>
        <v>108801.82793</v>
      </c>
      <c r="F98" s="142">
        <f t="shared" si="12"/>
        <v>182060.70235000001</v>
      </c>
      <c r="G98" s="142">
        <f t="shared" si="12"/>
        <v>188556.94338000001</v>
      </c>
      <c r="H98" s="142">
        <f t="shared" si="12"/>
        <v>309410.76904000004</v>
      </c>
      <c r="I98" s="142">
        <f t="shared" si="12"/>
        <v>159345.38026999997</v>
      </c>
      <c r="J98" s="142">
        <f t="shared" si="12"/>
        <v>92228.60388000001</v>
      </c>
      <c r="K98" s="142">
        <f t="shared" si="12"/>
        <v>104936.89667000002</v>
      </c>
      <c r="L98" s="143">
        <f t="shared" si="12"/>
        <v>338070.6214699999</v>
      </c>
      <c r="M98" s="100">
        <f t="shared" si="12"/>
        <v>1650106.5553900003</v>
      </c>
      <c r="N98" s="141">
        <f t="shared" si="12"/>
        <v>188701.55867000003</v>
      </c>
      <c r="O98" s="142">
        <f>SUM(O4:O97)</f>
        <v>178220.36158999999</v>
      </c>
      <c r="P98" s="142">
        <f t="shared" si="12"/>
        <v>173093.35550999999</v>
      </c>
      <c r="Q98" s="142">
        <f t="shared" si="12"/>
        <v>76531.033049999998</v>
      </c>
      <c r="R98" s="142">
        <f t="shared" si="12"/>
        <v>78700.421490000008</v>
      </c>
      <c r="S98" s="142">
        <f t="shared" si="12"/>
        <v>243258.81880000004</v>
      </c>
      <c r="T98" s="142">
        <f t="shared" si="12"/>
        <v>18492.46656000003</v>
      </c>
      <c r="U98" s="142">
        <f t="shared" si="12"/>
        <v>27034.029340000012</v>
      </c>
      <c r="V98" s="142">
        <f t="shared" si="12"/>
        <v>74719.876489999995</v>
      </c>
      <c r="W98" s="143">
        <f t="shared" si="12"/>
        <v>98976.68468999998</v>
      </c>
      <c r="X98" s="100">
        <f>SUM(N98:W98)</f>
        <v>1157728.6061900002</v>
      </c>
      <c r="Y98" s="141">
        <f t="shared" si="12"/>
        <v>52032.457699999999</v>
      </c>
      <c r="Z98" s="142">
        <f t="shared" si="12"/>
        <v>102002.85734999999</v>
      </c>
      <c r="AA98" s="142">
        <f t="shared" si="12"/>
        <v>25677.820939999998</v>
      </c>
      <c r="AB98" s="142">
        <f t="shared" si="12"/>
        <v>39598.003680000002</v>
      </c>
      <c r="AC98" s="142">
        <f t="shared" si="12"/>
        <v>53077.899080000003</v>
      </c>
      <c r="AD98" s="142">
        <f>SUM(AD4:AD97)</f>
        <v>46913.453229999992</v>
      </c>
      <c r="AE98" s="142">
        <f>SUM(AE4:AE97)</f>
        <v>38984.871239999993</v>
      </c>
      <c r="AF98" s="142">
        <f t="shared" si="12"/>
        <v>11098.333440000006</v>
      </c>
      <c r="AG98" s="142">
        <f t="shared" si="12"/>
        <v>22504.499560000004</v>
      </c>
      <c r="AH98" s="143">
        <f>SUM(AH4:AH97)</f>
        <v>33038.01657</v>
      </c>
      <c r="AI98" s="100">
        <f t="shared" si="9"/>
        <v>424928.21278999996</v>
      </c>
      <c r="AJ98" s="141">
        <f t="shared" si="13" ref="AJ98:AS98">SUM(AJ4:AJ97)</f>
        <v>8918.9558099999995</v>
      </c>
      <c r="AK98" s="142">
        <f t="shared" si="13"/>
        <v>41606.155230000004</v>
      </c>
      <c r="AL98" s="142">
        <f t="shared" si="13"/>
        <v>34706.167530000006</v>
      </c>
      <c r="AM98" s="142">
        <f t="shared" si="13"/>
        <v>14458.145890000002</v>
      </c>
      <c r="AN98" s="142">
        <f t="shared" si="13"/>
        <v>12372.276730000001</v>
      </c>
      <c r="AO98" s="142">
        <f t="shared" si="13"/>
        <v>18861.706839999999</v>
      </c>
      <c r="AP98" s="142">
        <f t="shared" si="13"/>
        <v>26215.042300000001</v>
      </c>
      <c r="AQ98" s="142">
        <f t="shared" si="13"/>
        <v>8387.590619999999</v>
      </c>
      <c r="AR98" s="142">
        <f t="shared" si="13"/>
        <v>7644.6463500000009</v>
      </c>
      <c r="AS98" s="143">
        <f t="shared" si="13"/>
        <v>16763.687720000002</v>
      </c>
      <c r="AT98" s="100">
        <f t="shared" si="7"/>
        <v>189934.37502000004</v>
      </c>
      <c r="AU98" s="100">
        <f t="shared" si="8"/>
        <v>3422697.7493900005</v>
      </c>
    </row>
    <row r="99" spans="2:47" ht="15.75" thickBot="1">
      <c r="B99" s="109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</row>
    <row r="100" spans="2:47" ht="15.75" thickBot="1">
      <c r="B100" s="133" t="s">
        <v>457</v>
      </c>
      <c r="C100" s="218">
        <v>2022</v>
      </c>
      <c r="D100" s="219"/>
      <c r="E100" s="219"/>
      <c r="F100" s="219"/>
      <c r="G100" s="219"/>
      <c r="H100" s="219"/>
      <c r="I100" s="219"/>
      <c r="J100" s="219"/>
      <c r="K100" s="219"/>
      <c r="L100" s="219"/>
      <c r="M100" s="220"/>
      <c r="N100" s="218">
        <v>2023</v>
      </c>
      <c r="O100" s="219"/>
      <c r="P100" s="219"/>
      <c r="Q100" s="219"/>
      <c r="R100" s="219"/>
      <c r="S100" s="219"/>
      <c r="T100" s="219"/>
      <c r="U100" s="219"/>
      <c r="V100" s="219"/>
      <c r="W100" s="219"/>
      <c r="X100" s="220"/>
      <c r="Y100" s="218">
        <v>2024</v>
      </c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20"/>
      <c r="AJ100" s="218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20"/>
      <c r="AU100" s="134" t="s">
        <v>470</v>
      </c>
    </row>
    <row r="101" spans="2:47" ht="15.75" thickBot="1">
      <c r="B101" s="144" t="s">
        <v>320</v>
      </c>
      <c r="C101" s="145" t="s">
        <v>420</v>
      </c>
      <c r="D101" s="138" t="s">
        <v>421</v>
      </c>
      <c r="E101" s="138" t="s">
        <v>422</v>
      </c>
      <c r="F101" s="138" t="s">
        <v>423</v>
      </c>
      <c r="G101" s="138" t="s">
        <v>424</v>
      </c>
      <c r="H101" s="138" t="s">
        <v>425</v>
      </c>
      <c r="I101" s="138" t="s">
        <v>433</v>
      </c>
      <c r="J101" s="138" t="s">
        <v>439</v>
      </c>
      <c r="K101" s="138" t="s">
        <v>442</v>
      </c>
      <c r="L101" s="146" t="s">
        <v>444</v>
      </c>
      <c r="M101" s="101" t="s">
        <v>452</v>
      </c>
      <c r="N101" s="147" t="s">
        <v>453</v>
      </c>
      <c r="O101" s="138" t="s">
        <v>421</v>
      </c>
      <c r="P101" s="138" t="s">
        <v>422</v>
      </c>
      <c r="Q101" s="138" t="s">
        <v>423</v>
      </c>
      <c r="R101" s="138" t="s">
        <v>424</v>
      </c>
      <c r="S101" s="138" t="s">
        <v>425</v>
      </c>
      <c r="T101" s="138" t="s">
        <v>433</v>
      </c>
      <c r="U101" s="138" t="s">
        <v>439</v>
      </c>
      <c r="V101" s="138" t="s">
        <v>442</v>
      </c>
      <c r="W101" s="146" t="s">
        <v>444</v>
      </c>
      <c r="X101" s="101" t="s">
        <v>454</v>
      </c>
      <c r="Y101" s="147" t="s">
        <v>453</v>
      </c>
      <c r="Z101" s="138" t="s">
        <v>421</v>
      </c>
      <c r="AA101" s="138" t="s">
        <v>422</v>
      </c>
      <c r="AB101" s="138" t="s">
        <v>423</v>
      </c>
      <c r="AC101" s="138" t="s">
        <v>424</v>
      </c>
      <c r="AD101" s="138" t="s">
        <v>425</v>
      </c>
      <c r="AE101" s="138" t="s">
        <v>433</v>
      </c>
      <c r="AF101" s="138" t="s">
        <v>439</v>
      </c>
      <c r="AG101" s="138" t="s">
        <v>442</v>
      </c>
      <c r="AH101" s="146" t="s">
        <v>444</v>
      </c>
      <c r="AI101" s="101" t="s">
        <v>468</v>
      </c>
      <c r="AJ101" s="147" t="s">
        <v>453</v>
      </c>
      <c r="AK101" s="138" t="s">
        <v>421</v>
      </c>
      <c r="AL101" s="138" t="s">
        <v>422</v>
      </c>
      <c r="AM101" s="138" t="s">
        <v>423</v>
      </c>
      <c r="AN101" s="138" t="s">
        <v>424</v>
      </c>
      <c r="AO101" s="138" t="s">
        <v>425</v>
      </c>
      <c r="AP101" s="138" t="s">
        <v>433</v>
      </c>
      <c r="AQ101" s="138" t="s">
        <v>439</v>
      </c>
      <c r="AR101" s="138" t="s">
        <v>442</v>
      </c>
      <c r="AS101" s="146" t="s">
        <v>444</v>
      </c>
      <c r="AT101" s="101" t="s">
        <v>471</v>
      </c>
      <c r="AU101" s="101" t="s">
        <v>49</v>
      </c>
    </row>
    <row r="102" spans="1:47" ht="15">
      <c r="A102" s="111">
        <v>5011</v>
      </c>
      <c r="B102" s="160" t="s">
        <v>321</v>
      </c>
      <c r="C102" s="161">
        <v>0</v>
      </c>
      <c r="D102" s="162">
        <v>0</v>
      </c>
      <c r="E102" s="162">
        <v>506.50599999999997</v>
      </c>
      <c r="F102" s="162">
        <v>91.891000000000005</v>
      </c>
      <c r="G102" s="162">
        <v>3419.5740000000001</v>
      </c>
      <c r="H102" s="162">
        <v>413.19799999999998</v>
      </c>
      <c r="I102" s="162">
        <v>105.75</v>
      </c>
      <c r="J102" s="162">
        <v>117.75</v>
      </c>
      <c r="K102" s="162">
        <v>105</v>
      </c>
      <c r="L102" s="163">
        <v>795.18299999999999</v>
      </c>
      <c r="M102" s="164">
        <f>SUM(C102:L102)</f>
        <v>5554.8519999999999</v>
      </c>
      <c r="N102" s="161">
        <v>456.01</v>
      </c>
      <c r="O102" s="162">
        <v>228.01</v>
      </c>
      <c r="P102" s="162">
        <v>141.36600000000001</v>
      </c>
      <c r="Q102" s="162">
        <v>72.623000000000005</v>
      </c>
      <c r="R102" s="162">
        <v>576.21100000000001</v>
      </c>
      <c r="S102" s="162">
        <v>269.755</v>
      </c>
      <c r="T102" s="162">
        <v>73.087999999999994</v>
      </c>
      <c r="U102" s="162">
        <v>131.77000000000001</v>
      </c>
      <c r="V102" s="162">
        <v>566.56100000000004</v>
      </c>
      <c r="W102" s="163">
        <v>2453.4430000000002</v>
      </c>
      <c r="X102" s="164">
        <f t="shared" si="14" ref="X102:X133">SUM(N102:W102)</f>
        <v>4968.8369999999995</v>
      </c>
      <c r="Y102" s="161">
        <v>202.11</v>
      </c>
      <c r="Z102" s="162">
        <v>91.611999999999995</v>
      </c>
      <c r="AA102" s="162">
        <v>270.697</v>
      </c>
      <c r="AB102" s="162">
        <v>222.57400000000001</v>
      </c>
      <c r="AC102" s="162">
        <v>81.262</v>
      </c>
      <c r="AD102" s="162">
        <v>312.964</v>
      </c>
      <c r="AE102" s="162">
        <v>228.12799999999999</v>
      </c>
      <c r="AF102" s="162">
        <v>258.19099999999997</v>
      </c>
      <c r="AG102" s="162">
        <v>223.465</v>
      </c>
      <c r="AH102" s="163">
        <v>2067.14653</v>
      </c>
      <c r="AI102" s="164">
        <f t="shared" si="15" ref="AI102:AI158">SUM(Y102:AH102)</f>
        <v>3958.1495299999997</v>
      </c>
      <c r="AJ102" s="161">
        <v>144.96600000000001</v>
      </c>
      <c r="AK102" s="162">
        <v>86.784000000000006</v>
      </c>
      <c r="AL102" s="162">
        <v>120.44</v>
      </c>
      <c r="AM102" s="162">
        <v>243.335</v>
      </c>
      <c r="AN102" s="162">
        <v>155.67500000000001</v>
      </c>
      <c r="AO102" s="162">
        <v>279.721</v>
      </c>
      <c r="AP102" s="162">
        <v>142.483</v>
      </c>
      <c r="AQ102" s="162">
        <v>185.74100000000001</v>
      </c>
      <c r="AR102" s="162">
        <v>186.36699999999999</v>
      </c>
      <c r="AS102" s="163">
        <v>67.406000000000006</v>
      </c>
      <c r="AT102" s="164">
        <f t="shared" si="16" ref="AT102:AT159">SUM(AJ102:AS102)</f>
        <v>1612.9179999999999</v>
      </c>
      <c r="AU102" s="164">
        <f t="shared" si="17" ref="AU102:AU159">M102+X102+AI102+AT102</f>
        <v>16094.756529999997</v>
      </c>
    </row>
    <row r="103" spans="1:47" ht="15">
      <c r="A103" s="111">
        <v>5021</v>
      </c>
      <c r="B103" s="165" t="s">
        <v>323</v>
      </c>
      <c r="C103" s="166">
        <v>0</v>
      </c>
      <c r="D103" s="167">
        <v>0</v>
      </c>
      <c r="E103" s="167">
        <v>1217.2159999999999</v>
      </c>
      <c r="F103" s="167">
        <v>794.625</v>
      </c>
      <c r="G103" s="167">
        <v>2072.06</v>
      </c>
      <c r="H103" s="167">
        <v>1257.7909999999999</v>
      </c>
      <c r="I103" s="167">
        <v>807.13300000000004</v>
      </c>
      <c r="J103" s="167">
        <v>240.15</v>
      </c>
      <c r="K103" s="167">
        <v>177.10</v>
      </c>
      <c r="L103" s="168">
        <v>4120.3029999999999</v>
      </c>
      <c r="M103" s="169">
        <f t="shared" si="18" ref="M103:M158">SUM(C103:L103)</f>
        <v>10686.378000000001</v>
      </c>
      <c r="N103" s="166">
        <v>439.025</v>
      </c>
      <c r="O103" s="167">
        <v>521.99</v>
      </c>
      <c r="P103" s="167">
        <v>384.855</v>
      </c>
      <c r="Q103" s="167">
        <v>45.65</v>
      </c>
      <c r="R103" s="167">
        <v>474.81099999999998</v>
      </c>
      <c r="S103" s="167">
        <v>117.45</v>
      </c>
      <c r="T103" s="167">
        <v>74.45</v>
      </c>
      <c r="U103" s="167">
        <v>39.36</v>
      </c>
      <c r="V103" s="167">
        <v>73.405</v>
      </c>
      <c r="W103" s="168">
        <v>50.615</v>
      </c>
      <c r="X103" s="169">
        <f t="shared" si="14"/>
        <v>2221.6109999999999</v>
      </c>
      <c r="Y103" s="166">
        <v>25.83</v>
      </c>
      <c r="Z103" s="167">
        <v>0</v>
      </c>
      <c r="AA103" s="167">
        <v>0</v>
      </c>
      <c r="AB103" s="167">
        <v>0</v>
      </c>
      <c r="AC103" s="167">
        <v>0</v>
      </c>
      <c r="AD103" s="167">
        <v>0</v>
      </c>
      <c r="AE103" s="167">
        <v>0</v>
      </c>
      <c r="AF103" s="167">
        <v>0</v>
      </c>
      <c r="AG103" s="167">
        <v>0</v>
      </c>
      <c r="AH103" s="168">
        <v>0</v>
      </c>
      <c r="AI103" s="169">
        <f t="shared" si="15"/>
        <v>25.83</v>
      </c>
      <c r="AJ103" s="166">
        <v>0</v>
      </c>
      <c r="AK103" s="167">
        <v>0</v>
      </c>
      <c r="AL103" s="167">
        <v>0</v>
      </c>
      <c r="AM103" s="167">
        <v>0</v>
      </c>
      <c r="AN103" s="167">
        <v>0</v>
      </c>
      <c r="AO103" s="167">
        <v>0</v>
      </c>
      <c r="AP103" s="167">
        <v>0</v>
      </c>
      <c r="AQ103" s="167">
        <v>0</v>
      </c>
      <c r="AR103" s="167">
        <v>0</v>
      </c>
      <c r="AS103" s="168">
        <v>0</v>
      </c>
      <c r="AT103" s="169">
        <f t="shared" si="16"/>
        <v>0</v>
      </c>
      <c r="AU103" s="169">
        <f t="shared" si="17"/>
        <v>12933.819000000001</v>
      </c>
    </row>
    <row r="104" spans="1:47" ht="15">
      <c r="A104" s="111">
        <v>5031</v>
      </c>
      <c r="B104" s="165" t="s">
        <v>324</v>
      </c>
      <c r="C104" s="166">
        <v>0</v>
      </c>
      <c r="D104" s="167">
        <v>0</v>
      </c>
      <c r="E104" s="167">
        <v>405.67965000000004</v>
      </c>
      <c r="F104" s="167">
        <v>181.62899999999999</v>
      </c>
      <c r="G104" s="167">
        <v>1252.4076</v>
      </c>
      <c r="H104" s="167">
        <v>366.01762000000002</v>
      </c>
      <c r="I104" s="167">
        <v>188.09759999999997</v>
      </c>
      <c r="J104" s="167">
        <v>82.001199999999997</v>
      </c>
      <c r="K104" s="167">
        <v>66.798799999999929</v>
      </c>
      <c r="L104" s="168">
        <v>379.81599999999997</v>
      </c>
      <c r="M104" s="169">
        <f t="shared" si="18"/>
        <v>2922.4474700000001</v>
      </c>
      <c r="N104" s="166">
        <v>200.917</v>
      </c>
      <c r="O104" s="167">
        <v>165.87100000000001</v>
      </c>
      <c r="P104" s="167">
        <v>116.806</v>
      </c>
      <c r="Q104" s="167">
        <v>27.198</v>
      </c>
      <c r="R104" s="167">
        <v>234.53</v>
      </c>
      <c r="S104" s="167">
        <v>87.033000000000001</v>
      </c>
      <c r="T104" s="167">
        <v>35.960999999999999</v>
      </c>
      <c r="U104" s="167">
        <v>40.878</v>
      </c>
      <c r="V104" s="167">
        <v>148.898</v>
      </c>
      <c r="W104" s="168">
        <v>609.80700000000002</v>
      </c>
      <c r="X104" s="169">
        <f t="shared" si="14"/>
        <v>1667.8990000000001</v>
      </c>
      <c r="Y104" s="166">
        <v>57.885</v>
      </c>
      <c r="Z104" s="167">
        <v>20.277999999999999</v>
      </c>
      <c r="AA104" s="167">
        <v>64.787000000000006</v>
      </c>
      <c r="AB104" s="167">
        <v>55.198</v>
      </c>
      <c r="AC104" s="167">
        <v>20.152000000000001</v>
      </c>
      <c r="AD104" s="167">
        <v>77.614999999999995</v>
      </c>
      <c r="AE104" s="167">
        <v>56.576000000000001</v>
      </c>
      <c r="AF104" s="167">
        <v>61.88</v>
      </c>
      <c r="AG104" s="167">
        <v>53.826999999999998</v>
      </c>
      <c r="AH104" s="168">
        <v>512.65300000000002</v>
      </c>
      <c r="AI104" s="169">
        <f t="shared" si="15"/>
        <v>980.85100000000011</v>
      </c>
      <c r="AJ104" s="166">
        <v>35.951000000000001</v>
      </c>
      <c r="AK104" s="167">
        <v>20.456</v>
      </c>
      <c r="AL104" s="167">
        <v>29.655999999999999</v>
      </c>
      <c r="AM104" s="167">
        <v>60.345999999999997</v>
      </c>
      <c r="AN104" s="167">
        <v>38.606999999999999</v>
      </c>
      <c r="AO104" s="167">
        <v>69.370999999999995</v>
      </c>
      <c r="AP104" s="167">
        <v>35.335</v>
      </c>
      <c r="AQ104" s="167">
        <v>46.066000000000003</v>
      </c>
      <c r="AR104" s="167">
        <v>46.22</v>
      </c>
      <c r="AS104" s="168">
        <v>16.716000000000001</v>
      </c>
      <c r="AT104" s="169">
        <f t="shared" si="16"/>
        <v>398.72400000000005</v>
      </c>
      <c r="AU104" s="169">
        <f t="shared" si="17"/>
        <v>5969.9214700000011</v>
      </c>
    </row>
    <row r="105" spans="1:47" ht="15">
      <c r="A105" s="111">
        <v>5032</v>
      </c>
      <c r="B105" s="165" t="s">
        <v>325</v>
      </c>
      <c r="C105" s="166">
        <v>0</v>
      </c>
      <c r="D105" s="167">
        <v>0</v>
      </c>
      <c r="E105" s="167">
        <v>147.221</v>
      </c>
      <c r="F105" s="167">
        <v>66.789000000000001</v>
      </c>
      <c r="G105" s="167">
        <v>454.49700000000001</v>
      </c>
      <c r="H105" s="167">
        <v>132.822</v>
      </c>
      <c r="I105" s="167">
        <v>67.872</v>
      </c>
      <c r="J105" s="167">
        <v>29.757999999999999</v>
      </c>
      <c r="K105" s="167">
        <v>24.242000000000001</v>
      </c>
      <c r="L105" s="168">
        <v>136.14599999999999</v>
      </c>
      <c r="M105" s="169">
        <f t="shared" si="18"/>
        <v>1059.347</v>
      </c>
      <c r="N105" s="166">
        <v>72.908000000000001</v>
      </c>
      <c r="O105" s="167">
        <v>60.186999999999998</v>
      </c>
      <c r="P105" s="167">
        <v>42.384</v>
      </c>
      <c r="Q105" s="167">
        <v>9.8689999999999998</v>
      </c>
      <c r="R105" s="167">
        <v>87.512</v>
      </c>
      <c r="S105" s="167">
        <v>31.584</v>
      </c>
      <c r="T105" s="167">
        <v>13.048</v>
      </c>
      <c r="U105" s="167">
        <v>14.836</v>
      </c>
      <c r="V105" s="167">
        <v>54.039000000000001</v>
      </c>
      <c r="W105" s="168">
        <v>218.515</v>
      </c>
      <c r="X105" s="169">
        <f t="shared" si="14"/>
        <v>604.88200000000006</v>
      </c>
      <c r="Y105" s="166">
        <v>21.006</v>
      </c>
      <c r="Z105" s="167">
        <v>7.359</v>
      </c>
      <c r="AA105" s="167">
        <v>23.510999999999999</v>
      </c>
      <c r="AB105" s="167">
        <v>20.033000000000001</v>
      </c>
      <c r="AC105" s="167">
        <v>7.3129999999999997</v>
      </c>
      <c r="AD105" s="167">
        <v>28.165</v>
      </c>
      <c r="AE105" s="167">
        <v>20.533999999999999</v>
      </c>
      <c r="AF105" s="167">
        <v>14.944000000000001</v>
      </c>
      <c r="AG105" s="167">
        <v>19.536000000000001</v>
      </c>
      <c r="AH105" s="168">
        <v>186.03899999999999</v>
      </c>
      <c r="AI105" s="169">
        <f t="shared" si="15"/>
        <v>348.43999999999994</v>
      </c>
      <c r="AJ105" s="166">
        <v>13.047000000000001</v>
      </c>
      <c r="AK105" s="167">
        <v>7.4240000000000004</v>
      </c>
      <c r="AL105" s="167">
        <v>10.763</v>
      </c>
      <c r="AM105" s="167">
        <v>21.90</v>
      </c>
      <c r="AN105" s="167">
        <v>14.010999999999999</v>
      </c>
      <c r="AO105" s="167">
        <v>21.620999999999999</v>
      </c>
      <c r="AP105" s="167">
        <v>12.823</v>
      </c>
      <c r="AQ105" s="167">
        <v>16.718</v>
      </c>
      <c r="AR105" s="167">
        <v>16.774000000000001</v>
      </c>
      <c r="AS105" s="168">
        <v>6.0659999999999998</v>
      </c>
      <c r="AT105" s="169">
        <f t="shared" si="16"/>
        <v>141.14700000000002</v>
      </c>
      <c r="AU105" s="169">
        <f t="shared" si="17"/>
        <v>2153.8159999999998</v>
      </c>
    </row>
    <row r="106" spans="1:47" ht="15">
      <c r="A106" s="111">
        <v>5038</v>
      </c>
      <c r="B106" s="165" t="s">
        <v>396</v>
      </c>
      <c r="C106" s="166">
        <v>0</v>
      </c>
      <c r="D106" s="167">
        <v>0</v>
      </c>
      <c r="E106" s="167">
        <v>6.8698100000000002</v>
      </c>
      <c r="F106" s="167">
        <v>0.38600000000000001</v>
      </c>
      <c r="G106" s="167">
        <v>5.8519999999999994</v>
      </c>
      <c r="H106" s="167">
        <v>8.07273</v>
      </c>
      <c r="I106" s="167">
        <v>-0.125</v>
      </c>
      <c r="J106" s="167">
        <v>4.5795600000000007</v>
      </c>
      <c r="K106" s="167">
        <v>0</v>
      </c>
      <c r="L106" s="168">
        <v>3.94</v>
      </c>
      <c r="M106" s="169">
        <f t="shared" si="18"/>
        <v>29.575100000000003</v>
      </c>
      <c r="N106" s="166">
        <v>0</v>
      </c>
      <c r="O106" s="167">
        <v>0</v>
      </c>
      <c r="P106" s="167">
        <v>0</v>
      </c>
      <c r="Q106" s="167">
        <v>0</v>
      </c>
      <c r="R106" s="167">
        <v>3.2109999999999999</v>
      </c>
      <c r="S106" s="167">
        <v>0.88400000000000001</v>
      </c>
      <c r="T106" s="167">
        <v>0</v>
      </c>
      <c r="U106" s="167">
        <v>1.173</v>
      </c>
      <c r="V106" s="167">
        <v>2.0569999999999999</v>
      </c>
      <c r="W106" s="168">
        <v>8.8970000000000002</v>
      </c>
      <c r="X106" s="169">
        <f t="shared" si="14"/>
        <v>16.222000000000001</v>
      </c>
      <c r="Y106" s="166">
        <v>1.2809999999999999</v>
      </c>
      <c r="Z106" s="167">
        <v>0</v>
      </c>
      <c r="AA106" s="167">
        <v>1.371</v>
      </c>
      <c r="AB106" s="167">
        <v>0.61199999999999999</v>
      </c>
      <c r="AC106" s="167">
        <v>0</v>
      </c>
      <c r="AD106" s="167">
        <v>1.089</v>
      </c>
      <c r="AE106" s="167">
        <v>0.61199999999999999</v>
      </c>
      <c r="AF106" s="167">
        <v>1.1679999999999999</v>
      </c>
      <c r="AG106" s="167">
        <v>0.61199999999999999</v>
      </c>
      <c r="AH106" s="168">
        <v>0.40100000000000002</v>
      </c>
      <c r="AI106" s="169">
        <f t="shared" si="15"/>
        <v>7.1459999999999999</v>
      </c>
      <c r="AJ106" s="166">
        <v>0.78800000000000003</v>
      </c>
      <c r="AK106" s="167">
        <v>0</v>
      </c>
      <c r="AL106" s="167">
        <v>0.64200000000000002</v>
      </c>
      <c r="AM106" s="167">
        <v>0.81399999999999995</v>
      </c>
      <c r="AN106" s="167">
        <v>0.40699999999999997</v>
      </c>
      <c r="AO106" s="167">
        <v>0.873</v>
      </c>
      <c r="AP106" s="167">
        <v>0.40699999999999997</v>
      </c>
      <c r="AQ106" s="167">
        <v>0.63100000000000001</v>
      </c>
      <c r="AR106" s="167">
        <v>0.40699999999999997</v>
      </c>
      <c r="AS106" s="168">
        <v>0</v>
      </c>
      <c r="AT106" s="169">
        <f t="shared" si="16"/>
        <v>4.9690000000000003</v>
      </c>
      <c r="AU106" s="169">
        <f t="shared" si="17"/>
        <v>57.912100000000002</v>
      </c>
    </row>
    <row r="107" spans="1:47" ht="15">
      <c r="A107" s="111">
        <v>5123</v>
      </c>
      <c r="B107" s="165" t="s">
        <v>327</v>
      </c>
      <c r="C107" s="166">
        <v>0</v>
      </c>
      <c r="D107" s="167">
        <v>0</v>
      </c>
      <c r="E107" s="167">
        <v>0</v>
      </c>
      <c r="F107" s="167">
        <v>12.566000000000001</v>
      </c>
      <c r="G107" s="167">
        <v>0</v>
      </c>
      <c r="H107" s="167">
        <v>0</v>
      </c>
      <c r="I107" s="167">
        <v>0</v>
      </c>
      <c r="J107" s="167">
        <v>0</v>
      </c>
      <c r="K107" s="167">
        <v>0</v>
      </c>
      <c r="L107" s="168">
        <v>0</v>
      </c>
      <c r="M107" s="169">
        <f t="shared" si="18"/>
        <v>12.566000000000001</v>
      </c>
      <c r="N107" s="166">
        <v>0</v>
      </c>
      <c r="O107" s="167">
        <v>0</v>
      </c>
      <c r="P107" s="167">
        <v>0</v>
      </c>
      <c r="Q107" s="167">
        <v>0</v>
      </c>
      <c r="R107" s="167">
        <v>0</v>
      </c>
      <c r="S107" s="167">
        <v>0</v>
      </c>
      <c r="T107" s="167">
        <v>0</v>
      </c>
      <c r="U107" s="167">
        <v>0</v>
      </c>
      <c r="V107" s="167">
        <v>0</v>
      </c>
      <c r="W107" s="168">
        <v>0</v>
      </c>
      <c r="X107" s="169">
        <f t="shared" si="14"/>
        <v>0</v>
      </c>
      <c r="Y107" s="166">
        <v>0</v>
      </c>
      <c r="Z107" s="167">
        <v>0</v>
      </c>
      <c r="AA107" s="167">
        <v>0</v>
      </c>
      <c r="AB107" s="167">
        <v>0</v>
      </c>
      <c r="AC107" s="167">
        <v>0</v>
      </c>
      <c r="AD107" s="167">
        <v>0</v>
      </c>
      <c r="AE107" s="167">
        <v>0</v>
      </c>
      <c r="AF107" s="167">
        <v>0</v>
      </c>
      <c r="AG107" s="167">
        <v>0</v>
      </c>
      <c r="AH107" s="168">
        <v>0</v>
      </c>
      <c r="AI107" s="169">
        <f t="shared" si="15"/>
        <v>0</v>
      </c>
      <c r="AJ107" s="166">
        <v>0</v>
      </c>
      <c r="AK107" s="167">
        <v>0</v>
      </c>
      <c r="AL107" s="167">
        <v>0</v>
      </c>
      <c r="AM107" s="167">
        <v>0</v>
      </c>
      <c r="AN107" s="167">
        <v>0</v>
      </c>
      <c r="AO107" s="167">
        <v>0</v>
      </c>
      <c r="AP107" s="167">
        <v>0</v>
      </c>
      <c r="AQ107" s="167">
        <v>0</v>
      </c>
      <c r="AR107" s="167">
        <v>0</v>
      </c>
      <c r="AS107" s="168">
        <v>0</v>
      </c>
      <c r="AT107" s="169">
        <f t="shared" si="16"/>
        <v>0</v>
      </c>
      <c r="AU107" s="169">
        <f t="shared" si="17"/>
        <v>12.566000000000001</v>
      </c>
    </row>
    <row r="108" spans="1:47" ht="15">
      <c r="A108" s="111">
        <v>5131</v>
      </c>
      <c r="B108" s="165" t="s">
        <v>328</v>
      </c>
      <c r="C108" s="166">
        <v>0</v>
      </c>
      <c r="D108" s="167">
        <v>370.43862999999999</v>
      </c>
      <c r="E108" s="167">
        <v>937.04371000000003</v>
      </c>
      <c r="F108" s="167">
        <v>923.28426999999988</v>
      </c>
      <c r="G108" s="167">
        <v>407.53640000000001</v>
      </c>
      <c r="H108" s="167">
        <v>522.04678000000001</v>
      </c>
      <c r="I108" s="167">
        <v>207.69128999999992</v>
      </c>
      <c r="J108" s="167">
        <v>69.954700000000003</v>
      </c>
      <c r="K108" s="167">
        <v>52.903839999999967</v>
      </c>
      <c r="L108" s="168">
        <v>614.23915</v>
      </c>
      <c r="M108" s="169">
        <f t="shared" si="18"/>
        <v>4105.1387699999996</v>
      </c>
      <c r="N108" s="166">
        <v>85.726849999999999</v>
      </c>
      <c r="O108" s="167">
        <v>3.0430499999999885</v>
      </c>
      <c r="P108" s="167">
        <v>61.484190000000005</v>
      </c>
      <c r="Q108" s="167">
        <v>0</v>
      </c>
      <c r="R108" s="167">
        <v>0</v>
      </c>
      <c r="S108" s="167">
        <v>0</v>
      </c>
      <c r="T108" s="167">
        <v>0</v>
      </c>
      <c r="U108" s="167">
        <v>0</v>
      </c>
      <c r="V108" s="167">
        <v>0</v>
      </c>
      <c r="W108" s="168">
        <v>0</v>
      </c>
      <c r="X108" s="169">
        <f t="shared" si="14"/>
        <v>150.25408999999999</v>
      </c>
      <c r="Y108" s="166">
        <v>0</v>
      </c>
      <c r="Z108" s="167">
        <v>0</v>
      </c>
      <c r="AA108" s="167">
        <v>0</v>
      </c>
      <c r="AB108" s="167">
        <v>0</v>
      </c>
      <c r="AC108" s="167">
        <v>0</v>
      </c>
      <c r="AD108" s="167">
        <v>0</v>
      </c>
      <c r="AE108" s="167">
        <v>0</v>
      </c>
      <c r="AF108" s="167">
        <v>0</v>
      </c>
      <c r="AG108" s="167">
        <v>0</v>
      </c>
      <c r="AH108" s="168">
        <v>0</v>
      </c>
      <c r="AI108" s="169">
        <f t="shared" si="15"/>
        <v>0</v>
      </c>
      <c r="AJ108" s="166">
        <v>0</v>
      </c>
      <c r="AK108" s="167">
        <v>0</v>
      </c>
      <c r="AL108" s="167">
        <v>0</v>
      </c>
      <c r="AM108" s="167">
        <v>0</v>
      </c>
      <c r="AN108" s="167">
        <v>0</v>
      </c>
      <c r="AO108" s="167">
        <v>0</v>
      </c>
      <c r="AP108" s="167">
        <v>0</v>
      </c>
      <c r="AQ108" s="167">
        <v>0</v>
      </c>
      <c r="AR108" s="167">
        <v>0</v>
      </c>
      <c r="AS108" s="168">
        <v>0</v>
      </c>
      <c r="AT108" s="169">
        <f t="shared" si="16"/>
        <v>0</v>
      </c>
      <c r="AU108" s="169">
        <f t="shared" si="17"/>
        <v>4255.3928599999999</v>
      </c>
    </row>
    <row r="109" spans="1:47" ht="15">
      <c r="A109" s="111">
        <v>5132</v>
      </c>
      <c r="B109" s="165" t="s">
        <v>329</v>
      </c>
      <c r="C109" s="166">
        <v>0</v>
      </c>
      <c r="D109" s="167">
        <v>0</v>
      </c>
      <c r="E109" s="167">
        <v>0</v>
      </c>
      <c r="F109" s="167">
        <v>0</v>
      </c>
      <c r="G109" s="167">
        <v>0</v>
      </c>
      <c r="H109" s="167">
        <v>0</v>
      </c>
      <c r="I109" s="167">
        <v>0</v>
      </c>
      <c r="J109" s="167">
        <v>0</v>
      </c>
      <c r="K109" s="167">
        <v>0</v>
      </c>
      <c r="L109" s="168">
        <v>0</v>
      </c>
      <c r="M109" s="169">
        <f t="shared" si="18"/>
        <v>0</v>
      </c>
      <c r="N109" s="166">
        <v>0</v>
      </c>
      <c r="O109" s="167">
        <v>0</v>
      </c>
      <c r="P109" s="167">
        <v>0</v>
      </c>
      <c r="Q109" s="167">
        <v>0</v>
      </c>
      <c r="R109" s="167">
        <v>0</v>
      </c>
      <c r="S109" s="167">
        <v>0</v>
      </c>
      <c r="T109" s="167">
        <v>0</v>
      </c>
      <c r="U109" s="167">
        <v>0</v>
      </c>
      <c r="V109" s="167">
        <v>0</v>
      </c>
      <c r="W109" s="168">
        <v>0</v>
      </c>
      <c r="X109" s="169">
        <f t="shared" si="14"/>
        <v>0</v>
      </c>
      <c r="Y109" s="166">
        <v>0</v>
      </c>
      <c r="Z109" s="167">
        <v>0</v>
      </c>
      <c r="AA109" s="167">
        <v>0</v>
      </c>
      <c r="AB109" s="167">
        <v>0</v>
      </c>
      <c r="AC109" s="167">
        <v>0</v>
      </c>
      <c r="AD109" s="167">
        <v>0</v>
      </c>
      <c r="AE109" s="167">
        <v>0</v>
      </c>
      <c r="AF109" s="167">
        <v>0</v>
      </c>
      <c r="AG109" s="167">
        <v>0</v>
      </c>
      <c r="AH109" s="168">
        <v>0</v>
      </c>
      <c r="AI109" s="169">
        <f t="shared" si="15"/>
        <v>0</v>
      </c>
      <c r="AJ109" s="166">
        <v>0</v>
      </c>
      <c r="AK109" s="167">
        <v>0</v>
      </c>
      <c r="AL109" s="167">
        <v>0</v>
      </c>
      <c r="AM109" s="167">
        <v>0</v>
      </c>
      <c r="AN109" s="167">
        <v>0</v>
      </c>
      <c r="AO109" s="167">
        <v>0</v>
      </c>
      <c r="AP109" s="167">
        <v>0</v>
      </c>
      <c r="AQ109" s="167">
        <v>0</v>
      </c>
      <c r="AR109" s="167">
        <v>0</v>
      </c>
      <c r="AS109" s="168">
        <v>0</v>
      </c>
      <c r="AT109" s="169">
        <f t="shared" si="16"/>
        <v>0</v>
      </c>
      <c r="AU109" s="169">
        <f t="shared" si="17"/>
        <v>0</v>
      </c>
    </row>
    <row r="110" spans="1:47" ht="15">
      <c r="A110" s="111">
        <v>5133</v>
      </c>
      <c r="B110" s="165" t="s">
        <v>330</v>
      </c>
      <c r="C110" s="166">
        <v>0</v>
      </c>
      <c r="D110" s="167">
        <v>7.83</v>
      </c>
      <c r="E110" s="167">
        <v>48.375</v>
      </c>
      <c r="F110" s="167">
        <v>128.28504999999998</v>
      </c>
      <c r="G110" s="167">
        <v>0</v>
      </c>
      <c r="H110" s="167">
        <v>138.97217999999998</v>
      </c>
      <c r="I110" s="167">
        <v>0</v>
      </c>
      <c r="J110" s="167">
        <v>0</v>
      </c>
      <c r="K110" s="167">
        <v>0</v>
      </c>
      <c r="L110" s="168">
        <v>186.61055999999999</v>
      </c>
      <c r="M110" s="169">
        <f t="shared" si="18"/>
        <v>510.07278999999994</v>
      </c>
      <c r="N110" s="166">
        <v>0.57799999999999996</v>
      </c>
      <c r="O110" s="167">
        <v>8.5333100000000002</v>
      </c>
      <c r="P110" s="167">
        <v>0</v>
      </c>
      <c r="Q110" s="167">
        <v>0</v>
      </c>
      <c r="R110" s="167">
        <v>0</v>
      </c>
      <c r="S110" s="167">
        <v>0</v>
      </c>
      <c r="T110" s="167">
        <v>0</v>
      </c>
      <c r="U110" s="167">
        <v>0</v>
      </c>
      <c r="V110" s="167">
        <v>0</v>
      </c>
      <c r="W110" s="168">
        <v>0</v>
      </c>
      <c r="X110" s="169">
        <f t="shared" si="14"/>
        <v>9.1113099999999996</v>
      </c>
      <c r="Y110" s="166">
        <v>0</v>
      </c>
      <c r="Z110" s="167">
        <v>0</v>
      </c>
      <c r="AA110" s="167">
        <v>0</v>
      </c>
      <c r="AB110" s="167">
        <v>0</v>
      </c>
      <c r="AC110" s="167">
        <v>0</v>
      </c>
      <c r="AD110" s="167">
        <v>0</v>
      </c>
      <c r="AE110" s="167">
        <v>0</v>
      </c>
      <c r="AF110" s="167">
        <v>0</v>
      </c>
      <c r="AG110" s="167">
        <v>0</v>
      </c>
      <c r="AH110" s="168">
        <v>0</v>
      </c>
      <c r="AI110" s="169">
        <f t="shared" si="15"/>
        <v>0</v>
      </c>
      <c r="AJ110" s="166">
        <v>0</v>
      </c>
      <c r="AK110" s="167">
        <v>0</v>
      </c>
      <c r="AL110" s="167">
        <v>0</v>
      </c>
      <c r="AM110" s="167">
        <v>0</v>
      </c>
      <c r="AN110" s="167">
        <v>0</v>
      </c>
      <c r="AO110" s="167">
        <v>0</v>
      </c>
      <c r="AP110" s="167">
        <v>0</v>
      </c>
      <c r="AQ110" s="167">
        <v>0</v>
      </c>
      <c r="AR110" s="167">
        <v>0</v>
      </c>
      <c r="AS110" s="168">
        <v>0</v>
      </c>
      <c r="AT110" s="169">
        <f t="shared" si="16"/>
        <v>0</v>
      </c>
      <c r="AU110" s="169">
        <f t="shared" si="17"/>
        <v>519.18409999999994</v>
      </c>
    </row>
    <row r="111" spans="1:47" ht="15">
      <c r="A111" s="111">
        <v>5134</v>
      </c>
      <c r="B111" s="165" t="s">
        <v>331</v>
      </c>
      <c r="C111" s="166">
        <v>0</v>
      </c>
      <c r="D111" s="167">
        <v>0</v>
      </c>
      <c r="E111" s="167">
        <v>0</v>
      </c>
      <c r="F111" s="167">
        <v>23.353000000000002</v>
      </c>
      <c r="G111" s="167">
        <v>0</v>
      </c>
      <c r="H111" s="167">
        <v>0</v>
      </c>
      <c r="I111" s="167">
        <v>0</v>
      </c>
      <c r="J111" s="167">
        <v>0</v>
      </c>
      <c r="K111" s="167">
        <v>0</v>
      </c>
      <c r="L111" s="168">
        <v>0</v>
      </c>
      <c r="M111" s="169">
        <f t="shared" si="18"/>
        <v>23.353000000000002</v>
      </c>
      <c r="N111" s="166">
        <v>0</v>
      </c>
      <c r="O111" s="167">
        <v>0</v>
      </c>
      <c r="P111" s="167">
        <v>0</v>
      </c>
      <c r="Q111" s="167">
        <v>0</v>
      </c>
      <c r="R111" s="167">
        <v>0</v>
      </c>
      <c r="S111" s="167">
        <v>0</v>
      </c>
      <c r="T111" s="167">
        <v>0</v>
      </c>
      <c r="U111" s="167">
        <v>0</v>
      </c>
      <c r="V111" s="167">
        <v>0</v>
      </c>
      <c r="W111" s="168">
        <v>0</v>
      </c>
      <c r="X111" s="169">
        <f t="shared" si="14"/>
        <v>0</v>
      </c>
      <c r="Y111" s="166">
        <v>0</v>
      </c>
      <c r="Z111" s="167">
        <v>0</v>
      </c>
      <c r="AA111" s="167">
        <v>0</v>
      </c>
      <c r="AB111" s="167">
        <v>0</v>
      </c>
      <c r="AC111" s="167">
        <v>0</v>
      </c>
      <c r="AD111" s="167">
        <v>0</v>
      </c>
      <c r="AE111" s="167">
        <v>0</v>
      </c>
      <c r="AF111" s="167">
        <v>0</v>
      </c>
      <c r="AG111" s="167">
        <v>0</v>
      </c>
      <c r="AH111" s="168">
        <v>0</v>
      </c>
      <c r="AI111" s="169">
        <f t="shared" si="15"/>
        <v>0</v>
      </c>
      <c r="AJ111" s="166">
        <v>0</v>
      </c>
      <c r="AK111" s="167">
        <v>0</v>
      </c>
      <c r="AL111" s="167">
        <v>0</v>
      </c>
      <c r="AM111" s="167">
        <v>0</v>
      </c>
      <c r="AN111" s="167">
        <v>0</v>
      </c>
      <c r="AO111" s="167">
        <v>0</v>
      </c>
      <c r="AP111" s="167">
        <v>0</v>
      </c>
      <c r="AQ111" s="167">
        <v>0</v>
      </c>
      <c r="AR111" s="167">
        <v>0</v>
      </c>
      <c r="AS111" s="168">
        <v>0</v>
      </c>
      <c r="AT111" s="169">
        <f t="shared" si="16"/>
        <v>0</v>
      </c>
      <c r="AU111" s="169">
        <f t="shared" si="17"/>
        <v>23.353000000000002</v>
      </c>
    </row>
    <row r="112" spans="1:47" ht="15">
      <c r="A112" s="111">
        <v>5136</v>
      </c>
      <c r="B112" s="165" t="s">
        <v>332</v>
      </c>
      <c r="C112" s="166"/>
      <c r="D112" s="167"/>
      <c r="E112" s="167"/>
      <c r="F112" s="167"/>
      <c r="G112" s="167"/>
      <c r="H112" s="167"/>
      <c r="I112" s="167"/>
      <c r="J112" s="167"/>
      <c r="K112" s="167"/>
      <c r="L112" s="168"/>
      <c r="M112" s="169">
        <f t="shared" si="18"/>
        <v>0</v>
      </c>
      <c r="N112" s="166"/>
      <c r="O112" s="167"/>
      <c r="P112" s="167"/>
      <c r="Q112" s="167"/>
      <c r="R112" s="167"/>
      <c r="S112" s="167">
        <v>0.19800000000000001</v>
      </c>
      <c r="T112" s="167">
        <v>0</v>
      </c>
      <c r="U112" s="167">
        <v>0</v>
      </c>
      <c r="V112" s="167">
        <v>0</v>
      </c>
      <c r="W112" s="168">
        <v>0</v>
      </c>
      <c r="X112" s="169">
        <f t="shared" si="14"/>
        <v>0.19800000000000001</v>
      </c>
      <c r="Y112" s="166">
        <v>0</v>
      </c>
      <c r="Z112" s="167">
        <v>0</v>
      </c>
      <c r="AA112" s="167">
        <v>0</v>
      </c>
      <c r="AB112" s="167">
        <v>0</v>
      </c>
      <c r="AC112" s="167">
        <v>0</v>
      </c>
      <c r="AD112" s="167">
        <v>0</v>
      </c>
      <c r="AE112" s="167">
        <v>0</v>
      </c>
      <c r="AF112" s="167">
        <v>0</v>
      </c>
      <c r="AG112" s="167">
        <v>0</v>
      </c>
      <c r="AH112" s="168">
        <v>0</v>
      </c>
      <c r="AI112" s="169">
        <f t="shared" si="15"/>
        <v>0</v>
      </c>
      <c r="AJ112" s="166">
        <v>0</v>
      </c>
      <c r="AK112" s="167">
        <v>0</v>
      </c>
      <c r="AL112" s="167">
        <v>0</v>
      </c>
      <c r="AM112" s="167">
        <v>0</v>
      </c>
      <c r="AN112" s="167">
        <v>0</v>
      </c>
      <c r="AO112" s="167">
        <v>0</v>
      </c>
      <c r="AP112" s="167">
        <v>0</v>
      </c>
      <c r="AQ112" s="167">
        <v>0</v>
      </c>
      <c r="AR112" s="167">
        <v>0</v>
      </c>
      <c r="AS112" s="168">
        <v>0</v>
      </c>
      <c r="AT112" s="169">
        <f t="shared" si="16"/>
        <v>0</v>
      </c>
      <c r="AU112" s="169">
        <f t="shared" si="17"/>
        <v>0.19800000000000001</v>
      </c>
    </row>
    <row r="113" spans="1:47" ht="15">
      <c r="A113" s="111">
        <v>5137</v>
      </c>
      <c r="B113" s="165" t="s">
        <v>333</v>
      </c>
      <c r="C113" s="166">
        <v>0</v>
      </c>
      <c r="D113" s="167">
        <v>190.22320999999999</v>
      </c>
      <c r="E113" s="167">
        <v>1725.9692500000001</v>
      </c>
      <c r="F113" s="167">
        <v>1130.6642099999999</v>
      </c>
      <c r="G113" s="167">
        <v>315.2816499999999</v>
      </c>
      <c r="H113" s="167">
        <v>198.35674</v>
      </c>
      <c r="I113" s="167">
        <v>132.51083000000003</v>
      </c>
      <c r="J113" s="167">
        <v>5.95</v>
      </c>
      <c r="K113" s="167">
        <v>104.66396999999998</v>
      </c>
      <c r="L113" s="168">
        <v>23.446000000000002</v>
      </c>
      <c r="M113" s="169">
        <f t="shared" si="18"/>
        <v>3827.0658600000002</v>
      </c>
      <c r="N113" s="166">
        <v>0</v>
      </c>
      <c r="O113" s="167">
        <v>2.38</v>
      </c>
      <c r="P113" s="167">
        <v>0</v>
      </c>
      <c r="Q113" s="167">
        <v>0</v>
      </c>
      <c r="R113" s="167">
        <v>0</v>
      </c>
      <c r="S113" s="167">
        <v>0</v>
      </c>
      <c r="T113" s="167">
        <v>0</v>
      </c>
      <c r="U113" s="167">
        <v>0</v>
      </c>
      <c r="V113" s="167">
        <v>0</v>
      </c>
      <c r="W113" s="168">
        <v>3.3126599999999997</v>
      </c>
      <c r="X113" s="169">
        <f t="shared" si="14"/>
        <v>5.6926600000000001</v>
      </c>
      <c r="Y113" s="166">
        <v>0</v>
      </c>
      <c r="Z113" s="167">
        <v>0</v>
      </c>
      <c r="AA113" s="167">
        <v>0</v>
      </c>
      <c r="AB113" s="167">
        <v>0</v>
      </c>
      <c r="AC113" s="167">
        <v>0</v>
      </c>
      <c r="AD113" s="167">
        <v>0</v>
      </c>
      <c r="AE113" s="167">
        <v>0</v>
      </c>
      <c r="AF113" s="167">
        <v>0</v>
      </c>
      <c r="AG113" s="167">
        <v>0</v>
      </c>
      <c r="AH113" s="168">
        <v>0</v>
      </c>
      <c r="AI113" s="169">
        <f t="shared" si="15"/>
        <v>0</v>
      </c>
      <c r="AJ113" s="166">
        <v>0</v>
      </c>
      <c r="AK113" s="167">
        <v>0</v>
      </c>
      <c r="AL113" s="167">
        <v>0</v>
      </c>
      <c r="AM113" s="167">
        <v>0</v>
      </c>
      <c r="AN113" s="167">
        <v>0</v>
      </c>
      <c r="AO113" s="167">
        <v>0</v>
      </c>
      <c r="AP113" s="167">
        <v>0</v>
      </c>
      <c r="AQ113" s="167">
        <v>0</v>
      </c>
      <c r="AR113" s="167">
        <v>0</v>
      </c>
      <c r="AS113" s="168">
        <v>0</v>
      </c>
      <c r="AT113" s="169">
        <f t="shared" si="16"/>
        <v>0</v>
      </c>
      <c r="AU113" s="169">
        <f t="shared" si="17"/>
        <v>3832.7585200000003</v>
      </c>
    </row>
    <row r="114" spans="1:47" ht="15">
      <c r="A114" s="111">
        <v>5139</v>
      </c>
      <c r="B114" s="165" t="s">
        <v>334</v>
      </c>
      <c r="C114" s="166">
        <v>0.66</v>
      </c>
      <c r="D114" s="167">
        <v>6381.4128300000002</v>
      </c>
      <c r="E114" s="167">
        <v>1554.3946899999994</v>
      </c>
      <c r="F114" s="167">
        <v>1084.0731699999999</v>
      </c>
      <c r="G114" s="167">
        <v>589.97919000000138</v>
      </c>
      <c r="H114" s="167">
        <v>540.69416999999999</v>
      </c>
      <c r="I114" s="167">
        <v>156.43288000000001</v>
      </c>
      <c r="J114" s="167">
        <v>218.16226999999998</v>
      </c>
      <c r="K114" s="167">
        <v>75.529410000000027</v>
      </c>
      <c r="L114" s="168">
        <v>115.61969000000001</v>
      </c>
      <c r="M114" s="169">
        <f t="shared" si="18"/>
        <v>10716.958300000002</v>
      </c>
      <c r="N114" s="166">
        <v>112.01836</v>
      </c>
      <c r="O114" s="167">
        <v>30.98387000000001</v>
      </c>
      <c r="P114" s="167">
        <v>53.123910000000002</v>
      </c>
      <c r="Q114" s="167">
        <v>-113.81766999999999</v>
      </c>
      <c r="R114" s="167">
        <v>136.79367000000002</v>
      </c>
      <c r="S114" s="167">
        <v>27.21479999999999</v>
      </c>
      <c r="T114" s="167">
        <v>5.4119999999999999</v>
      </c>
      <c r="U114" s="167">
        <v>0</v>
      </c>
      <c r="V114" s="167">
        <v>30.25</v>
      </c>
      <c r="W114" s="168">
        <v>3.3391500000000232</v>
      </c>
      <c r="X114" s="169">
        <f t="shared" si="14"/>
        <v>285.31809000000004</v>
      </c>
      <c r="Y114" s="166">
        <v>11.3842</v>
      </c>
      <c r="Z114" s="167">
        <v>7.1230000000000002</v>
      </c>
      <c r="AA114" s="167">
        <v>0.50</v>
      </c>
      <c r="AB114" s="167">
        <v>3.879</v>
      </c>
      <c r="AC114" s="167">
        <v>0</v>
      </c>
      <c r="AD114" s="167">
        <v>0</v>
      </c>
      <c r="AE114" s="167">
        <v>-0.50</v>
      </c>
      <c r="AF114" s="167">
        <v>0</v>
      </c>
      <c r="AG114" s="167">
        <v>0</v>
      </c>
      <c r="AH114" s="168">
        <v>0</v>
      </c>
      <c r="AI114" s="169">
        <f t="shared" si="15"/>
        <v>22.386200000000002</v>
      </c>
      <c r="AJ114" s="166">
        <v>0</v>
      </c>
      <c r="AK114" s="167">
        <v>0</v>
      </c>
      <c r="AL114" s="167">
        <v>0</v>
      </c>
      <c r="AM114" s="167">
        <v>0</v>
      </c>
      <c r="AN114" s="167">
        <v>0</v>
      </c>
      <c r="AO114" s="167">
        <v>0</v>
      </c>
      <c r="AP114" s="167">
        <v>0</v>
      </c>
      <c r="AQ114" s="167">
        <v>0</v>
      </c>
      <c r="AR114" s="167">
        <v>0</v>
      </c>
      <c r="AS114" s="168">
        <v>0</v>
      </c>
      <c r="AT114" s="169">
        <f t="shared" si="16"/>
        <v>0</v>
      </c>
      <c r="AU114" s="169">
        <f t="shared" si="17"/>
        <v>11024.662590000004</v>
      </c>
    </row>
    <row r="115" spans="1:47" ht="15">
      <c r="A115" s="111">
        <v>5042</v>
      </c>
      <c r="B115" s="165" t="s">
        <v>448</v>
      </c>
      <c r="C115" s="166">
        <v>0</v>
      </c>
      <c r="D115" s="167">
        <v>0</v>
      </c>
      <c r="E115" s="167">
        <v>0</v>
      </c>
      <c r="F115" s="167">
        <v>0</v>
      </c>
      <c r="G115" s="167">
        <v>0</v>
      </c>
      <c r="H115" s="167">
        <v>0</v>
      </c>
      <c r="I115" s="167">
        <v>0</v>
      </c>
      <c r="J115" s="167">
        <v>0</v>
      </c>
      <c r="K115" s="167">
        <v>0</v>
      </c>
      <c r="L115" s="168">
        <v>86.528729999999996</v>
      </c>
      <c r="M115" s="169">
        <f t="shared" si="18"/>
        <v>86.528729999999996</v>
      </c>
      <c r="N115" s="166">
        <v>27.56523</v>
      </c>
      <c r="O115" s="167">
        <v>13.664240000000001</v>
      </c>
      <c r="P115" s="167">
        <v>0</v>
      </c>
      <c r="Q115" s="167">
        <v>0</v>
      </c>
      <c r="R115" s="167">
        <v>0</v>
      </c>
      <c r="S115" s="167">
        <v>0</v>
      </c>
      <c r="T115" s="167">
        <v>0</v>
      </c>
      <c r="U115" s="167">
        <v>0</v>
      </c>
      <c r="V115" s="167">
        <v>0</v>
      </c>
      <c r="W115" s="168">
        <v>0</v>
      </c>
      <c r="X115" s="169">
        <f t="shared" si="14"/>
        <v>41.229469999999999</v>
      </c>
      <c r="Y115" s="166">
        <v>0</v>
      </c>
      <c r="Z115" s="167">
        <v>0</v>
      </c>
      <c r="AA115" s="167">
        <v>0</v>
      </c>
      <c r="AB115" s="167">
        <v>0</v>
      </c>
      <c r="AC115" s="167">
        <v>0</v>
      </c>
      <c r="AD115" s="167">
        <v>0</v>
      </c>
      <c r="AE115" s="167">
        <v>0</v>
      </c>
      <c r="AF115" s="167">
        <v>0</v>
      </c>
      <c r="AG115" s="167">
        <v>0</v>
      </c>
      <c r="AH115" s="168">
        <v>0</v>
      </c>
      <c r="AI115" s="169">
        <f t="shared" si="15"/>
        <v>0</v>
      </c>
      <c r="AJ115" s="166">
        <v>0</v>
      </c>
      <c r="AK115" s="167">
        <v>0</v>
      </c>
      <c r="AL115" s="167">
        <v>0</v>
      </c>
      <c r="AM115" s="167">
        <v>0</v>
      </c>
      <c r="AN115" s="167">
        <v>0</v>
      </c>
      <c r="AO115" s="167">
        <v>0</v>
      </c>
      <c r="AP115" s="167">
        <v>0</v>
      </c>
      <c r="AQ115" s="167">
        <v>0</v>
      </c>
      <c r="AR115" s="167">
        <v>0</v>
      </c>
      <c r="AS115" s="168">
        <v>0</v>
      </c>
      <c r="AT115" s="169">
        <f t="shared" si="16"/>
        <v>0</v>
      </c>
      <c r="AU115" s="169">
        <f t="shared" si="17"/>
        <v>127.75819999999999</v>
      </c>
    </row>
    <row r="116" spans="1:47" ht="15">
      <c r="A116" s="111">
        <v>5151</v>
      </c>
      <c r="B116" s="165" t="s">
        <v>336</v>
      </c>
      <c r="C116" s="166">
        <v>0</v>
      </c>
      <c r="D116" s="167">
        <v>0</v>
      </c>
      <c r="E116" s="167">
        <v>28.854599999999998</v>
      </c>
      <c r="F116" s="167">
        <v>52.402380000000001</v>
      </c>
      <c r="G116" s="167">
        <v>125.16075999999998</v>
      </c>
      <c r="H116" s="167">
        <v>215.73277999999999</v>
      </c>
      <c r="I116" s="167">
        <v>92.217470000000006</v>
      </c>
      <c r="J116" s="167">
        <v>92.50479</v>
      </c>
      <c r="K116" s="167">
        <v>140.61596000000003</v>
      </c>
      <c r="L116" s="168">
        <v>223.00404</v>
      </c>
      <c r="M116" s="169">
        <f t="shared" si="18"/>
        <v>970.49278000000004</v>
      </c>
      <c r="N116" s="166">
        <v>231.41032000000001</v>
      </c>
      <c r="O116" s="167">
        <v>107.49585999999998</v>
      </c>
      <c r="P116" s="167">
        <v>203.61960999999999</v>
      </c>
      <c r="Q116" s="167">
        <v>64.358500000000006</v>
      </c>
      <c r="R116" s="167">
        <v>163.24369000000002</v>
      </c>
      <c r="S116" s="167">
        <v>174.08656000000005</v>
      </c>
      <c r="T116" s="167">
        <v>0</v>
      </c>
      <c r="U116" s="167">
        <v>0</v>
      </c>
      <c r="V116" s="167">
        <v>55.750500000000002</v>
      </c>
      <c r="W116" s="168">
        <v>0</v>
      </c>
      <c r="X116" s="169">
        <f t="shared" si="14"/>
        <v>999.96504000000016</v>
      </c>
      <c r="Y116" s="166">
        <v>87.628500000000003</v>
      </c>
      <c r="Z116" s="167">
        <v>0</v>
      </c>
      <c r="AA116" s="167">
        <v>0</v>
      </c>
      <c r="AB116" s="167">
        <v>73.043499999999995</v>
      </c>
      <c r="AC116" s="167">
        <v>0</v>
      </c>
      <c r="AD116" s="167">
        <v>71.319000000000003</v>
      </c>
      <c r="AE116" s="167">
        <v>0</v>
      </c>
      <c r="AF116" s="167">
        <v>0</v>
      </c>
      <c r="AG116" s="167">
        <v>43.3775</v>
      </c>
      <c r="AH116" s="168">
        <v>0</v>
      </c>
      <c r="AI116" s="169">
        <f t="shared" si="15"/>
        <v>275.36849999999998</v>
      </c>
      <c r="AJ116" s="166">
        <v>0</v>
      </c>
      <c r="AK116" s="167">
        <v>0</v>
      </c>
      <c r="AL116" s="167">
        <v>0</v>
      </c>
      <c r="AM116" s="167">
        <v>0</v>
      </c>
      <c r="AN116" s="167">
        <v>0</v>
      </c>
      <c r="AO116" s="167">
        <v>0</v>
      </c>
      <c r="AP116" s="167">
        <v>0</v>
      </c>
      <c r="AQ116" s="167">
        <v>0</v>
      </c>
      <c r="AR116" s="167">
        <v>0</v>
      </c>
      <c r="AS116" s="168">
        <v>0</v>
      </c>
      <c r="AT116" s="169">
        <f t="shared" si="16"/>
        <v>0</v>
      </c>
      <c r="AU116" s="169">
        <f t="shared" si="17"/>
        <v>2245.8263200000001</v>
      </c>
    </row>
    <row r="117" spans="1:47" ht="15">
      <c r="A117" s="111">
        <v>5152</v>
      </c>
      <c r="B117" s="165" t="s">
        <v>337</v>
      </c>
      <c r="C117" s="166">
        <v>0</v>
      </c>
      <c r="D117" s="167">
        <v>0</v>
      </c>
      <c r="E117" s="167">
        <v>743.45666000000006</v>
      </c>
      <c r="F117" s="167">
        <v>525.01666</v>
      </c>
      <c r="G117" s="167">
        <v>190.77301</v>
      </c>
      <c r="H117" s="167">
        <v>238.61519000000001</v>
      </c>
      <c r="I117" s="167">
        <v>161.12941999999998</v>
      </c>
      <c r="J117" s="167">
        <v>137.22767999999999</v>
      </c>
      <c r="K117" s="167">
        <v>139.57855999999995</v>
      </c>
      <c r="L117" s="168">
        <v>838.84061999999994</v>
      </c>
      <c r="M117" s="169">
        <f t="shared" si="18"/>
        <v>2974.6378</v>
      </c>
      <c r="N117" s="166">
        <v>1142.3317099999999</v>
      </c>
      <c r="O117" s="167">
        <v>665.8041300000001</v>
      </c>
      <c r="P117" s="167">
        <v>362.14731</v>
      </c>
      <c r="Q117" s="167">
        <v>-54.618480000000005</v>
      </c>
      <c r="R117" s="167">
        <v>445.07115000000005</v>
      </c>
      <c r="S117" s="167">
        <v>86.382700000000185</v>
      </c>
      <c r="T117" s="167">
        <v>95.634709999999956</v>
      </c>
      <c r="U117" s="167">
        <v>51.499850000000094</v>
      </c>
      <c r="V117" s="167">
        <v>99.702559999999991</v>
      </c>
      <c r="W117" s="168">
        <v>123.2616499999999</v>
      </c>
      <c r="X117" s="169">
        <f t="shared" si="14"/>
        <v>3017.21729</v>
      </c>
      <c r="Y117" s="166">
        <v>304.79050999999998</v>
      </c>
      <c r="Z117" s="167">
        <v>126.88337</v>
      </c>
      <c r="AA117" s="167">
        <v>133.38716000000002</v>
      </c>
      <c r="AB117" s="167">
        <v>262.58519000000001</v>
      </c>
      <c r="AC117" s="167">
        <v>84.603290000000044</v>
      </c>
      <c r="AD117" s="167">
        <v>138.54258999999999</v>
      </c>
      <c r="AE117" s="167">
        <v>66.948879999999889</v>
      </c>
      <c r="AF117" s="167">
        <v>68.342330000000004</v>
      </c>
      <c r="AG117" s="167">
        <v>105.51109</v>
      </c>
      <c r="AH117" s="168">
        <v>0</v>
      </c>
      <c r="AI117" s="169">
        <f t="shared" si="15"/>
        <v>1291.5944099999999</v>
      </c>
      <c r="AJ117" s="166">
        <v>0</v>
      </c>
      <c r="AK117" s="167">
        <v>0</v>
      </c>
      <c r="AL117" s="167">
        <v>0</v>
      </c>
      <c r="AM117" s="167">
        <v>0</v>
      </c>
      <c r="AN117" s="167">
        <v>0</v>
      </c>
      <c r="AO117" s="167">
        <v>0</v>
      </c>
      <c r="AP117" s="167">
        <v>0</v>
      </c>
      <c r="AQ117" s="167">
        <v>0</v>
      </c>
      <c r="AR117" s="167">
        <v>0</v>
      </c>
      <c r="AS117" s="168">
        <v>0</v>
      </c>
      <c r="AT117" s="169">
        <f t="shared" si="16"/>
        <v>0</v>
      </c>
      <c r="AU117" s="169">
        <f t="shared" si="17"/>
        <v>7283.4494999999997</v>
      </c>
    </row>
    <row r="118" spans="1:47" ht="15">
      <c r="A118" s="111">
        <v>5153</v>
      </c>
      <c r="B118" s="165" t="s">
        <v>338</v>
      </c>
      <c r="C118" s="166">
        <v>0</v>
      </c>
      <c r="D118" s="167">
        <v>2.61</v>
      </c>
      <c r="E118" s="167">
        <v>0</v>
      </c>
      <c r="F118" s="167">
        <v>0</v>
      </c>
      <c r="G118" s="167">
        <v>271.03123999999997</v>
      </c>
      <c r="H118" s="167">
        <v>32.643880000000003</v>
      </c>
      <c r="I118" s="167">
        <v>1.555079999999998</v>
      </c>
      <c r="J118" s="167">
        <v>43.521500000000003</v>
      </c>
      <c r="K118" s="167">
        <v>1.5490199999999896</v>
      </c>
      <c r="L118" s="168">
        <v>45.506599999999999</v>
      </c>
      <c r="M118" s="169">
        <f t="shared" si="18"/>
        <v>398.41731999999996</v>
      </c>
      <c r="N118" s="166">
        <v>94.851690000000005</v>
      </c>
      <c r="O118" s="167">
        <v>38.780809999999995</v>
      </c>
      <c r="P118" s="167">
        <v>350.16022999999996</v>
      </c>
      <c r="Q118" s="167">
        <v>454.79315000000003</v>
      </c>
      <c r="R118" s="167">
        <v>0</v>
      </c>
      <c r="S118" s="167">
        <v>0</v>
      </c>
      <c r="T118" s="167">
        <v>0</v>
      </c>
      <c r="U118" s="167">
        <v>0</v>
      </c>
      <c r="V118" s="167">
        <v>0</v>
      </c>
      <c r="W118" s="168">
        <v>58.321829999999956</v>
      </c>
      <c r="X118" s="169">
        <f t="shared" si="14"/>
        <v>996.90770999999995</v>
      </c>
      <c r="Y118" s="166">
        <v>0</v>
      </c>
      <c r="Z118" s="167">
        <v>0</v>
      </c>
      <c r="AA118" s="167">
        <v>0</v>
      </c>
      <c r="AB118" s="167">
        <v>0</v>
      </c>
      <c r="AC118" s="167">
        <v>0</v>
      </c>
      <c r="AD118" s="167">
        <v>0</v>
      </c>
      <c r="AE118" s="167">
        <v>0</v>
      </c>
      <c r="AF118" s="167">
        <v>0</v>
      </c>
      <c r="AG118" s="167">
        <v>0</v>
      </c>
      <c r="AH118" s="168">
        <v>0</v>
      </c>
      <c r="AI118" s="169">
        <f t="shared" si="15"/>
        <v>0</v>
      </c>
      <c r="AJ118" s="166">
        <v>0</v>
      </c>
      <c r="AK118" s="167">
        <v>0</v>
      </c>
      <c r="AL118" s="167">
        <v>0</v>
      </c>
      <c r="AM118" s="167">
        <v>0</v>
      </c>
      <c r="AN118" s="167">
        <v>0</v>
      </c>
      <c r="AO118" s="167">
        <v>0</v>
      </c>
      <c r="AP118" s="167">
        <v>0</v>
      </c>
      <c r="AQ118" s="167">
        <v>0</v>
      </c>
      <c r="AR118" s="167">
        <v>0</v>
      </c>
      <c r="AS118" s="168">
        <v>0</v>
      </c>
      <c r="AT118" s="169">
        <f t="shared" si="16"/>
        <v>0</v>
      </c>
      <c r="AU118" s="169">
        <f t="shared" si="17"/>
        <v>1395.32503</v>
      </c>
    </row>
    <row r="119" spans="1:47" ht="15">
      <c r="A119" s="111">
        <v>5154</v>
      </c>
      <c r="B119" s="165" t="s">
        <v>339</v>
      </c>
      <c r="C119" s="166">
        <v>0</v>
      </c>
      <c r="D119" s="167">
        <v>0</v>
      </c>
      <c r="E119" s="167">
        <v>528.93343999999991</v>
      </c>
      <c r="F119" s="167">
        <v>512.25108000000012</v>
      </c>
      <c r="G119" s="167">
        <v>1468.2594799999999</v>
      </c>
      <c r="H119" s="167">
        <v>753.68448000000001</v>
      </c>
      <c r="I119" s="167">
        <v>1216.9621599999998</v>
      </c>
      <c r="J119" s="167">
        <v>231.61245000000002</v>
      </c>
      <c r="K119" s="167">
        <v>175.26664000000014</v>
      </c>
      <c r="L119" s="168">
        <v>860.72890000000007</v>
      </c>
      <c r="M119" s="169">
        <f t="shared" si="18"/>
        <v>5747.698629999999</v>
      </c>
      <c r="N119" s="166">
        <v>379.68513999999999</v>
      </c>
      <c r="O119" s="167">
        <v>330.02719999999994</v>
      </c>
      <c r="P119" s="167">
        <v>238.42655999999999</v>
      </c>
      <c r="Q119" s="167">
        <v>26.446549999999998</v>
      </c>
      <c r="R119" s="167">
        <v>77.016000000000005</v>
      </c>
      <c r="S119" s="167">
        <v>27.250830000000075</v>
      </c>
      <c r="T119" s="167">
        <v>9.6968699999998798</v>
      </c>
      <c r="U119" s="167">
        <v>12.811999999999999</v>
      </c>
      <c r="V119" s="167">
        <v>17.48912</v>
      </c>
      <c r="W119" s="168">
        <v>24.813399999999906</v>
      </c>
      <c r="X119" s="169">
        <f t="shared" si="14"/>
        <v>1143.6636699999999</v>
      </c>
      <c r="Y119" s="166">
        <v>7.8749500000000001</v>
      </c>
      <c r="Z119" s="167">
        <v>32.450710000000001</v>
      </c>
      <c r="AA119" s="167">
        <v>55.316959999999995</v>
      </c>
      <c r="AB119" s="167">
        <v>0</v>
      </c>
      <c r="AC119" s="167">
        <v>45.835360000000016</v>
      </c>
      <c r="AD119" s="167">
        <v>39.259839999999997</v>
      </c>
      <c r="AE119" s="167">
        <v>16.681529999999999</v>
      </c>
      <c r="AF119" s="167">
        <v>16.873290000000001</v>
      </c>
      <c r="AG119" s="167">
        <v>-5.359</v>
      </c>
      <c r="AH119" s="168">
        <v>21.437519999999999</v>
      </c>
      <c r="AI119" s="169">
        <f t="shared" si="15"/>
        <v>230.37116</v>
      </c>
      <c r="AJ119" s="166">
        <v>0</v>
      </c>
      <c r="AK119" s="167">
        <v>0</v>
      </c>
      <c r="AL119" s="167">
        <v>0</v>
      </c>
      <c r="AM119" s="167">
        <v>0</v>
      </c>
      <c r="AN119" s="167">
        <v>0</v>
      </c>
      <c r="AO119" s="167">
        <v>0</v>
      </c>
      <c r="AP119" s="167">
        <v>0</v>
      </c>
      <c r="AQ119" s="167">
        <v>0</v>
      </c>
      <c r="AR119" s="167">
        <v>0</v>
      </c>
      <c r="AS119" s="168">
        <v>0</v>
      </c>
      <c r="AT119" s="169">
        <f t="shared" si="16"/>
        <v>0</v>
      </c>
      <c r="AU119" s="169">
        <f t="shared" si="17"/>
        <v>7121.7334599999986</v>
      </c>
    </row>
    <row r="120" spans="1:47" ht="15">
      <c r="A120" s="111">
        <v>5156</v>
      </c>
      <c r="B120" s="165" t="s">
        <v>341</v>
      </c>
      <c r="C120" s="166">
        <v>0</v>
      </c>
      <c r="D120" s="167">
        <v>22.589299999999998</v>
      </c>
      <c r="E120" s="167">
        <v>0</v>
      </c>
      <c r="F120" s="167">
        <v>0</v>
      </c>
      <c r="G120" s="167">
        <v>0</v>
      </c>
      <c r="H120" s="167">
        <v>20</v>
      </c>
      <c r="I120" s="167">
        <v>402.9683</v>
      </c>
      <c r="J120" s="167">
        <v>67.102000000000004</v>
      </c>
      <c r="K120" s="167">
        <v>0</v>
      </c>
      <c r="L120" s="168">
        <v>199</v>
      </c>
      <c r="M120" s="169">
        <f t="shared" si="18"/>
        <v>711.65959999999995</v>
      </c>
      <c r="N120" s="166">
        <v>0</v>
      </c>
      <c r="O120" s="167">
        <v>0</v>
      </c>
      <c r="P120" s="167">
        <v>0</v>
      </c>
      <c r="Q120" s="167">
        <v>0</v>
      </c>
      <c r="R120" s="167">
        <v>0</v>
      </c>
      <c r="S120" s="167">
        <v>0</v>
      </c>
      <c r="T120" s="167">
        <v>0</v>
      </c>
      <c r="U120" s="167">
        <v>0</v>
      </c>
      <c r="V120" s="167">
        <v>0</v>
      </c>
      <c r="W120" s="168">
        <v>0</v>
      </c>
      <c r="X120" s="169">
        <f t="shared" si="14"/>
        <v>0</v>
      </c>
      <c r="Y120" s="166">
        <v>0</v>
      </c>
      <c r="Z120" s="167">
        <v>0</v>
      </c>
      <c r="AA120" s="167">
        <v>0</v>
      </c>
      <c r="AB120" s="167">
        <v>0</v>
      </c>
      <c r="AC120" s="167">
        <v>0</v>
      </c>
      <c r="AD120" s="167">
        <v>0</v>
      </c>
      <c r="AE120" s="167">
        <v>0</v>
      </c>
      <c r="AF120" s="167">
        <v>0</v>
      </c>
      <c r="AG120" s="167">
        <v>0</v>
      </c>
      <c r="AH120" s="168">
        <v>0</v>
      </c>
      <c r="AI120" s="169">
        <f t="shared" si="15"/>
        <v>0</v>
      </c>
      <c r="AJ120" s="166">
        <v>0</v>
      </c>
      <c r="AK120" s="167">
        <v>0</v>
      </c>
      <c r="AL120" s="167">
        <v>0</v>
      </c>
      <c r="AM120" s="167">
        <v>0</v>
      </c>
      <c r="AN120" s="167">
        <v>0</v>
      </c>
      <c r="AO120" s="167">
        <v>0</v>
      </c>
      <c r="AP120" s="167">
        <v>0</v>
      </c>
      <c r="AQ120" s="167">
        <v>0</v>
      </c>
      <c r="AR120" s="167">
        <v>0</v>
      </c>
      <c r="AS120" s="168">
        <v>0</v>
      </c>
      <c r="AT120" s="169">
        <f t="shared" si="16"/>
        <v>0</v>
      </c>
      <c r="AU120" s="169">
        <f t="shared" si="17"/>
        <v>711.65959999999995</v>
      </c>
    </row>
    <row r="121" spans="1:47" ht="15">
      <c r="A121" s="111">
        <v>5157</v>
      </c>
      <c r="B121" s="165" t="s">
        <v>428</v>
      </c>
      <c r="C121" s="166">
        <v>0</v>
      </c>
      <c r="D121" s="167">
        <v>0</v>
      </c>
      <c r="E121" s="167">
        <v>0</v>
      </c>
      <c r="F121" s="167">
        <v>0</v>
      </c>
      <c r="G121" s="167">
        <v>0</v>
      </c>
      <c r="H121" s="167">
        <v>0</v>
      </c>
      <c r="I121" s="167">
        <v>10</v>
      </c>
      <c r="J121" s="167">
        <v>10</v>
      </c>
      <c r="K121" s="167">
        <v>0</v>
      </c>
      <c r="L121" s="168">
        <v>144.69682</v>
      </c>
      <c r="M121" s="169">
        <f t="shared" si="18"/>
        <v>164.69682</v>
      </c>
      <c r="N121" s="166">
        <v>45</v>
      </c>
      <c r="O121" s="167">
        <v>37.50</v>
      </c>
      <c r="P121" s="167">
        <v>0</v>
      </c>
      <c r="Q121" s="167">
        <v>0</v>
      </c>
      <c r="R121" s="167">
        <v>14.88607</v>
      </c>
      <c r="S121" s="167">
        <v>-25.481999999999999</v>
      </c>
      <c r="T121" s="167">
        <v>0</v>
      </c>
      <c r="U121" s="167">
        <v>0</v>
      </c>
      <c r="V121" s="167">
        <v>0</v>
      </c>
      <c r="W121" s="168">
        <v>0</v>
      </c>
      <c r="X121" s="169">
        <f t="shared" si="14"/>
        <v>71.904070000000004</v>
      </c>
      <c r="Y121" s="166">
        <v>0</v>
      </c>
      <c r="Z121" s="167">
        <v>0</v>
      </c>
      <c r="AA121" s="167">
        <v>0</v>
      </c>
      <c r="AB121" s="167">
        <v>0</v>
      </c>
      <c r="AC121" s="167">
        <v>0</v>
      </c>
      <c r="AD121" s="167">
        <v>0</v>
      </c>
      <c r="AE121" s="167">
        <v>0</v>
      </c>
      <c r="AF121" s="167">
        <v>0</v>
      </c>
      <c r="AG121" s="167">
        <v>0</v>
      </c>
      <c r="AH121" s="168">
        <v>0</v>
      </c>
      <c r="AI121" s="169">
        <f t="shared" si="15"/>
        <v>0</v>
      </c>
      <c r="AJ121" s="166">
        <v>0</v>
      </c>
      <c r="AK121" s="167">
        <v>0</v>
      </c>
      <c r="AL121" s="167">
        <v>0</v>
      </c>
      <c r="AM121" s="167">
        <v>0</v>
      </c>
      <c r="AN121" s="167">
        <v>0</v>
      </c>
      <c r="AO121" s="167">
        <v>0</v>
      </c>
      <c r="AP121" s="167">
        <v>0</v>
      </c>
      <c r="AQ121" s="167">
        <v>0</v>
      </c>
      <c r="AR121" s="167">
        <v>0</v>
      </c>
      <c r="AS121" s="168">
        <v>0</v>
      </c>
      <c r="AT121" s="169">
        <f t="shared" si="16"/>
        <v>0</v>
      </c>
      <c r="AU121" s="169">
        <f t="shared" si="17"/>
        <v>236.60088999999999</v>
      </c>
    </row>
    <row r="122" spans="1:47" ht="15">
      <c r="A122" s="111">
        <v>5162</v>
      </c>
      <c r="B122" s="165" t="s">
        <v>343</v>
      </c>
      <c r="C122" s="166">
        <v>0</v>
      </c>
      <c r="D122" s="167">
        <v>0</v>
      </c>
      <c r="E122" s="167">
        <v>0</v>
      </c>
      <c r="F122" s="167">
        <v>17.60547</v>
      </c>
      <c r="G122" s="167">
        <v>13.24873</v>
      </c>
      <c r="H122" s="167">
        <v>17.034569999999999</v>
      </c>
      <c r="I122" s="167">
        <v>8.5141500000000008</v>
      </c>
      <c r="J122" s="167">
        <v>6.8830400000000003</v>
      </c>
      <c r="K122" s="167">
        <v>7.93466</v>
      </c>
      <c r="L122" s="168">
        <v>54.776089999999996</v>
      </c>
      <c r="M122" s="169">
        <f t="shared" si="18"/>
        <v>125.99670999999999</v>
      </c>
      <c r="N122" s="166">
        <v>21.75264</v>
      </c>
      <c r="O122" s="167">
        <v>11.060180000000001</v>
      </c>
      <c r="P122" s="167">
        <v>9.1965400000000006</v>
      </c>
      <c r="Q122" s="167">
        <v>3.26004</v>
      </c>
      <c r="R122" s="167">
        <v>3.6838299999999999</v>
      </c>
      <c r="S122" s="167">
        <v>5.3961599999999965</v>
      </c>
      <c r="T122" s="167">
        <v>1.7762900000000008</v>
      </c>
      <c r="U122" s="167">
        <v>2.4183899999999996</v>
      </c>
      <c r="V122" s="167">
        <v>0</v>
      </c>
      <c r="W122" s="168">
        <v>3.5489499999999969</v>
      </c>
      <c r="X122" s="169">
        <f t="shared" si="14"/>
        <v>62.093020000000003</v>
      </c>
      <c r="Y122" s="166">
        <v>1.59236</v>
      </c>
      <c r="Z122" s="167">
        <v>2.3837100000000002</v>
      </c>
      <c r="AA122" s="167">
        <v>1.09944</v>
      </c>
      <c r="AB122" s="167">
        <v>0</v>
      </c>
      <c r="AC122" s="167">
        <v>1.0285</v>
      </c>
      <c r="AD122" s="167">
        <v>1.0285</v>
      </c>
      <c r="AE122" s="167">
        <v>0.51424999999999998</v>
      </c>
      <c r="AF122" s="167">
        <v>0</v>
      </c>
      <c r="AG122" s="167">
        <v>1.0285</v>
      </c>
      <c r="AH122" s="168">
        <v>1.0285</v>
      </c>
      <c r="AI122" s="169">
        <f t="shared" si="15"/>
        <v>9.7037599999999991</v>
      </c>
      <c r="AJ122" s="166">
        <v>1.59236</v>
      </c>
      <c r="AK122" s="167">
        <v>0</v>
      </c>
      <c r="AL122" s="167">
        <v>0</v>
      </c>
      <c r="AM122" s="167">
        <v>0</v>
      </c>
      <c r="AN122" s="167">
        <v>0</v>
      </c>
      <c r="AO122" s="167">
        <v>0</v>
      </c>
      <c r="AP122" s="167">
        <v>0</v>
      </c>
      <c r="AQ122" s="167">
        <v>0</v>
      </c>
      <c r="AR122" s="167">
        <v>0</v>
      </c>
      <c r="AS122" s="168">
        <v>0</v>
      </c>
      <c r="AT122" s="169">
        <f t="shared" si="16"/>
        <v>1.59236</v>
      </c>
      <c r="AU122" s="169">
        <f t="shared" si="17"/>
        <v>199.38585</v>
      </c>
    </row>
    <row r="123" spans="1:47" ht="15">
      <c r="A123" s="111">
        <v>5163</v>
      </c>
      <c r="B123" s="165" t="s">
        <v>344</v>
      </c>
      <c r="C123" s="166">
        <v>0</v>
      </c>
      <c r="D123" s="167">
        <v>0</v>
      </c>
      <c r="E123" s="167">
        <v>220</v>
      </c>
      <c r="F123" s="167">
        <v>0</v>
      </c>
      <c r="G123" s="167">
        <v>0</v>
      </c>
      <c r="H123" s="167">
        <v>0</v>
      </c>
      <c r="I123" s="167">
        <v>0</v>
      </c>
      <c r="J123" s="167">
        <v>0</v>
      </c>
      <c r="K123" s="167">
        <v>0</v>
      </c>
      <c r="L123" s="168">
        <v>0</v>
      </c>
      <c r="M123" s="169">
        <f t="shared" si="18"/>
        <v>220</v>
      </c>
      <c r="N123" s="166">
        <v>0</v>
      </c>
      <c r="O123" s="167">
        <v>0</v>
      </c>
      <c r="P123" s="167">
        <v>0</v>
      </c>
      <c r="Q123" s="167">
        <v>0</v>
      </c>
      <c r="R123" s="167">
        <v>0</v>
      </c>
      <c r="S123" s="167">
        <v>0</v>
      </c>
      <c r="T123" s="167">
        <v>0</v>
      </c>
      <c r="U123" s="167">
        <v>0</v>
      </c>
      <c r="V123" s="167">
        <v>0</v>
      </c>
      <c r="W123" s="168">
        <v>0</v>
      </c>
      <c r="X123" s="169">
        <f t="shared" si="14"/>
        <v>0</v>
      </c>
      <c r="Y123" s="166">
        <v>0</v>
      </c>
      <c r="Z123" s="167">
        <v>0</v>
      </c>
      <c r="AA123" s="167">
        <v>0</v>
      </c>
      <c r="AB123" s="167">
        <v>0</v>
      </c>
      <c r="AC123" s="167">
        <v>0</v>
      </c>
      <c r="AD123" s="167">
        <v>0</v>
      </c>
      <c r="AE123" s="167">
        <v>0</v>
      </c>
      <c r="AF123" s="167">
        <v>0</v>
      </c>
      <c r="AG123" s="167">
        <v>0</v>
      </c>
      <c r="AH123" s="168">
        <v>0</v>
      </c>
      <c r="AI123" s="169">
        <f t="shared" si="15"/>
        <v>0</v>
      </c>
      <c r="AJ123" s="166">
        <v>0</v>
      </c>
      <c r="AK123" s="167">
        <v>0</v>
      </c>
      <c r="AL123" s="167">
        <v>0</v>
      </c>
      <c r="AM123" s="167">
        <v>0</v>
      </c>
      <c r="AN123" s="167">
        <v>0</v>
      </c>
      <c r="AO123" s="167">
        <v>0</v>
      </c>
      <c r="AP123" s="167">
        <v>0</v>
      </c>
      <c r="AQ123" s="167">
        <v>0</v>
      </c>
      <c r="AR123" s="167">
        <v>0</v>
      </c>
      <c r="AS123" s="168">
        <v>0</v>
      </c>
      <c r="AT123" s="169">
        <f t="shared" si="16"/>
        <v>0</v>
      </c>
      <c r="AU123" s="169">
        <f t="shared" si="17"/>
        <v>220</v>
      </c>
    </row>
    <row r="124" spans="1:47" ht="15">
      <c r="A124" s="111">
        <v>5164</v>
      </c>
      <c r="B124" s="165" t="s">
        <v>345</v>
      </c>
      <c r="C124" s="166">
        <v>0</v>
      </c>
      <c r="D124" s="167">
        <v>6673.7994600000002</v>
      </c>
      <c r="E124" s="167">
        <v>5502.884329999999</v>
      </c>
      <c r="F124" s="167">
        <v>-5248.3781899999994</v>
      </c>
      <c r="G124" s="167">
        <v>1570.6969999999999</v>
      </c>
      <c r="H124" s="167">
        <v>3263.1345099999999</v>
      </c>
      <c r="I124" s="167">
        <v>1093.7208200000002</v>
      </c>
      <c r="J124" s="167">
        <v>1514.6103600000001</v>
      </c>
      <c r="K124" s="167">
        <v>515.12479000000008</v>
      </c>
      <c r="L124" s="168">
        <v>563.84904000000006</v>
      </c>
      <c r="M124" s="169">
        <f t="shared" si="18"/>
        <v>15449.44212</v>
      </c>
      <c r="N124" s="166">
        <v>972.23527999999999</v>
      </c>
      <c r="O124" s="167">
        <v>567.43249000000003</v>
      </c>
      <c r="P124" s="167">
        <v>338.67716999999999</v>
      </c>
      <c r="Q124" s="167">
        <v>-13.821</v>
      </c>
      <c r="R124" s="167">
        <v>3.8759999999999999</v>
      </c>
      <c r="S124" s="167">
        <v>32.288080000000072</v>
      </c>
      <c r="T124" s="167">
        <v>1.302</v>
      </c>
      <c r="U124" s="167">
        <v>1.9630000000000001</v>
      </c>
      <c r="V124" s="167">
        <v>1.522</v>
      </c>
      <c r="W124" s="168">
        <v>1.522</v>
      </c>
      <c r="X124" s="169">
        <f t="shared" si="14"/>
        <v>1906.9970199999998</v>
      </c>
      <c r="Y124" s="166">
        <v>2.504</v>
      </c>
      <c r="Z124" s="167">
        <v>1.252</v>
      </c>
      <c r="AA124" s="167">
        <v>1.252</v>
      </c>
      <c r="AB124" s="167">
        <v>1.252</v>
      </c>
      <c r="AC124" s="167">
        <v>1.252</v>
      </c>
      <c r="AD124" s="167">
        <v>2.504</v>
      </c>
      <c r="AE124" s="167">
        <v>1.252</v>
      </c>
      <c r="AF124" s="167">
        <v>0.93200000000000005</v>
      </c>
      <c r="AG124" s="167">
        <v>0.93200000000000005</v>
      </c>
      <c r="AH124" s="168">
        <v>0.93200000000000005</v>
      </c>
      <c r="AI124" s="169">
        <f t="shared" si="15"/>
        <v>14.064000000000002</v>
      </c>
      <c r="AJ124" s="166">
        <v>1.4219999999999999</v>
      </c>
      <c r="AK124" s="167">
        <v>0.71099999999999997</v>
      </c>
      <c r="AL124" s="167">
        <v>0.71099999999999997</v>
      </c>
      <c r="AM124" s="167">
        <v>0.71099999999999997</v>
      </c>
      <c r="AN124" s="167">
        <v>0.50</v>
      </c>
      <c r="AO124" s="167">
        <v>1</v>
      </c>
      <c r="AP124" s="167">
        <v>0.50</v>
      </c>
      <c r="AQ124" s="167">
        <v>0.50</v>
      </c>
      <c r="AR124" s="167">
        <v>0.50</v>
      </c>
      <c r="AS124" s="168">
        <v>0.50</v>
      </c>
      <c r="AT124" s="169">
        <f t="shared" si="16"/>
        <v>7.055</v>
      </c>
      <c r="AU124" s="169">
        <f t="shared" si="17"/>
        <v>17377.558139999997</v>
      </c>
    </row>
    <row r="125" spans="1:47" ht="15">
      <c r="A125" s="111">
        <v>5166</v>
      </c>
      <c r="B125" s="165" t="s">
        <v>397</v>
      </c>
      <c r="C125" s="166">
        <v>0</v>
      </c>
      <c r="D125" s="167">
        <v>0</v>
      </c>
      <c r="E125" s="167">
        <v>0</v>
      </c>
      <c r="F125" s="167">
        <v>0</v>
      </c>
      <c r="G125" s="167">
        <v>0</v>
      </c>
      <c r="H125" s="167">
        <v>223.85</v>
      </c>
      <c r="I125" s="167">
        <v>0</v>
      </c>
      <c r="J125" s="167">
        <v>0</v>
      </c>
      <c r="K125" s="167">
        <v>0</v>
      </c>
      <c r="L125" s="168">
        <v>0</v>
      </c>
      <c r="M125" s="169">
        <f t="shared" si="18"/>
        <v>223.85</v>
      </c>
      <c r="N125" s="166">
        <v>0</v>
      </c>
      <c r="O125" s="167">
        <v>0</v>
      </c>
      <c r="P125" s="167">
        <v>0</v>
      </c>
      <c r="Q125" s="167">
        <v>0</v>
      </c>
      <c r="R125" s="167">
        <v>0</v>
      </c>
      <c r="S125" s="167">
        <v>0</v>
      </c>
      <c r="T125" s="167">
        <v>0</v>
      </c>
      <c r="U125" s="167">
        <v>0</v>
      </c>
      <c r="V125" s="167">
        <v>0</v>
      </c>
      <c r="W125" s="168">
        <v>0</v>
      </c>
      <c r="X125" s="169">
        <f t="shared" si="14"/>
        <v>0</v>
      </c>
      <c r="Y125" s="166">
        <v>0</v>
      </c>
      <c r="Z125" s="167">
        <v>0</v>
      </c>
      <c r="AA125" s="167">
        <v>0</v>
      </c>
      <c r="AB125" s="167">
        <v>0</v>
      </c>
      <c r="AC125" s="167">
        <v>0</v>
      </c>
      <c r="AD125" s="167">
        <v>0</v>
      </c>
      <c r="AE125" s="167">
        <v>0</v>
      </c>
      <c r="AF125" s="167">
        <v>0</v>
      </c>
      <c r="AG125" s="167">
        <v>0</v>
      </c>
      <c r="AH125" s="168">
        <v>0</v>
      </c>
      <c r="AI125" s="169">
        <f t="shared" si="15"/>
        <v>0</v>
      </c>
      <c r="AJ125" s="166">
        <v>0</v>
      </c>
      <c r="AK125" s="167">
        <v>0</v>
      </c>
      <c r="AL125" s="167">
        <v>0</v>
      </c>
      <c r="AM125" s="167">
        <v>0</v>
      </c>
      <c r="AN125" s="167">
        <v>0</v>
      </c>
      <c r="AO125" s="167">
        <v>0</v>
      </c>
      <c r="AP125" s="167">
        <v>0</v>
      </c>
      <c r="AQ125" s="167">
        <v>0</v>
      </c>
      <c r="AR125" s="167">
        <v>0</v>
      </c>
      <c r="AS125" s="168">
        <v>0</v>
      </c>
      <c r="AT125" s="169">
        <f t="shared" si="16"/>
        <v>0</v>
      </c>
      <c r="AU125" s="169">
        <f t="shared" si="17"/>
        <v>223.85</v>
      </c>
    </row>
    <row r="126" spans="1:47" ht="15">
      <c r="A126" s="111">
        <v>5167</v>
      </c>
      <c r="B126" s="165" t="s">
        <v>398</v>
      </c>
      <c r="C126" s="166">
        <v>0</v>
      </c>
      <c r="D126" s="167">
        <v>0</v>
      </c>
      <c r="E126" s="167">
        <v>0</v>
      </c>
      <c r="F126" s="167">
        <v>78.992000000000004</v>
      </c>
      <c r="G126" s="167">
        <v>61.362000000000002</v>
      </c>
      <c r="H126" s="167">
        <v>109.801</v>
      </c>
      <c r="I126" s="167">
        <v>0</v>
      </c>
      <c r="J126" s="167">
        <v>0</v>
      </c>
      <c r="K126" s="167">
        <v>0</v>
      </c>
      <c r="L126" s="168">
        <v>0</v>
      </c>
      <c r="M126" s="169">
        <f t="shared" si="18"/>
        <v>250.15500000000003</v>
      </c>
      <c r="N126" s="166">
        <v>0</v>
      </c>
      <c r="O126" s="167">
        <v>0</v>
      </c>
      <c r="P126" s="167">
        <v>0</v>
      </c>
      <c r="Q126" s="167">
        <v>6.0378999999999996</v>
      </c>
      <c r="R126" s="167">
        <v>2.99</v>
      </c>
      <c r="S126" s="167">
        <v>0</v>
      </c>
      <c r="T126" s="167">
        <v>0</v>
      </c>
      <c r="U126" s="167">
        <v>0</v>
      </c>
      <c r="V126" s="167">
        <v>0</v>
      </c>
      <c r="W126" s="168">
        <v>6.0197500000000002</v>
      </c>
      <c r="X126" s="169">
        <f t="shared" si="14"/>
        <v>15.047649999999999</v>
      </c>
      <c r="Y126" s="166">
        <v>0</v>
      </c>
      <c r="Z126" s="167">
        <v>0</v>
      </c>
      <c r="AA126" s="167">
        <v>0</v>
      </c>
      <c r="AB126" s="167">
        <v>0</v>
      </c>
      <c r="AC126" s="167">
        <v>0</v>
      </c>
      <c r="AD126" s="167">
        <v>0</v>
      </c>
      <c r="AE126" s="167">
        <v>0</v>
      </c>
      <c r="AF126" s="167">
        <v>0</v>
      </c>
      <c r="AG126" s="167">
        <v>0</v>
      </c>
      <c r="AH126" s="168">
        <v>0</v>
      </c>
      <c r="AI126" s="169">
        <f t="shared" si="15"/>
        <v>0</v>
      </c>
      <c r="AJ126" s="166">
        <v>0</v>
      </c>
      <c r="AK126" s="167">
        <v>0</v>
      </c>
      <c r="AL126" s="167">
        <v>0</v>
      </c>
      <c r="AM126" s="167">
        <v>0</v>
      </c>
      <c r="AN126" s="167">
        <v>0</v>
      </c>
      <c r="AO126" s="167">
        <v>0</v>
      </c>
      <c r="AP126" s="167">
        <v>0</v>
      </c>
      <c r="AQ126" s="167">
        <v>0</v>
      </c>
      <c r="AR126" s="167">
        <v>0</v>
      </c>
      <c r="AS126" s="168">
        <v>0</v>
      </c>
      <c r="AT126" s="169">
        <f t="shared" si="16"/>
        <v>0</v>
      </c>
      <c r="AU126" s="169">
        <f t="shared" si="17"/>
        <v>265.20265000000001</v>
      </c>
    </row>
    <row r="127" spans="1:47" ht="15">
      <c r="A127" s="111">
        <v>5168</v>
      </c>
      <c r="B127" s="165" t="s">
        <v>399</v>
      </c>
      <c r="C127" s="166">
        <v>0</v>
      </c>
      <c r="D127" s="167">
        <v>0</v>
      </c>
      <c r="E127" s="167">
        <v>60.741999999999997</v>
      </c>
      <c r="F127" s="167">
        <v>113.74</v>
      </c>
      <c r="G127" s="167">
        <v>0</v>
      </c>
      <c r="H127" s="167">
        <v>0</v>
      </c>
      <c r="I127" s="167">
        <v>0</v>
      </c>
      <c r="J127" s="167">
        <v>96.00139999999999</v>
      </c>
      <c r="K127" s="167">
        <v>56</v>
      </c>
      <c r="L127" s="168">
        <v>0</v>
      </c>
      <c r="M127" s="169">
        <f t="shared" si="18"/>
        <v>326.48339999999996</v>
      </c>
      <c r="N127" s="166">
        <v>3.2669999999999999</v>
      </c>
      <c r="O127" s="167">
        <v>0</v>
      </c>
      <c r="P127" s="167">
        <v>0</v>
      </c>
      <c r="Q127" s="167">
        <v>0</v>
      </c>
      <c r="R127" s="167">
        <v>0</v>
      </c>
      <c r="S127" s="167">
        <v>0</v>
      </c>
      <c r="T127" s="167">
        <v>0</v>
      </c>
      <c r="U127" s="167">
        <v>0</v>
      </c>
      <c r="V127" s="167">
        <v>0</v>
      </c>
      <c r="W127" s="168">
        <v>0</v>
      </c>
      <c r="X127" s="169">
        <f t="shared" si="14"/>
        <v>3.2669999999999999</v>
      </c>
      <c r="Y127" s="166">
        <v>0</v>
      </c>
      <c r="Z127" s="167">
        <v>0</v>
      </c>
      <c r="AA127" s="167">
        <v>0</v>
      </c>
      <c r="AB127" s="167">
        <v>0</v>
      </c>
      <c r="AC127" s="167">
        <v>0</v>
      </c>
      <c r="AD127" s="167">
        <v>0</v>
      </c>
      <c r="AE127" s="167">
        <v>0</v>
      </c>
      <c r="AF127" s="167">
        <v>0</v>
      </c>
      <c r="AG127" s="167">
        <v>0</v>
      </c>
      <c r="AH127" s="168">
        <v>0</v>
      </c>
      <c r="AI127" s="169">
        <f t="shared" si="15"/>
        <v>0</v>
      </c>
      <c r="AJ127" s="166">
        <v>0</v>
      </c>
      <c r="AK127" s="167">
        <v>0</v>
      </c>
      <c r="AL127" s="167">
        <v>0</v>
      </c>
      <c r="AM127" s="167">
        <v>0</v>
      </c>
      <c r="AN127" s="167">
        <v>0</v>
      </c>
      <c r="AO127" s="167">
        <v>0</v>
      </c>
      <c r="AP127" s="167">
        <v>0</v>
      </c>
      <c r="AQ127" s="167">
        <v>0</v>
      </c>
      <c r="AR127" s="167">
        <v>0</v>
      </c>
      <c r="AS127" s="168">
        <v>0</v>
      </c>
      <c r="AT127" s="169">
        <f t="shared" si="16"/>
        <v>0</v>
      </c>
      <c r="AU127" s="169">
        <f t="shared" si="17"/>
        <v>329.75039999999996</v>
      </c>
    </row>
    <row r="128" spans="1:47" ht="15">
      <c r="A128" s="111">
        <v>5169</v>
      </c>
      <c r="B128" s="165" t="s">
        <v>346</v>
      </c>
      <c r="C128" s="166">
        <v>0</v>
      </c>
      <c r="D128" s="167">
        <v>3042.0649600000002</v>
      </c>
      <c r="E128" s="167">
        <v>26072.098959999999</v>
      </c>
      <c r="F128" s="167">
        <v>212549.33329999997</v>
      </c>
      <c r="G128" s="167">
        <v>320816.19464999996</v>
      </c>
      <c r="H128" s="167">
        <v>446013.39562000002</v>
      </c>
      <c r="I128" s="167">
        <v>120900.41060000002</v>
      </c>
      <c r="J128" s="167">
        <v>29688.834309999998</v>
      </c>
      <c r="K128" s="167">
        <v>20463.270370000006</v>
      </c>
      <c r="L128" s="168">
        <v>27402.384989999999</v>
      </c>
      <c r="M128" s="169">
        <f t="shared" si="18"/>
        <v>1206947.9877600002</v>
      </c>
      <c r="N128" s="166">
        <v>130978.56759999999</v>
      </c>
      <c r="O128" s="167">
        <v>52250.204640000018</v>
      </c>
      <c r="P128" s="167">
        <v>-83444.844519999999</v>
      </c>
      <c r="Q128" s="167">
        <v>18751.11982</v>
      </c>
      <c r="R128" s="167">
        <v>4235.3162899999998</v>
      </c>
      <c r="S128" s="167">
        <v>677.04276999999581</v>
      </c>
      <c r="T128" s="167">
        <v>240.52708000001311</v>
      </c>
      <c r="U128" s="167">
        <v>-7.5357400000095369</v>
      </c>
      <c r="V128" s="167">
        <v>54.893610000000002</v>
      </c>
      <c r="W128" s="168">
        <v>69.965249999999997</v>
      </c>
      <c r="X128" s="169">
        <f t="shared" si="14"/>
        <v>123805.25680000003</v>
      </c>
      <c r="Y128" s="166">
        <v>104.13489</v>
      </c>
      <c r="Z128" s="167">
        <v>202.52177999999998</v>
      </c>
      <c r="AA128" s="167">
        <v>41.856049999999989</v>
      </c>
      <c r="AB128" s="167">
        <v>1.3213199999999998</v>
      </c>
      <c r="AC128" s="167">
        <v>255.36264000000008</v>
      </c>
      <c r="AD128" s="167">
        <v>409.27557000000002</v>
      </c>
      <c r="AE128" s="167">
        <v>9.9062700000000188</v>
      </c>
      <c r="AF128" s="167">
        <v>28.678129999999999</v>
      </c>
      <c r="AG128" s="167">
        <v>22.40</v>
      </c>
      <c r="AH128" s="168">
        <v>516.22361000000001</v>
      </c>
      <c r="AI128" s="169">
        <f t="shared" si="15"/>
        <v>1591.6802600000001</v>
      </c>
      <c r="AJ128" s="166">
        <v>244</v>
      </c>
      <c r="AK128" s="167">
        <v>44.820889999999999</v>
      </c>
      <c r="AL128" s="167">
        <v>65.576189999999997</v>
      </c>
      <c r="AM128" s="167">
        <v>432.50</v>
      </c>
      <c r="AN128" s="167">
        <v>0</v>
      </c>
      <c r="AO128" s="167">
        <v>199.52051999999998</v>
      </c>
      <c r="AP128" s="167">
        <v>0</v>
      </c>
      <c r="AQ128" s="167">
        <v>309.07648999999998</v>
      </c>
      <c r="AR128" s="167">
        <v>260</v>
      </c>
      <c r="AS128" s="168">
        <v>376.18142999999992</v>
      </c>
      <c r="AT128" s="169">
        <f t="shared" si="16"/>
        <v>1931.6755199999998</v>
      </c>
      <c r="AU128" s="169">
        <f t="shared" si="17"/>
        <v>1334276.6003400004</v>
      </c>
    </row>
    <row r="129" spans="1:47" ht="15">
      <c r="A129" s="111">
        <v>5171</v>
      </c>
      <c r="B129" s="165" t="s">
        <v>347</v>
      </c>
      <c r="C129" s="166">
        <v>0</v>
      </c>
      <c r="D129" s="167">
        <v>4.5706899999999999</v>
      </c>
      <c r="E129" s="167">
        <v>39.570399999999992</v>
      </c>
      <c r="F129" s="167">
        <v>149.16676000000001</v>
      </c>
      <c r="G129" s="167">
        <v>154.12455000000006</v>
      </c>
      <c r="H129" s="167">
        <v>1409.64572</v>
      </c>
      <c r="I129" s="167">
        <v>1087.0481100000002</v>
      </c>
      <c r="J129" s="167">
        <v>630.19904000000008</v>
      </c>
      <c r="K129" s="167">
        <v>4.3330099999997769</v>
      </c>
      <c r="L129" s="168">
        <v>266.51524999999998</v>
      </c>
      <c r="M129" s="169">
        <f t="shared" si="18"/>
        <v>3745.17353</v>
      </c>
      <c r="N129" s="166">
        <v>368.38875999999999</v>
      </c>
      <c r="O129" s="167">
        <v>0.96799999999999997</v>
      </c>
      <c r="P129" s="167">
        <v>0</v>
      </c>
      <c r="Q129" s="167">
        <v>0</v>
      </c>
      <c r="R129" s="167">
        <v>76.169499999999999</v>
      </c>
      <c r="S129" s="167">
        <v>253.55809999999997</v>
      </c>
      <c r="T129" s="167">
        <v>0</v>
      </c>
      <c r="U129" s="167">
        <v>6.0309999999999997</v>
      </c>
      <c r="V129" s="167">
        <v>0</v>
      </c>
      <c r="W129" s="168">
        <v>58.399440000000062</v>
      </c>
      <c r="X129" s="169">
        <f t="shared" si="14"/>
        <v>763.51479999999992</v>
      </c>
      <c r="Y129" s="166">
        <v>0.90</v>
      </c>
      <c r="Z129" s="167">
        <v>0</v>
      </c>
      <c r="AA129" s="167">
        <v>0</v>
      </c>
      <c r="AB129" s="167">
        <v>0</v>
      </c>
      <c r="AC129" s="167">
        <v>0</v>
      </c>
      <c r="AD129" s="167">
        <v>4.7190000000000003</v>
      </c>
      <c r="AE129" s="167">
        <v>0</v>
      </c>
      <c r="AF129" s="167">
        <v>0</v>
      </c>
      <c r="AG129" s="167">
        <v>0</v>
      </c>
      <c r="AH129" s="168">
        <v>0</v>
      </c>
      <c r="AI129" s="169">
        <f t="shared" si="15"/>
        <v>5.6190000000000007</v>
      </c>
      <c r="AJ129" s="166">
        <v>0</v>
      </c>
      <c r="AK129" s="167">
        <v>0</v>
      </c>
      <c r="AL129" s="167">
        <v>0</v>
      </c>
      <c r="AM129" s="167">
        <v>0</v>
      </c>
      <c r="AN129" s="167">
        <v>0</v>
      </c>
      <c r="AO129" s="167">
        <v>0</v>
      </c>
      <c r="AP129" s="167">
        <v>0</v>
      </c>
      <c r="AQ129" s="167">
        <v>0</v>
      </c>
      <c r="AR129" s="167">
        <v>0</v>
      </c>
      <c r="AS129" s="168">
        <v>0</v>
      </c>
      <c r="AT129" s="169">
        <f t="shared" si="16"/>
        <v>0</v>
      </c>
      <c r="AU129" s="169">
        <f t="shared" si="17"/>
        <v>4514.3073299999996</v>
      </c>
    </row>
    <row r="130" spans="1:47" ht="15">
      <c r="A130" s="111">
        <v>5173</v>
      </c>
      <c r="B130" s="165" t="s">
        <v>171</v>
      </c>
      <c r="C130" s="166">
        <v>0</v>
      </c>
      <c r="D130" s="167">
        <v>0</v>
      </c>
      <c r="E130" s="167">
        <v>0</v>
      </c>
      <c r="F130" s="167">
        <v>0</v>
      </c>
      <c r="G130" s="167">
        <v>0</v>
      </c>
      <c r="H130" s="167">
        <v>0</v>
      </c>
      <c r="I130" s="167">
        <v>0</v>
      </c>
      <c r="J130" s="167">
        <v>0</v>
      </c>
      <c r="K130" s="167">
        <v>0</v>
      </c>
      <c r="L130" s="168">
        <v>0</v>
      </c>
      <c r="M130" s="169">
        <f t="shared" si="18"/>
        <v>0</v>
      </c>
      <c r="N130" s="166">
        <v>0</v>
      </c>
      <c r="O130" s="167">
        <v>0</v>
      </c>
      <c r="P130" s="167">
        <v>0</v>
      </c>
      <c r="Q130" s="167">
        <v>0</v>
      </c>
      <c r="R130" s="167">
        <v>0</v>
      </c>
      <c r="S130" s="167">
        <v>0</v>
      </c>
      <c r="T130" s="167">
        <v>0</v>
      </c>
      <c r="U130" s="167">
        <v>0</v>
      </c>
      <c r="V130" s="167">
        <v>0</v>
      </c>
      <c r="W130" s="168">
        <v>0</v>
      </c>
      <c r="X130" s="169">
        <f t="shared" si="14"/>
        <v>0</v>
      </c>
      <c r="Y130" s="166">
        <v>0</v>
      </c>
      <c r="Z130" s="167">
        <v>0</v>
      </c>
      <c r="AA130" s="167">
        <v>0</v>
      </c>
      <c r="AB130" s="167">
        <v>0</v>
      </c>
      <c r="AC130" s="167">
        <v>0</v>
      </c>
      <c r="AD130" s="167">
        <v>0</v>
      </c>
      <c r="AE130" s="167">
        <v>0</v>
      </c>
      <c r="AF130" s="167">
        <v>0</v>
      </c>
      <c r="AG130" s="167">
        <v>0</v>
      </c>
      <c r="AH130" s="168">
        <v>0</v>
      </c>
      <c r="AI130" s="169">
        <f t="shared" si="15"/>
        <v>0</v>
      </c>
      <c r="AJ130" s="166">
        <v>0</v>
      </c>
      <c r="AK130" s="167">
        <v>0</v>
      </c>
      <c r="AL130" s="167">
        <v>0</v>
      </c>
      <c r="AM130" s="167">
        <v>0</v>
      </c>
      <c r="AN130" s="167">
        <v>0</v>
      </c>
      <c r="AO130" s="167">
        <v>0</v>
      </c>
      <c r="AP130" s="167">
        <v>0</v>
      </c>
      <c r="AQ130" s="167">
        <v>0</v>
      </c>
      <c r="AR130" s="167">
        <v>0</v>
      </c>
      <c r="AS130" s="168">
        <v>0</v>
      </c>
      <c r="AT130" s="169">
        <f t="shared" si="16"/>
        <v>0</v>
      </c>
      <c r="AU130" s="169">
        <f t="shared" si="17"/>
        <v>0</v>
      </c>
    </row>
    <row r="131" spans="1:47" ht="15">
      <c r="A131" s="111">
        <v>5175</v>
      </c>
      <c r="B131" s="165" t="s">
        <v>349</v>
      </c>
      <c r="C131" s="166">
        <v>0</v>
      </c>
      <c r="D131" s="167">
        <v>199.67939999999999</v>
      </c>
      <c r="E131" s="167">
        <v>218.14900000000003</v>
      </c>
      <c r="F131" s="167">
        <v>156.63399999999996</v>
      </c>
      <c r="G131" s="167">
        <v>-0.028000000000000001</v>
      </c>
      <c r="H131" s="167">
        <v>76.13</v>
      </c>
      <c r="I131" s="167">
        <v>20.58</v>
      </c>
      <c r="J131" s="167">
        <v>39.418999999999997</v>
      </c>
      <c r="K131" s="167">
        <v>41.70</v>
      </c>
      <c r="L131" s="168">
        <v>53.323999999999998</v>
      </c>
      <c r="M131" s="169">
        <f t="shared" si="18"/>
        <v>805.58739999999989</v>
      </c>
      <c r="N131" s="166">
        <v>13.20</v>
      </c>
      <c r="O131" s="167">
        <v>0</v>
      </c>
      <c r="P131" s="167">
        <v>0</v>
      </c>
      <c r="Q131" s="167">
        <v>0</v>
      </c>
      <c r="R131" s="167">
        <v>0</v>
      </c>
      <c r="S131" s="167">
        <v>0</v>
      </c>
      <c r="T131" s="167">
        <v>0</v>
      </c>
      <c r="U131" s="167">
        <v>0</v>
      </c>
      <c r="V131" s="167">
        <v>0</v>
      </c>
      <c r="W131" s="168">
        <v>0</v>
      </c>
      <c r="X131" s="169">
        <f t="shared" si="14"/>
        <v>13.20</v>
      </c>
      <c r="Y131" s="166">
        <v>0</v>
      </c>
      <c r="Z131" s="167">
        <v>0</v>
      </c>
      <c r="AA131" s="167">
        <v>0</v>
      </c>
      <c r="AB131" s="167">
        <v>0</v>
      </c>
      <c r="AC131" s="167">
        <v>0</v>
      </c>
      <c r="AD131" s="167">
        <v>0</v>
      </c>
      <c r="AE131" s="167">
        <v>0</v>
      </c>
      <c r="AF131" s="167">
        <v>0</v>
      </c>
      <c r="AG131" s="167">
        <v>0</v>
      </c>
      <c r="AH131" s="168">
        <v>0</v>
      </c>
      <c r="AI131" s="169">
        <f t="shared" si="15"/>
        <v>0</v>
      </c>
      <c r="AJ131" s="166">
        <v>0</v>
      </c>
      <c r="AK131" s="167">
        <v>0</v>
      </c>
      <c r="AL131" s="167">
        <v>0</v>
      </c>
      <c r="AM131" s="167">
        <v>0</v>
      </c>
      <c r="AN131" s="167">
        <v>0</v>
      </c>
      <c r="AO131" s="167">
        <v>0</v>
      </c>
      <c r="AP131" s="167">
        <v>0</v>
      </c>
      <c r="AQ131" s="167">
        <v>0</v>
      </c>
      <c r="AR131" s="167">
        <v>0</v>
      </c>
      <c r="AS131" s="168">
        <v>0</v>
      </c>
      <c r="AT131" s="169">
        <f t="shared" si="16"/>
        <v>0</v>
      </c>
      <c r="AU131" s="169">
        <f t="shared" si="17"/>
        <v>818.78739999999993</v>
      </c>
    </row>
    <row r="132" spans="1:47" ht="15">
      <c r="A132" s="111">
        <v>5179</v>
      </c>
      <c r="B132" s="165" t="s">
        <v>350</v>
      </c>
      <c r="C132" s="166">
        <v>0</v>
      </c>
      <c r="D132" s="167">
        <v>35.513500000000001</v>
      </c>
      <c r="E132" s="167">
        <v>35.513500000000001</v>
      </c>
      <c r="F132" s="167">
        <v>35.513500000000001</v>
      </c>
      <c r="G132" s="167">
        <v>355.51350000000002</v>
      </c>
      <c r="H132" s="167">
        <v>35.513500000000001</v>
      </c>
      <c r="I132" s="167">
        <v>35.513500000000001</v>
      </c>
      <c r="J132" s="167">
        <v>71.027000000000001</v>
      </c>
      <c r="K132" s="167">
        <v>35.513500000000001</v>
      </c>
      <c r="L132" s="168">
        <v>155.51349999999999</v>
      </c>
      <c r="M132" s="169">
        <f t="shared" si="18"/>
        <v>795.1350000000001</v>
      </c>
      <c r="N132" s="166">
        <v>71.027000000000001</v>
      </c>
      <c r="O132" s="167">
        <v>35.513500000000001</v>
      </c>
      <c r="P132" s="167">
        <v>0</v>
      </c>
      <c r="Q132" s="167">
        <v>0</v>
      </c>
      <c r="R132" s="167">
        <v>0</v>
      </c>
      <c r="S132" s="167">
        <v>0</v>
      </c>
      <c r="T132" s="167">
        <v>0</v>
      </c>
      <c r="U132" s="167">
        <v>0</v>
      </c>
      <c r="V132" s="167">
        <v>0</v>
      </c>
      <c r="W132" s="168">
        <v>0</v>
      </c>
      <c r="X132" s="169">
        <f t="shared" si="14"/>
        <v>106.54050000000001</v>
      </c>
      <c r="Y132" s="166">
        <v>0</v>
      </c>
      <c r="Z132" s="167">
        <v>0</v>
      </c>
      <c r="AA132" s="167">
        <v>0</v>
      </c>
      <c r="AB132" s="167">
        <v>0</v>
      </c>
      <c r="AC132" s="167">
        <v>0</v>
      </c>
      <c r="AD132" s="167">
        <v>0</v>
      </c>
      <c r="AE132" s="167">
        <v>0</v>
      </c>
      <c r="AF132" s="167">
        <v>0</v>
      </c>
      <c r="AG132" s="167">
        <v>0</v>
      </c>
      <c r="AH132" s="168">
        <v>0</v>
      </c>
      <c r="AI132" s="169">
        <f t="shared" si="15"/>
        <v>0</v>
      </c>
      <c r="AJ132" s="166">
        <v>0</v>
      </c>
      <c r="AK132" s="167">
        <v>0</v>
      </c>
      <c r="AL132" s="167">
        <v>0</v>
      </c>
      <c r="AM132" s="167">
        <v>0</v>
      </c>
      <c r="AN132" s="167">
        <v>0</v>
      </c>
      <c r="AO132" s="167">
        <v>0</v>
      </c>
      <c r="AP132" s="167">
        <v>0</v>
      </c>
      <c r="AQ132" s="167">
        <v>0</v>
      </c>
      <c r="AR132" s="167">
        <v>0</v>
      </c>
      <c r="AS132" s="168">
        <v>0</v>
      </c>
      <c r="AT132" s="169">
        <f t="shared" si="16"/>
        <v>0</v>
      </c>
      <c r="AU132" s="169">
        <f t="shared" si="17"/>
        <v>901.67550000000006</v>
      </c>
    </row>
    <row r="133" spans="1:47" ht="15">
      <c r="A133" s="111">
        <v>5192</v>
      </c>
      <c r="B133" s="165" t="s">
        <v>400</v>
      </c>
      <c r="C133" s="166">
        <v>0</v>
      </c>
      <c r="D133" s="167">
        <v>0</v>
      </c>
      <c r="E133" s="167">
        <v>8810.0851700000003</v>
      </c>
      <c r="F133" s="167">
        <v>10501.390340000002</v>
      </c>
      <c r="G133" s="167">
        <v>4449.0450799999981</v>
      </c>
      <c r="H133" s="167">
        <v>1806.7831799999999</v>
      </c>
      <c r="I133" s="167">
        <v>225.50735000000009</v>
      </c>
      <c r="J133" s="167">
        <v>16.520199999999999</v>
      </c>
      <c r="K133" s="167">
        <v>401.57477999999981</v>
      </c>
      <c r="L133" s="168">
        <v>0</v>
      </c>
      <c r="M133" s="169">
        <f t="shared" si="18"/>
        <v>26210.906099999997</v>
      </c>
      <c r="N133" s="166">
        <v>0</v>
      </c>
      <c r="O133" s="167">
        <v>0</v>
      </c>
      <c r="P133" s="167">
        <v>0</v>
      </c>
      <c r="Q133" s="167">
        <v>0</v>
      </c>
      <c r="R133" s="167">
        <v>0</v>
      </c>
      <c r="S133" s="167">
        <v>0</v>
      </c>
      <c r="T133" s="167">
        <v>0</v>
      </c>
      <c r="U133" s="167">
        <v>0</v>
      </c>
      <c r="V133" s="167">
        <v>0</v>
      </c>
      <c r="W133" s="168">
        <v>0</v>
      </c>
      <c r="X133" s="169">
        <f t="shared" si="14"/>
        <v>0</v>
      </c>
      <c r="Y133" s="166">
        <v>0</v>
      </c>
      <c r="Z133" s="167">
        <v>0</v>
      </c>
      <c r="AA133" s="167">
        <v>0</v>
      </c>
      <c r="AB133" s="167">
        <v>0</v>
      </c>
      <c r="AC133" s="167">
        <v>0</v>
      </c>
      <c r="AD133" s="167">
        <v>0</v>
      </c>
      <c r="AE133" s="167">
        <v>0</v>
      </c>
      <c r="AF133" s="167">
        <v>0</v>
      </c>
      <c r="AG133" s="167">
        <v>0</v>
      </c>
      <c r="AH133" s="168">
        <v>0</v>
      </c>
      <c r="AI133" s="169">
        <f t="shared" si="15"/>
        <v>0</v>
      </c>
      <c r="AJ133" s="166">
        <v>0</v>
      </c>
      <c r="AK133" s="167">
        <v>0</v>
      </c>
      <c r="AL133" s="167">
        <v>0</v>
      </c>
      <c r="AM133" s="167">
        <v>0</v>
      </c>
      <c r="AN133" s="167">
        <v>0</v>
      </c>
      <c r="AO133" s="167">
        <v>0</v>
      </c>
      <c r="AP133" s="167">
        <v>0</v>
      </c>
      <c r="AQ133" s="167">
        <v>0</v>
      </c>
      <c r="AR133" s="167">
        <v>0</v>
      </c>
      <c r="AS133" s="168">
        <v>0</v>
      </c>
      <c r="AT133" s="169">
        <f t="shared" si="16"/>
        <v>0</v>
      </c>
      <c r="AU133" s="169">
        <f t="shared" si="17"/>
        <v>26210.906099999997</v>
      </c>
    </row>
    <row r="134" spans="1:47" ht="15">
      <c r="A134" s="111">
        <v>5194</v>
      </c>
      <c r="B134" s="165" t="s">
        <v>351</v>
      </c>
      <c r="C134" s="166">
        <v>103.827</v>
      </c>
      <c r="D134" s="167">
        <v>3590.7819300000001</v>
      </c>
      <c r="E134" s="167">
        <v>4841.9690000000001</v>
      </c>
      <c r="F134" s="167">
        <v>769.26956000000052</v>
      </c>
      <c r="G134" s="167">
        <v>1088.4157799999994</v>
      </c>
      <c r="H134" s="167">
        <v>2350.7484800000002</v>
      </c>
      <c r="I134" s="167">
        <v>55.893740000000221</v>
      </c>
      <c r="J134" s="167">
        <v>323.63289000000003</v>
      </c>
      <c r="K134" s="167">
        <v>259.39331000000004</v>
      </c>
      <c r="L134" s="168">
        <v>1321.68649</v>
      </c>
      <c r="M134" s="169">
        <f t="shared" si="18"/>
        <v>14705.618179999999</v>
      </c>
      <c r="N134" s="166">
        <v>1007.84978</v>
      </c>
      <c r="O134" s="167">
        <v>2437.5112699999995</v>
      </c>
      <c r="P134" s="167">
        <v>3.3481999999999998</v>
      </c>
      <c r="Q134" s="167">
        <v>7.9379999999999997</v>
      </c>
      <c r="R134" s="167">
        <v>433.89600000000002</v>
      </c>
      <c r="S134" s="167">
        <v>1132.4242000000002</v>
      </c>
      <c r="T134" s="167">
        <v>0</v>
      </c>
      <c r="U134" s="167">
        <v>0</v>
      </c>
      <c r="V134" s="167">
        <v>844.80752000000007</v>
      </c>
      <c r="W134" s="168">
        <v>186.78151000000071</v>
      </c>
      <c r="X134" s="169">
        <f t="shared" si="19" ref="X134:X158">SUM(N134:W134)</f>
        <v>6054.5564800000011</v>
      </c>
      <c r="Y134" s="166">
        <v>0</v>
      </c>
      <c r="Z134" s="167">
        <v>0</v>
      </c>
      <c r="AA134" s="167">
        <v>0</v>
      </c>
      <c r="AB134" s="167">
        <v>0</v>
      </c>
      <c r="AC134" s="167">
        <v>99.998619999999988</v>
      </c>
      <c r="AD134" s="167">
        <v>0</v>
      </c>
      <c r="AE134" s="167">
        <v>1921.865</v>
      </c>
      <c r="AF134" s="167">
        <v>-960.93299999999999</v>
      </c>
      <c r="AG134" s="167">
        <v>0</v>
      </c>
      <c r="AH134" s="168">
        <v>0</v>
      </c>
      <c r="AI134" s="169">
        <f t="shared" si="15"/>
        <v>1060.9306200000001</v>
      </c>
      <c r="AJ134" s="166">
        <v>0</v>
      </c>
      <c r="AK134" s="167">
        <v>0</v>
      </c>
      <c r="AL134" s="167">
        <v>0</v>
      </c>
      <c r="AM134" s="167">
        <v>0</v>
      </c>
      <c r="AN134" s="167">
        <v>0</v>
      </c>
      <c r="AO134" s="167">
        <v>0</v>
      </c>
      <c r="AP134" s="167">
        <v>920.31389999999999</v>
      </c>
      <c r="AQ134" s="167">
        <v>0</v>
      </c>
      <c r="AR134" s="167">
        <v>0</v>
      </c>
      <c r="AS134" s="168">
        <v>0</v>
      </c>
      <c r="AT134" s="169">
        <f t="shared" si="16"/>
        <v>920.31389999999999</v>
      </c>
      <c r="AU134" s="169">
        <f t="shared" si="17"/>
        <v>22741.419180000001</v>
      </c>
    </row>
    <row r="135" spans="1:47" ht="15">
      <c r="A135" s="111">
        <v>5212</v>
      </c>
      <c r="B135" s="165" t="s">
        <v>402</v>
      </c>
      <c r="C135" s="166">
        <v>0</v>
      </c>
      <c r="D135" s="167">
        <v>0</v>
      </c>
      <c r="E135" s="167">
        <v>0</v>
      </c>
      <c r="F135" s="167">
        <v>0</v>
      </c>
      <c r="G135" s="167">
        <v>0</v>
      </c>
      <c r="H135" s="167">
        <v>245</v>
      </c>
      <c r="I135" s="167">
        <v>45</v>
      </c>
      <c r="J135" s="167">
        <v>45</v>
      </c>
      <c r="K135" s="167">
        <v>49.470999999999997</v>
      </c>
      <c r="L135" s="168">
        <v>50</v>
      </c>
      <c r="M135" s="169">
        <f t="shared" si="18"/>
        <v>434.471</v>
      </c>
      <c r="N135" s="166">
        <v>0</v>
      </c>
      <c r="O135" s="167">
        <v>0</v>
      </c>
      <c r="P135" s="167">
        <v>0</v>
      </c>
      <c r="Q135" s="167">
        <v>0</v>
      </c>
      <c r="R135" s="167">
        <v>0</v>
      </c>
      <c r="S135" s="167">
        <v>0</v>
      </c>
      <c r="T135" s="167">
        <v>0</v>
      </c>
      <c r="U135" s="167">
        <v>0</v>
      </c>
      <c r="V135" s="167">
        <v>0</v>
      </c>
      <c r="W135" s="168">
        <v>0</v>
      </c>
      <c r="X135" s="169">
        <f t="shared" si="19"/>
        <v>0</v>
      </c>
      <c r="Y135" s="166">
        <v>0</v>
      </c>
      <c r="Z135" s="167">
        <v>0</v>
      </c>
      <c r="AA135" s="167">
        <v>0</v>
      </c>
      <c r="AB135" s="167">
        <v>0</v>
      </c>
      <c r="AC135" s="167">
        <v>0</v>
      </c>
      <c r="AD135" s="167">
        <v>0</v>
      </c>
      <c r="AE135" s="167">
        <v>0</v>
      </c>
      <c r="AF135" s="167">
        <v>0</v>
      </c>
      <c r="AG135" s="167">
        <v>0</v>
      </c>
      <c r="AH135" s="168">
        <v>0</v>
      </c>
      <c r="AI135" s="169">
        <f t="shared" si="15"/>
        <v>0</v>
      </c>
      <c r="AJ135" s="166">
        <v>0</v>
      </c>
      <c r="AK135" s="167">
        <v>0</v>
      </c>
      <c r="AL135" s="167">
        <v>0</v>
      </c>
      <c r="AM135" s="167">
        <v>0</v>
      </c>
      <c r="AN135" s="167">
        <v>0</v>
      </c>
      <c r="AO135" s="167">
        <v>0</v>
      </c>
      <c r="AP135" s="167">
        <v>0</v>
      </c>
      <c r="AQ135" s="167">
        <v>0</v>
      </c>
      <c r="AR135" s="167">
        <v>0</v>
      </c>
      <c r="AS135" s="168">
        <v>0</v>
      </c>
      <c r="AT135" s="169">
        <f t="shared" si="16"/>
        <v>0</v>
      </c>
      <c r="AU135" s="169">
        <f t="shared" si="17"/>
        <v>434.471</v>
      </c>
    </row>
    <row r="136" spans="1:47" ht="15">
      <c r="A136" s="111">
        <v>5216</v>
      </c>
      <c r="B136" s="165" t="s">
        <v>406</v>
      </c>
      <c r="C136" s="166">
        <v>0</v>
      </c>
      <c r="D136" s="167">
        <v>0</v>
      </c>
      <c r="E136" s="167">
        <v>3418.174</v>
      </c>
      <c r="F136" s="167">
        <v>6730</v>
      </c>
      <c r="G136" s="167">
        <v>0</v>
      </c>
      <c r="H136" s="167">
        <v>0</v>
      </c>
      <c r="I136" s="167">
        <v>0</v>
      </c>
      <c r="J136" s="167">
        <v>0</v>
      </c>
      <c r="K136" s="167">
        <v>0</v>
      </c>
      <c r="L136" s="168">
        <v>0</v>
      </c>
      <c r="M136" s="169">
        <f t="shared" si="18"/>
        <v>10148.173999999999</v>
      </c>
      <c r="N136" s="166">
        <v>0</v>
      </c>
      <c r="O136" s="167">
        <v>0</v>
      </c>
      <c r="P136" s="167">
        <v>0</v>
      </c>
      <c r="Q136" s="167">
        <v>0</v>
      </c>
      <c r="R136" s="167">
        <v>0</v>
      </c>
      <c r="S136" s="167">
        <v>0</v>
      </c>
      <c r="T136" s="167">
        <v>0</v>
      </c>
      <c r="U136" s="167">
        <v>0</v>
      </c>
      <c r="V136" s="167">
        <v>0</v>
      </c>
      <c r="W136" s="168">
        <v>0</v>
      </c>
      <c r="X136" s="169">
        <f t="shared" si="19"/>
        <v>0</v>
      </c>
      <c r="Y136" s="166">
        <v>0</v>
      </c>
      <c r="Z136" s="167">
        <v>0</v>
      </c>
      <c r="AA136" s="167">
        <v>0</v>
      </c>
      <c r="AB136" s="167">
        <v>0</v>
      </c>
      <c r="AC136" s="167">
        <v>0</v>
      </c>
      <c r="AD136" s="167">
        <v>0</v>
      </c>
      <c r="AE136" s="167">
        <v>0</v>
      </c>
      <c r="AF136" s="167">
        <v>0</v>
      </c>
      <c r="AG136" s="167">
        <v>0</v>
      </c>
      <c r="AH136" s="168">
        <v>0</v>
      </c>
      <c r="AI136" s="169">
        <f t="shared" si="15"/>
        <v>0</v>
      </c>
      <c r="AJ136" s="166">
        <v>0</v>
      </c>
      <c r="AK136" s="167">
        <v>0</v>
      </c>
      <c r="AL136" s="167">
        <v>0</v>
      </c>
      <c r="AM136" s="167">
        <v>0</v>
      </c>
      <c r="AN136" s="167">
        <v>0</v>
      </c>
      <c r="AO136" s="167">
        <v>0</v>
      </c>
      <c r="AP136" s="167">
        <v>0</v>
      </c>
      <c r="AQ136" s="167">
        <v>0</v>
      </c>
      <c r="AR136" s="167">
        <v>0</v>
      </c>
      <c r="AS136" s="168">
        <v>0</v>
      </c>
      <c r="AT136" s="169">
        <f t="shared" si="16"/>
        <v>0</v>
      </c>
      <c r="AU136" s="169">
        <f t="shared" si="17"/>
        <v>10148.173999999999</v>
      </c>
    </row>
    <row r="137" spans="1:47" ht="15">
      <c r="A137" s="111">
        <v>5221</v>
      </c>
      <c r="B137" s="165" t="s">
        <v>355</v>
      </c>
      <c r="C137" s="166">
        <v>0</v>
      </c>
      <c r="D137" s="167">
        <v>10000</v>
      </c>
      <c r="E137" s="167">
        <v>200</v>
      </c>
      <c r="F137" s="167">
        <v>500</v>
      </c>
      <c r="G137" s="167">
        <v>100</v>
      </c>
      <c r="H137" s="167">
        <v>3894</v>
      </c>
      <c r="I137" s="167">
        <v>0</v>
      </c>
      <c r="J137" s="167">
        <v>300</v>
      </c>
      <c r="K137" s="167">
        <v>-200</v>
      </c>
      <c r="L137" s="168">
        <v>393</v>
      </c>
      <c r="M137" s="169">
        <f t="shared" si="18"/>
        <v>15187</v>
      </c>
      <c r="N137" s="166">
        <v>0</v>
      </c>
      <c r="O137" s="167">
        <v>0</v>
      </c>
      <c r="P137" s="167">
        <v>0</v>
      </c>
      <c r="Q137" s="167">
        <v>0</v>
      </c>
      <c r="R137" s="167">
        <v>0</v>
      </c>
      <c r="S137" s="167">
        <v>33</v>
      </c>
      <c r="T137" s="167">
        <v>300</v>
      </c>
      <c r="U137" s="167">
        <v>0</v>
      </c>
      <c r="V137" s="167">
        <v>0</v>
      </c>
      <c r="W137" s="168">
        <v>0</v>
      </c>
      <c r="X137" s="169">
        <f t="shared" si="19"/>
        <v>333</v>
      </c>
      <c r="Y137" s="166">
        <v>0</v>
      </c>
      <c r="Z137" s="167">
        <v>0</v>
      </c>
      <c r="AA137" s="167">
        <v>0</v>
      </c>
      <c r="AB137" s="167">
        <v>0</v>
      </c>
      <c r="AC137" s="167">
        <v>0</v>
      </c>
      <c r="AD137" s="167">
        <v>0</v>
      </c>
      <c r="AE137" s="167">
        <v>0</v>
      </c>
      <c r="AF137" s="167">
        <v>0</v>
      </c>
      <c r="AG137" s="167">
        <v>0</v>
      </c>
      <c r="AH137" s="168">
        <v>0</v>
      </c>
      <c r="AI137" s="169">
        <f t="shared" si="15"/>
        <v>0</v>
      </c>
      <c r="AJ137" s="166">
        <v>0</v>
      </c>
      <c r="AK137" s="167">
        <v>0</v>
      </c>
      <c r="AL137" s="167">
        <v>0</v>
      </c>
      <c r="AM137" s="167">
        <v>0</v>
      </c>
      <c r="AN137" s="167">
        <v>0</v>
      </c>
      <c r="AO137" s="167">
        <v>500</v>
      </c>
      <c r="AP137" s="167">
        <v>0</v>
      </c>
      <c r="AQ137" s="167">
        <v>0</v>
      </c>
      <c r="AR137" s="167">
        <v>0</v>
      </c>
      <c r="AS137" s="168">
        <v>0</v>
      </c>
      <c r="AT137" s="169">
        <f t="shared" si="16"/>
        <v>500</v>
      </c>
      <c r="AU137" s="169">
        <f t="shared" si="17"/>
        <v>16020</v>
      </c>
    </row>
    <row r="138" spans="1:47" ht="15">
      <c r="A138" s="111">
        <v>5222</v>
      </c>
      <c r="B138" s="165" t="s">
        <v>356</v>
      </c>
      <c r="C138" s="166">
        <v>0</v>
      </c>
      <c r="D138" s="167">
        <v>0</v>
      </c>
      <c r="E138" s="167">
        <v>800</v>
      </c>
      <c r="F138" s="167">
        <v>95</v>
      </c>
      <c r="G138" s="167">
        <v>100</v>
      </c>
      <c r="H138" s="167">
        <v>4489.55</v>
      </c>
      <c r="I138" s="167">
        <v>55.65</v>
      </c>
      <c r="J138" s="167">
        <v>4329.6000000000004</v>
      </c>
      <c r="K138" s="167">
        <v>0</v>
      </c>
      <c r="L138" s="168">
        <v>0</v>
      </c>
      <c r="M138" s="169">
        <f t="shared" si="18"/>
        <v>9869.7999999999993</v>
      </c>
      <c r="N138" s="166">
        <v>0</v>
      </c>
      <c r="O138" s="167">
        <v>0</v>
      </c>
      <c r="P138" s="167">
        <v>1335.9612</v>
      </c>
      <c r="Q138" s="167">
        <v>0</v>
      </c>
      <c r="R138" s="167">
        <v>0</v>
      </c>
      <c r="S138" s="167">
        <v>30</v>
      </c>
      <c r="T138" s="167">
        <v>0</v>
      </c>
      <c r="U138" s="167">
        <v>1232.0000000000002</v>
      </c>
      <c r="V138" s="167">
        <v>0</v>
      </c>
      <c r="W138" s="168">
        <v>-156.87238000000036</v>
      </c>
      <c r="X138" s="169">
        <f t="shared" si="19"/>
        <v>2441.0888199999999</v>
      </c>
      <c r="Y138" s="166">
        <v>0</v>
      </c>
      <c r="Z138" s="167">
        <v>0</v>
      </c>
      <c r="AA138" s="167">
        <v>1000</v>
      </c>
      <c r="AB138" s="167">
        <v>0</v>
      </c>
      <c r="AC138" s="167">
        <v>0</v>
      </c>
      <c r="AD138" s="167">
        <v>0</v>
      </c>
      <c r="AE138" s="167">
        <v>0</v>
      </c>
      <c r="AF138" s="167">
        <v>0</v>
      </c>
      <c r="AG138" s="167">
        <v>0</v>
      </c>
      <c r="AH138" s="168">
        <v>0</v>
      </c>
      <c r="AI138" s="169">
        <f t="shared" si="15"/>
        <v>1000</v>
      </c>
      <c r="AJ138" s="166">
        <v>0</v>
      </c>
      <c r="AK138" s="167">
        <v>0</v>
      </c>
      <c r="AL138" s="167">
        <v>0</v>
      </c>
      <c r="AM138" s="167">
        <v>0</v>
      </c>
      <c r="AN138" s="167">
        <v>0</v>
      </c>
      <c r="AO138" s="167">
        <v>0</v>
      </c>
      <c r="AP138" s="167">
        <v>0</v>
      </c>
      <c r="AQ138" s="167">
        <v>0</v>
      </c>
      <c r="AR138" s="167">
        <v>0</v>
      </c>
      <c r="AS138" s="168">
        <v>0</v>
      </c>
      <c r="AT138" s="169">
        <f t="shared" si="16"/>
        <v>0</v>
      </c>
      <c r="AU138" s="169">
        <f t="shared" si="17"/>
        <v>13310.88882</v>
      </c>
    </row>
    <row r="139" spans="1:47" ht="15">
      <c r="A139" s="111">
        <v>5223</v>
      </c>
      <c r="B139" s="165" t="s">
        <v>357</v>
      </c>
      <c r="C139" s="166">
        <v>0</v>
      </c>
      <c r="D139" s="167">
        <v>2000</v>
      </c>
      <c r="E139" s="167">
        <v>0</v>
      </c>
      <c r="F139" s="167">
        <v>115.619</v>
      </c>
      <c r="G139" s="167">
        <v>0</v>
      </c>
      <c r="H139" s="167">
        <v>0</v>
      </c>
      <c r="I139" s="167">
        <v>0</v>
      </c>
      <c r="J139" s="167">
        <v>0</v>
      </c>
      <c r="K139" s="167">
        <v>0</v>
      </c>
      <c r="L139" s="168">
        <v>0</v>
      </c>
      <c r="M139" s="169">
        <f t="shared" si="18"/>
        <v>2115.6190000000001</v>
      </c>
      <c r="N139" s="166">
        <v>0</v>
      </c>
      <c r="O139" s="167">
        <v>0</v>
      </c>
      <c r="P139" s="167">
        <v>0</v>
      </c>
      <c r="Q139" s="167">
        <v>0</v>
      </c>
      <c r="R139" s="167">
        <v>0</v>
      </c>
      <c r="S139" s="167">
        <v>0</v>
      </c>
      <c r="T139" s="167">
        <v>0</v>
      </c>
      <c r="U139" s="167">
        <v>0</v>
      </c>
      <c r="V139" s="167">
        <v>0</v>
      </c>
      <c r="W139" s="168">
        <v>0</v>
      </c>
      <c r="X139" s="169">
        <f t="shared" si="19"/>
        <v>0</v>
      </c>
      <c r="Y139" s="166">
        <v>0</v>
      </c>
      <c r="Z139" s="167">
        <v>0</v>
      </c>
      <c r="AA139" s="167">
        <v>0</v>
      </c>
      <c r="AB139" s="167">
        <v>0</v>
      </c>
      <c r="AC139" s="167">
        <v>0</v>
      </c>
      <c r="AD139" s="167">
        <v>0</v>
      </c>
      <c r="AE139" s="167">
        <v>0</v>
      </c>
      <c r="AF139" s="167">
        <v>0</v>
      </c>
      <c r="AG139" s="167">
        <v>0</v>
      </c>
      <c r="AH139" s="168">
        <v>0</v>
      </c>
      <c r="AI139" s="169">
        <f t="shared" si="15"/>
        <v>0</v>
      </c>
      <c r="AJ139" s="166">
        <v>0</v>
      </c>
      <c r="AK139" s="167">
        <v>0</v>
      </c>
      <c r="AL139" s="167">
        <v>0</v>
      </c>
      <c r="AM139" s="167">
        <v>0</v>
      </c>
      <c r="AN139" s="167">
        <v>0</v>
      </c>
      <c r="AO139" s="167">
        <v>0</v>
      </c>
      <c r="AP139" s="167">
        <v>0</v>
      </c>
      <c r="AQ139" s="167">
        <v>0</v>
      </c>
      <c r="AR139" s="167">
        <v>0</v>
      </c>
      <c r="AS139" s="168">
        <v>0</v>
      </c>
      <c r="AT139" s="169">
        <f t="shared" si="16"/>
        <v>0</v>
      </c>
      <c r="AU139" s="169">
        <f t="shared" si="17"/>
        <v>2115.6190000000001</v>
      </c>
    </row>
    <row r="140" spans="1:47" ht="15">
      <c r="A140" s="111">
        <v>5229</v>
      </c>
      <c r="B140" s="165" t="s">
        <v>358</v>
      </c>
      <c r="C140" s="166">
        <v>0</v>
      </c>
      <c r="D140" s="167">
        <v>0</v>
      </c>
      <c r="E140" s="167">
        <v>0</v>
      </c>
      <c r="F140" s="167">
        <v>0</v>
      </c>
      <c r="G140" s="167">
        <v>0</v>
      </c>
      <c r="H140" s="167">
        <v>60</v>
      </c>
      <c r="I140" s="167">
        <v>0</v>
      </c>
      <c r="J140" s="167">
        <v>0</v>
      </c>
      <c r="K140" s="167">
        <v>0</v>
      </c>
      <c r="L140" s="168">
        <v>0</v>
      </c>
      <c r="M140" s="169">
        <f t="shared" si="18"/>
        <v>60</v>
      </c>
      <c r="N140" s="166">
        <v>0</v>
      </c>
      <c r="O140" s="167">
        <v>0</v>
      </c>
      <c r="P140" s="167">
        <v>0</v>
      </c>
      <c r="Q140" s="167">
        <v>0</v>
      </c>
      <c r="R140" s="167">
        <v>0</v>
      </c>
      <c r="S140" s="167">
        <v>0</v>
      </c>
      <c r="T140" s="167">
        <v>0</v>
      </c>
      <c r="U140" s="167">
        <v>0</v>
      </c>
      <c r="V140" s="167">
        <v>0</v>
      </c>
      <c r="W140" s="168">
        <v>0</v>
      </c>
      <c r="X140" s="169">
        <f t="shared" si="19"/>
        <v>0</v>
      </c>
      <c r="Y140" s="166">
        <v>0</v>
      </c>
      <c r="Z140" s="167">
        <v>0</v>
      </c>
      <c r="AA140" s="167">
        <v>0</v>
      </c>
      <c r="AB140" s="167">
        <v>0</v>
      </c>
      <c r="AC140" s="167">
        <v>0</v>
      </c>
      <c r="AD140" s="167">
        <v>0</v>
      </c>
      <c r="AE140" s="167">
        <v>0</v>
      </c>
      <c r="AF140" s="167">
        <v>0</v>
      </c>
      <c r="AG140" s="167">
        <v>0</v>
      </c>
      <c r="AH140" s="168">
        <v>0</v>
      </c>
      <c r="AI140" s="169">
        <f t="shared" si="15"/>
        <v>0</v>
      </c>
      <c r="AJ140" s="166">
        <v>0</v>
      </c>
      <c r="AK140" s="167">
        <v>100</v>
      </c>
      <c r="AL140" s="167">
        <v>0</v>
      </c>
      <c r="AM140" s="167">
        <v>0</v>
      </c>
      <c r="AN140" s="167">
        <v>0</v>
      </c>
      <c r="AO140" s="167">
        <v>0</v>
      </c>
      <c r="AP140" s="167">
        <v>0</v>
      </c>
      <c r="AQ140" s="167">
        <v>0</v>
      </c>
      <c r="AR140" s="167">
        <v>0</v>
      </c>
      <c r="AS140" s="168">
        <v>0</v>
      </c>
      <c r="AT140" s="169">
        <f t="shared" si="16"/>
        <v>100</v>
      </c>
      <c r="AU140" s="169">
        <f t="shared" si="17"/>
        <v>160</v>
      </c>
    </row>
    <row r="141" spans="1:47" ht="15">
      <c r="A141" s="111">
        <v>5321</v>
      </c>
      <c r="B141" s="165" t="s">
        <v>410</v>
      </c>
      <c r="C141" s="166">
        <v>0</v>
      </c>
      <c r="D141" s="167">
        <v>0</v>
      </c>
      <c r="E141" s="167">
        <v>0</v>
      </c>
      <c r="F141" s="167">
        <v>26473.320500000002</v>
      </c>
      <c r="G141" s="167">
        <v>39190.196000000004</v>
      </c>
      <c r="H141" s="167">
        <v>32462.197969999997</v>
      </c>
      <c r="I141" s="167">
        <v>4546.79</v>
      </c>
      <c r="J141" s="167">
        <v>46.618000000000002</v>
      </c>
      <c r="K141" s="167">
        <v>3.5430000000000001</v>
      </c>
      <c r="L141" s="168">
        <v>1207.7094</v>
      </c>
      <c r="M141" s="169">
        <f t="shared" si="18"/>
        <v>103930.37487</v>
      </c>
      <c r="N141" s="166">
        <v>266.75</v>
      </c>
      <c r="O141" s="167">
        <v>71</v>
      </c>
      <c r="P141" s="167">
        <v>0</v>
      </c>
      <c r="Q141" s="167">
        <v>269.83135999999996</v>
      </c>
      <c r="R141" s="167">
        <v>0</v>
      </c>
      <c r="S141" s="167">
        <v>0</v>
      </c>
      <c r="T141" s="167">
        <v>0</v>
      </c>
      <c r="U141" s="167">
        <v>0</v>
      </c>
      <c r="V141" s="167">
        <v>0</v>
      </c>
      <c r="W141" s="168">
        <v>0</v>
      </c>
      <c r="X141" s="169">
        <f t="shared" si="19"/>
        <v>607.5813599999999</v>
      </c>
      <c r="Y141" s="166">
        <v>0</v>
      </c>
      <c r="Z141" s="167">
        <v>0</v>
      </c>
      <c r="AA141" s="167">
        <v>0</v>
      </c>
      <c r="AB141" s="167">
        <v>0</v>
      </c>
      <c r="AC141" s="167">
        <v>0</v>
      </c>
      <c r="AD141" s="167">
        <v>0</v>
      </c>
      <c r="AE141" s="167">
        <v>0</v>
      </c>
      <c r="AF141" s="167">
        <v>0</v>
      </c>
      <c r="AG141" s="167">
        <v>0</v>
      </c>
      <c r="AH141" s="168">
        <v>0</v>
      </c>
      <c r="AI141" s="169">
        <f t="shared" si="15"/>
        <v>0</v>
      </c>
      <c r="AJ141" s="166">
        <v>0</v>
      </c>
      <c r="AK141" s="167">
        <v>0</v>
      </c>
      <c r="AL141" s="167">
        <v>0</v>
      </c>
      <c r="AM141" s="167">
        <v>0</v>
      </c>
      <c r="AN141" s="167">
        <v>0</v>
      </c>
      <c r="AO141" s="167">
        <v>0</v>
      </c>
      <c r="AP141" s="167">
        <v>0</v>
      </c>
      <c r="AQ141" s="167">
        <v>0</v>
      </c>
      <c r="AR141" s="167">
        <v>0</v>
      </c>
      <c r="AS141" s="168">
        <v>0</v>
      </c>
      <c r="AT141" s="169">
        <f t="shared" si="16"/>
        <v>0</v>
      </c>
      <c r="AU141" s="169">
        <f t="shared" si="17"/>
        <v>104537.95623</v>
      </c>
    </row>
    <row r="142" spans="1:47" ht="15">
      <c r="A142" s="111">
        <v>5331</v>
      </c>
      <c r="B142" s="165" t="s">
        <v>360</v>
      </c>
      <c r="C142" s="166">
        <v>0</v>
      </c>
      <c r="D142" s="167">
        <v>3000</v>
      </c>
      <c r="E142" s="167">
        <v>8469.7459999999992</v>
      </c>
      <c r="F142" s="167">
        <v>11215.093339999999</v>
      </c>
      <c r="G142" s="167">
        <v>13423.964550000001</v>
      </c>
      <c r="H142" s="167">
        <v>27441.435410000002</v>
      </c>
      <c r="I142" s="167">
        <v>19109.21862</v>
      </c>
      <c r="J142" s="167">
        <v>21965.044000000002</v>
      </c>
      <c r="K142" s="167">
        <v>20376.588289999992</v>
      </c>
      <c r="L142" s="168">
        <v>33657.04</v>
      </c>
      <c r="M142" s="169">
        <f t="shared" si="18"/>
        <v>158658.13021</v>
      </c>
      <c r="N142" s="166">
        <v>31642.52</v>
      </c>
      <c r="O142" s="167">
        <v>26735.88</v>
      </c>
      <c r="P142" s="167">
        <v>18926.70</v>
      </c>
      <c r="Q142" s="167">
        <v>14598.54</v>
      </c>
      <c r="R142" s="167">
        <v>26857.80</v>
      </c>
      <c r="S142" s="167">
        <v>29535.60</v>
      </c>
      <c r="T142" s="167">
        <v>6356.40</v>
      </c>
      <c r="U142" s="167">
        <v>8552.7000000000007</v>
      </c>
      <c r="V142" s="167">
        <v>7398.60</v>
      </c>
      <c r="W142" s="168">
        <v>8971.50</v>
      </c>
      <c r="X142" s="169">
        <f t="shared" si="19"/>
        <v>179576.24000000002</v>
      </c>
      <c r="Y142" s="166">
        <v>8330.40</v>
      </c>
      <c r="Z142" s="167">
        <v>4110.6499999999996</v>
      </c>
      <c r="AA142" s="167">
        <v>5285.40</v>
      </c>
      <c r="AB142" s="167">
        <v>10146.40</v>
      </c>
      <c r="AC142" s="167">
        <v>4187.70</v>
      </c>
      <c r="AD142" s="167">
        <v>6873.90</v>
      </c>
      <c r="AE142" s="167">
        <v>4923.2539999999999</v>
      </c>
      <c r="AF142" s="167">
        <v>577.50</v>
      </c>
      <c r="AG142" s="167">
        <v>220.50</v>
      </c>
      <c r="AH142" s="168">
        <v>377.90</v>
      </c>
      <c r="AI142" s="169">
        <f t="shared" si="15"/>
        <v>45033.603999999999</v>
      </c>
      <c r="AJ142" s="166">
        <v>59.40</v>
      </c>
      <c r="AK142" s="167">
        <v>40.50</v>
      </c>
      <c r="AL142" s="167">
        <v>40.200000000000003</v>
      </c>
      <c r="AM142" s="167">
        <v>47.70</v>
      </c>
      <c r="AN142" s="167">
        <v>62.40</v>
      </c>
      <c r="AO142" s="167">
        <v>108</v>
      </c>
      <c r="AP142" s="167">
        <v>60.30</v>
      </c>
      <c r="AQ142" s="167">
        <v>33.60</v>
      </c>
      <c r="AR142" s="167">
        <v>29.70</v>
      </c>
      <c r="AS142" s="168">
        <v>97.50</v>
      </c>
      <c r="AT142" s="169">
        <f t="shared" si="16"/>
        <v>579.30000000000007</v>
      </c>
      <c r="AU142" s="169">
        <f t="shared" si="17"/>
        <v>383847.27421</v>
      </c>
    </row>
    <row r="143" spans="1:47" ht="15">
      <c r="A143" s="111">
        <v>5332</v>
      </c>
      <c r="B143" s="165" t="s">
        <v>431</v>
      </c>
      <c r="C143" s="166">
        <v>0</v>
      </c>
      <c r="D143" s="167">
        <v>0</v>
      </c>
      <c r="E143" s="167">
        <v>0</v>
      </c>
      <c r="F143" s="167">
        <v>0</v>
      </c>
      <c r="G143" s="167">
        <v>0</v>
      </c>
      <c r="H143" s="167">
        <v>181.40</v>
      </c>
      <c r="I143" s="167">
        <v>0</v>
      </c>
      <c r="J143" s="167">
        <v>0</v>
      </c>
      <c r="K143" s="167">
        <v>0</v>
      </c>
      <c r="L143" s="168">
        <v>0</v>
      </c>
      <c r="M143" s="169">
        <f t="shared" si="18"/>
        <v>181.40</v>
      </c>
      <c r="N143" s="166">
        <v>0</v>
      </c>
      <c r="O143" s="167">
        <v>0</v>
      </c>
      <c r="P143" s="167">
        <v>0</v>
      </c>
      <c r="Q143" s="167">
        <v>0</v>
      </c>
      <c r="R143" s="167">
        <v>0</v>
      </c>
      <c r="S143" s="167">
        <v>0</v>
      </c>
      <c r="T143" s="167">
        <v>0</v>
      </c>
      <c r="U143" s="167">
        <v>0</v>
      </c>
      <c r="V143" s="167">
        <v>0</v>
      </c>
      <c r="W143" s="168">
        <v>0</v>
      </c>
      <c r="X143" s="169">
        <f t="shared" si="19"/>
        <v>0</v>
      </c>
      <c r="Y143" s="166">
        <v>0</v>
      </c>
      <c r="Z143" s="167">
        <v>0</v>
      </c>
      <c r="AA143" s="167">
        <v>0</v>
      </c>
      <c r="AB143" s="167">
        <v>0</v>
      </c>
      <c r="AC143" s="167">
        <v>0</v>
      </c>
      <c r="AD143" s="167">
        <v>0</v>
      </c>
      <c r="AE143" s="167">
        <v>0</v>
      </c>
      <c r="AF143" s="167">
        <v>0</v>
      </c>
      <c r="AG143" s="167">
        <v>0</v>
      </c>
      <c r="AH143" s="168">
        <v>0</v>
      </c>
      <c r="AI143" s="169">
        <f t="shared" si="15"/>
        <v>0</v>
      </c>
      <c r="AJ143" s="166">
        <v>0</v>
      </c>
      <c r="AK143" s="167">
        <v>0</v>
      </c>
      <c r="AL143" s="167">
        <v>0</v>
      </c>
      <c r="AM143" s="167">
        <v>0</v>
      </c>
      <c r="AN143" s="167">
        <v>0</v>
      </c>
      <c r="AO143" s="167">
        <v>0</v>
      </c>
      <c r="AP143" s="167">
        <v>0</v>
      </c>
      <c r="AQ143" s="167">
        <v>0</v>
      </c>
      <c r="AR143" s="167">
        <v>0</v>
      </c>
      <c r="AS143" s="168">
        <v>0</v>
      </c>
      <c r="AT143" s="169">
        <f t="shared" si="16"/>
        <v>0</v>
      </c>
      <c r="AU143" s="169">
        <f t="shared" si="17"/>
        <v>181.40</v>
      </c>
    </row>
    <row r="144" spans="1:47" ht="15">
      <c r="A144" s="111">
        <v>5336</v>
      </c>
      <c r="B144" s="165" t="s">
        <v>361</v>
      </c>
      <c r="C144" s="166">
        <v>0</v>
      </c>
      <c r="D144" s="167">
        <v>0</v>
      </c>
      <c r="E144" s="167">
        <v>2212.40</v>
      </c>
      <c r="F144" s="167">
        <v>5167.20</v>
      </c>
      <c r="G144" s="167">
        <v>7530.40</v>
      </c>
      <c r="H144" s="167">
        <v>14428.60</v>
      </c>
      <c r="I144" s="167">
        <v>4482.79</v>
      </c>
      <c r="J144" s="167">
        <v>14245.058999999999</v>
      </c>
      <c r="K144" s="167">
        <v>3536.80</v>
      </c>
      <c r="L144" s="168">
        <v>4556.80</v>
      </c>
      <c r="M144" s="169">
        <f t="shared" si="18"/>
        <v>56160.049000000006</v>
      </c>
      <c r="N144" s="166">
        <v>4095.70</v>
      </c>
      <c r="O144" s="167">
        <v>3755.422</v>
      </c>
      <c r="P144" s="167">
        <v>0</v>
      </c>
      <c r="Q144" s="167">
        <v>6751.50</v>
      </c>
      <c r="R144" s="167">
        <v>0</v>
      </c>
      <c r="S144" s="167">
        <v>6482.20</v>
      </c>
      <c r="T144" s="167">
        <v>60</v>
      </c>
      <c r="U144" s="167">
        <v>7064.20</v>
      </c>
      <c r="V144" s="167">
        <v>1281.9059999999999</v>
      </c>
      <c r="W144" s="168">
        <v>3822.10</v>
      </c>
      <c r="X144" s="169">
        <f t="shared" si="19"/>
        <v>33313.027999999998</v>
      </c>
      <c r="Y144" s="166">
        <v>1075.50</v>
      </c>
      <c r="Z144" s="167">
        <v>3246.1350000000002</v>
      </c>
      <c r="AA144" s="167">
        <v>551.70000000000005</v>
      </c>
      <c r="AB144" s="167">
        <v>292.50</v>
      </c>
      <c r="AC144" s="167">
        <v>2737.80</v>
      </c>
      <c r="AD144" s="167">
        <v>732.90</v>
      </c>
      <c r="AE144" s="167">
        <v>793.90</v>
      </c>
      <c r="AF144" s="167">
        <v>-50.662999999999997</v>
      </c>
      <c r="AG144" s="167">
        <v>-57.974220000000003</v>
      </c>
      <c r="AH144" s="168">
        <v>2464.025</v>
      </c>
      <c r="AI144" s="169">
        <f t="shared" si="15"/>
        <v>11785.822779999999</v>
      </c>
      <c r="AJ144" s="166">
        <v>0</v>
      </c>
      <c r="AK144" s="167">
        <v>54.70</v>
      </c>
      <c r="AL144" s="167">
        <v>0</v>
      </c>
      <c r="AM144" s="167">
        <v>0</v>
      </c>
      <c r="AN144" s="167">
        <v>0</v>
      </c>
      <c r="AO144" s="167">
        <v>0</v>
      </c>
      <c r="AP144" s="167">
        <v>0</v>
      </c>
      <c r="AQ144" s="167">
        <v>571.75099999999998</v>
      </c>
      <c r="AR144" s="167">
        <v>0</v>
      </c>
      <c r="AS144" s="168">
        <v>272.27800000000002</v>
      </c>
      <c r="AT144" s="169">
        <f t="shared" si="16"/>
        <v>898.72900000000004</v>
      </c>
      <c r="AU144" s="169">
        <f t="shared" si="17"/>
        <v>102157.62878000001</v>
      </c>
    </row>
    <row r="145" spans="1:47" ht="15">
      <c r="A145" s="111">
        <v>5339</v>
      </c>
      <c r="B145" s="165" t="s">
        <v>403</v>
      </c>
      <c r="C145" s="166">
        <v>0</v>
      </c>
      <c r="D145" s="167">
        <v>0</v>
      </c>
      <c r="E145" s="167">
        <v>0</v>
      </c>
      <c r="F145" s="167">
        <v>0</v>
      </c>
      <c r="G145" s="167">
        <v>0</v>
      </c>
      <c r="H145" s="167">
        <v>0</v>
      </c>
      <c r="I145" s="167">
        <v>0</v>
      </c>
      <c r="J145" s="167">
        <v>0</v>
      </c>
      <c r="K145" s="167">
        <v>28656.78025</v>
      </c>
      <c r="L145" s="168">
        <v>-1148.9839999999999</v>
      </c>
      <c r="M145" s="169">
        <f t="shared" si="18"/>
        <v>27507.796249999999</v>
      </c>
      <c r="N145" s="166">
        <v>0</v>
      </c>
      <c r="O145" s="167">
        <v>87036.116999999998</v>
      </c>
      <c r="P145" s="167">
        <v>0</v>
      </c>
      <c r="Q145" s="167">
        <v>0</v>
      </c>
      <c r="R145" s="167">
        <v>0</v>
      </c>
      <c r="S145" s="167">
        <v>-523.94607999999823</v>
      </c>
      <c r="T145" s="167">
        <v>-1815.2129600000083</v>
      </c>
      <c r="U145" s="167">
        <v>-250.07700999999045</v>
      </c>
      <c r="V145" s="167">
        <v>35628.105759999999</v>
      </c>
      <c r="W145" s="168">
        <v>-496.0324499999881</v>
      </c>
      <c r="X145" s="169">
        <f t="shared" si="19"/>
        <v>119578.95426000001</v>
      </c>
      <c r="Y145" s="166">
        <v>0</v>
      </c>
      <c r="Z145" s="167">
        <v>80946.841</v>
      </c>
      <c r="AA145" s="167">
        <v>0</v>
      </c>
      <c r="AB145" s="167">
        <v>0</v>
      </c>
      <c r="AC145" s="167">
        <v>0</v>
      </c>
      <c r="AD145" s="167">
        <v>-480.97581000000002</v>
      </c>
      <c r="AE145" s="167">
        <v>-4019.2495499999968</v>
      </c>
      <c r="AF145" s="167">
        <v>-3306.9628700000003</v>
      </c>
      <c r="AG145" s="167">
        <v>-2049.7624700000001</v>
      </c>
      <c r="AH145" s="168">
        <v>1267.7012099999999</v>
      </c>
      <c r="AI145" s="169">
        <f t="shared" si="15"/>
        <v>72357.591509999998</v>
      </c>
      <c r="AJ145" s="166">
        <v>0</v>
      </c>
      <c r="AK145" s="167">
        <v>9220.125</v>
      </c>
      <c r="AL145" s="167">
        <v>0</v>
      </c>
      <c r="AM145" s="167">
        <v>0</v>
      </c>
      <c r="AN145" s="167">
        <v>0</v>
      </c>
      <c r="AO145" s="167">
        <v>0</v>
      </c>
      <c r="AP145" s="167">
        <v>-147.98989</v>
      </c>
      <c r="AQ145" s="167">
        <v>920.87400000000002</v>
      </c>
      <c r="AR145" s="167">
        <v>0</v>
      </c>
      <c r="AS145" s="168">
        <v>-370.37375999999978</v>
      </c>
      <c r="AT145" s="169">
        <f t="shared" si="16"/>
        <v>9622.6353499999987</v>
      </c>
      <c r="AU145" s="169">
        <f t="shared" si="17"/>
        <v>229066.97737000001</v>
      </c>
    </row>
    <row r="146" spans="1:47" ht="15">
      <c r="A146" s="111">
        <v>5424</v>
      </c>
      <c r="B146" s="165" t="s">
        <v>430</v>
      </c>
      <c r="C146" s="166">
        <v>0</v>
      </c>
      <c r="D146" s="167">
        <v>0</v>
      </c>
      <c r="E146" s="167">
        <v>0</v>
      </c>
      <c r="F146" s="167">
        <v>0</v>
      </c>
      <c r="G146" s="167">
        <v>0</v>
      </c>
      <c r="H146" s="167">
        <v>1.048</v>
      </c>
      <c r="I146" s="167">
        <v>0</v>
      </c>
      <c r="J146" s="167">
        <v>1.0369999999999999</v>
      </c>
      <c r="K146" s="167">
        <v>0</v>
      </c>
      <c r="L146" s="168">
        <v>-1.0369999999999999</v>
      </c>
      <c r="M146" s="169">
        <f t="shared" si="18"/>
        <v>1.048</v>
      </c>
      <c r="N146" s="166">
        <v>0</v>
      </c>
      <c r="O146" s="167">
        <v>0</v>
      </c>
      <c r="P146" s="167">
        <v>0</v>
      </c>
      <c r="Q146" s="167">
        <v>0</v>
      </c>
      <c r="R146" s="167">
        <v>0</v>
      </c>
      <c r="S146" s="167">
        <v>1.232</v>
      </c>
      <c r="T146" s="167">
        <v>1.2430000000000001</v>
      </c>
      <c r="U146" s="167">
        <v>0</v>
      </c>
      <c r="V146" s="167">
        <v>0</v>
      </c>
      <c r="W146" s="168">
        <v>0</v>
      </c>
      <c r="X146" s="169">
        <f t="shared" si="19"/>
        <v>2.475</v>
      </c>
      <c r="Y146" s="166">
        <v>0</v>
      </c>
      <c r="Z146" s="167">
        <v>0</v>
      </c>
      <c r="AA146" s="167">
        <v>0</v>
      </c>
      <c r="AB146" s="167">
        <v>0</v>
      </c>
      <c r="AC146" s="167">
        <v>0</v>
      </c>
      <c r="AD146" s="167">
        <v>0</v>
      </c>
      <c r="AE146" s="167">
        <v>0</v>
      </c>
      <c r="AF146" s="167">
        <v>0</v>
      </c>
      <c r="AG146" s="167">
        <v>0</v>
      </c>
      <c r="AH146" s="168">
        <v>0</v>
      </c>
      <c r="AI146" s="169">
        <f t="shared" si="15"/>
        <v>0</v>
      </c>
      <c r="AJ146" s="166">
        <v>0</v>
      </c>
      <c r="AK146" s="167">
        <v>0</v>
      </c>
      <c r="AL146" s="167">
        <v>0</v>
      </c>
      <c r="AM146" s="167">
        <v>0</v>
      </c>
      <c r="AN146" s="167">
        <v>0</v>
      </c>
      <c r="AO146" s="167">
        <v>0</v>
      </c>
      <c r="AP146" s="167">
        <v>0</v>
      </c>
      <c r="AQ146" s="167">
        <v>0</v>
      </c>
      <c r="AR146" s="167">
        <v>0</v>
      </c>
      <c r="AS146" s="168">
        <v>0</v>
      </c>
      <c r="AT146" s="169">
        <f t="shared" si="16"/>
        <v>0</v>
      </c>
      <c r="AU146" s="169">
        <f t="shared" si="17"/>
        <v>3.5230000000000001</v>
      </c>
    </row>
    <row r="147" spans="1:47" ht="15">
      <c r="A147" s="111">
        <v>5492</v>
      </c>
      <c r="B147" s="165" t="s">
        <v>364</v>
      </c>
      <c r="C147" s="166">
        <v>0</v>
      </c>
      <c r="D147" s="167">
        <v>0</v>
      </c>
      <c r="E147" s="167">
        <v>0</v>
      </c>
      <c r="F147" s="167">
        <v>0</v>
      </c>
      <c r="G147" s="167">
        <v>0</v>
      </c>
      <c r="H147" s="167">
        <v>0</v>
      </c>
      <c r="I147" s="167">
        <v>0</v>
      </c>
      <c r="J147" s="167">
        <v>0</v>
      </c>
      <c r="K147" s="167">
        <v>0</v>
      </c>
      <c r="L147" s="168">
        <v>0</v>
      </c>
      <c r="M147" s="169">
        <f t="shared" si="18"/>
        <v>0</v>
      </c>
      <c r="N147" s="166">
        <v>0</v>
      </c>
      <c r="O147" s="167">
        <v>0</v>
      </c>
      <c r="P147" s="167">
        <v>0</v>
      </c>
      <c r="Q147" s="167">
        <v>0</v>
      </c>
      <c r="R147" s="167">
        <v>0</v>
      </c>
      <c r="S147" s="167">
        <v>0</v>
      </c>
      <c r="T147" s="167">
        <v>0</v>
      </c>
      <c r="U147" s="167">
        <v>0</v>
      </c>
      <c r="V147" s="167">
        <v>0</v>
      </c>
      <c r="W147" s="168">
        <v>0</v>
      </c>
      <c r="X147" s="169">
        <f t="shared" si="19"/>
        <v>0</v>
      </c>
      <c r="Y147" s="166">
        <v>0</v>
      </c>
      <c r="Z147" s="167">
        <v>0</v>
      </c>
      <c r="AA147" s="167">
        <v>0</v>
      </c>
      <c r="AB147" s="167">
        <v>0</v>
      </c>
      <c r="AC147" s="167">
        <v>0</v>
      </c>
      <c r="AD147" s="167">
        <v>0</v>
      </c>
      <c r="AE147" s="167">
        <v>0</v>
      </c>
      <c r="AF147" s="167">
        <v>0</v>
      </c>
      <c r="AG147" s="167">
        <v>0</v>
      </c>
      <c r="AH147" s="168">
        <v>0</v>
      </c>
      <c r="AI147" s="169">
        <f t="shared" si="15"/>
        <v>0</v>
      </c>
      <c r="AJ147" s="166">
        <v>0</v>
      </c>
      <c r="AK147" s="167">
        <v>0</v>
      </c>
      <c r="AL147" s="167">
        <v>0</v>
      </c>
      <c r="AM147" s="167">
        <v>0</v>
      </c>
      <c r="AN147" s="167">
        <v>0</v>
      </c>
      <c r="AO147" s="167">
        <v>0</v>
      </c>
      <c r="AP147" s="167">
        <v>0</v>
      </c>
      <c r="AQ147" s="167">
        <v>0</v>
      </c>
      <c r="AR147" s="167">
        <v>0</v>
      </c>
      <c r="AS147" s="168">
        <v>0</v>
      </c>
      <c r="AT147" s="169">
        <f t="shared" si="16"/>
        <v>0</v>
      </c>
      <c r="AU147" s="169">
        <f t="shared" si="17"/>
        <v>0</v>
      </c>
    </row>
    <row r="148" spans="1:47" ht="15">
      <c r="A148" s="111">
        <v>5493</v>
      </c>
      <c r="B148" s="165" t="s">
        <v>365</v>
      </c>
      <c r="C148" s="166">
        <v>0</v>
      </c>
      <c r="D148" s="167">
        <v>0</v>
      </c>
      <c r="E148" s="167">
        <v>0</v>
      </c>
      <c r="F148" s="167">
        <v>0</v>
      </c>
      <c r="G148" s="167">
        <v>5</v>
      </c>
      <c r="H148" s="167">
        <v>10</v>
      </c>
      <c r="I148" s="167">
        <v>0</v>
      </c>
      <c r="J148" s="167">
        <v>0</v>
      </c>
      <c r="K148" s="167">
        <v>0</v>
      </c>
      <c r="L148" s="168">
        <v>0</v>
      </c>
      <c r="M148" s="169">
        <f t="shared" si="18"/>
        <v>15</v>
      </c>
      <c r="N148" s="166">
        <v>5</v>
      </c>
      <c r="O148" s="167">
        <v>0</v>
      </c>
      <c r="P148" s="167">
        <v>0</v>
      </c>
      <c r="Q148" s="167">
        <v>-5</v>
      </c>
      <c r="R148" s="167">
        <v>0</v>
      </c>
      <c r="S148" s="167">
        <v>0</v>
      </c>
      <c r="T148" s="167">
        <v>0</v>
      </c>
      <c r="U148" s="167">
        <v>0</v>
      </c>
      <c r="V148" s="167">
        <v>0</v>
      </c>
      <c r="W148" s="168">
        <v>0</v>
      </c>
      <c r="X148" s="169">
        <f t="shared" si="19"/>
        <v>0</v>
      </c>
      <c r="Y148" s="166">
        <v>0</v>
      </c>
      <c r="Z148" s="167">
        <v>0</v>
      </c>
      <c r="AA148" s="167">
        <v>0</v>
      </c>
      <c r="AB148" s="167">
        <v>0</v>
      </c>
      <c r="AC148" s="167">
        <v>0</v>
      </c>
      <c r="AD148" s="167">
        <v>0</v>
      </c>
      <c r="AE148" s="167">
        <v>0</v>
      </c>
      <c r="AF148" s="167">
        <v>0</v>
      </c>
      <c r="AG148" s="167">
        <v>0</v>
      </c>
      <c r="AH148" s="168">
        <v>0</v>
      </c>
      <c r="AI148" s="169">
        <f t="shared" si="15"/>
        <v>0</v>
      </c>
      <c r="AJ148" s="166">
        <v>0</v>
      </c>
      <c r="AK148" s="167">
        <v>0</v>
      </c>
      <c r="AL148" s="167">
        <v>0</v>
      </c>
      <c r="AM148" s="167">
        <v>0</v>
      </c>
      <c r="AN148" s="167">
        <v>0</v>
      </c>
      <c r="AO148" s="167">
        <v>0</v>
      </c>
      <c r="AP148" s="167">
        <v>0</v>
      </c>
      <c r="AQ148" s="167">
        <v>0</v>
      </c>
      <c r="AR148" s="167">
        <v>0</v>
      </c>
      <c r="AS148" s="168">
        <v>0</v>
      </c>
      <c r="AT148" s="169">
        <f t="shared" si="16"/>
        <v>0</v>
      </c>
      <c r="AU148" s="169">
        <f t="shared" si="17"/>
        <v>15</v>
      </c>
    </row>
    <row r="149" spans="1:47" ht="15">
      <c r="A149" s="111">
        <v>5499</v>
      </c>
      <c r="B149" s="165" t="s">
        <v>367</v>
      </c>
      <c r="C149" s="166"/>
      <c r="D149" s="167"/>
      <c r="E149" s="167"/>
      <c r="F149" s="167"/>
      <c r="G149" s="167"/>
      <c r="H149" s="167"/>
      <c r="I149" s="167"/>
      <c r="J149" s="167"/>
      <c r="K149" s="167"/>
      <c r="L149" s="168"/>
      <c r="M149" s="169">
        <f t="shared" si="18"/>
        <v>0</v>
      </c>
      <c r="N149" s="166">
        <v>0</v>
      </c>
      <c r="O149" s="167">
        <v>0</v>
      </c>
      <c r="P149" s="167">
        <v>0</v>
      </c>
      <c r="Q149" s="167">
        <v>0</v>
      </c>
      <c r="R149" s="167">
        <v>0</v>
      </c>
      <c r="S149" s="167">
        <v>0</v>
      </c>
      <c r="T149" s="167">
        <v>0</v>
      </c>
      <c r="U149" s="167">
        <v>0</v>
      </c>
      <c r="V149" s="167">
        <v>0</v>
      </c>
      <c r="W149" s="168">
        <v>0</v>
      </c>
      <c r="X149" s="169">
        <f t="shared" si="19"/>
        <v>0</v>
      </c>
      <c r="Y149" s="166"/>
      <c r="Z149" s="167"/>
      <c r="AA149" s="167">
        <v>0.032000000000000001</v>
      </c>
      <c r="AB149" s="167">
        <v>-0.032000000000000001</v>
      </c>
      <c r="AC149" s="167">
        <v>0</v>
      </c>
      <c r="AD149" s="167">
        <v>0</v>
      </c>
      <c r="AE149" s="167">
        <v>0</v>
      </c>
      <c r="AF149" s="167">
        <v>0</v>
      </c>
      <c r="AG149" s="167">
        <v>0</v>
      </c>
      <c r="AH149" s="168">
        <v>0</v>
      </c>
      <c r="AI149" s="169">
        <f t="shared" si="15"/>
        <v>0</v>
      </c>
      <c r="AJ149" s="166">
        <v>0</v>
      </c>
      <c r="AK149" s="167">
        <v>0</v>
      </c>
      <c r="AL149" s="167">
        <v>0</v>
      </c>
      <c r="AM149" s="167">
        <v>0</v>
      </c>
      <c r="AN149" s="167">
        <v>0</v>
      </c>
      <c r="AO149" s="167">
        <v>0</v>
      </c>
      <c r="AP149" s="167">
        <v>0</v>
      </c>
      <c r="AQ149" s="167">
        <v>0</v>
      </c>
      <c r="AR149" s="167">
        <v>0</v>
      </c>
      <c r="AS149" s="168">
        <v>0</v>
      </c>
      <c r="AT149" s="169">
        <f t="shared" si="16"/>
        <v>0</v>
      </c>
      <c r="AU149" s="169">
        <f t="shared" si="17"/>
        <v>0</v>
      </c>
    </row>
    <row r="150" spans="1:47" ht="15">
      <c r="A150" s="111">
        <v>5520</v>
      </c>
      <c r="B150" s="170" t="s">
        <v>369</v>
      </c>
      <c r="C150" s="171">
        <v>0</v>
      </c>
      <c r="D150" s="172">
        <v>13000</v>
      </c>
      <c r="E150" s="172">
        <v>6000</v>
      </c>
      <c r="F150" s="172">
        <v>0</v>
      </c>
      <c r="G150" s="172">
        <v>0</v>
      </c>
      <c r="H150" s="172">
        <v>0</v>
      </c>
      <c r="I150" s="172">
        <v>0</v>
      </c>
      <c r="J150" s="172">
        <v>0</v>
      </c>
      <c r="K150" s="172">
        <v>0</v>
      </c>
      <c r="L150" s="173">
        <v>0</v>
      </c>
      <c r="M150" s="174">
        <f t="shared" si="18"/>
        <v>19000</v>
      </c>
      <c r="N150" s="171">
        <v>0</v>
      </c>
      <c r="O150" s="172">
        <v>0</v>
      </c>
      <c r="P150" s="172">
        <v>0</v>
      </c>
      <c r="Q150" s="172">
        <v>0</v>
      </c>
      <c r="R150" s="172">
        <v>0</v>
      </c>
      <c r="S150" s="172">
        <v>0</v>
      </c>
      <c r="T150" s="172">
        <v>0</v>
      </c>
      <c r="U150" s="172">
        <v>0</v>
      </c>
      <c r="V150" s="172">
        <v>0</v>
      </c>
      <c r="W150" s="173">
        <v>0</v>
      </c>
      <c r="X150" s="174">
        <f t="shared" si="19"/>
        <v>0</v>
      </c>
      <c r="Y150" s="171">
        <v>0</v>
      </c>
      <c r="Z150" s="172">
        <v>0</v>
      </c>
      <c r="AA150" s="172">
        <v>0</v>
      </c>
      <c r="AB150" s="172">
        <v>0</v>
      </c>
      <c r="AC150" s="172">
        <v>0</v>
      </c>
      <c r="AD150" s="172">
        <v>0</v>
      </c>
      <c r="AE150" s="172">
        <v>0</v>
      </c>
      <c r="AF150" s="172">
        <v>0</v>
      </c>
      <c r="AG150" s="172">
        <v>0</v>
      </c>
      <c r="AH150" s="173">
        <v>0</v>
      </c>
      <c r="AI150" s="174">
        <f t="shared" si="15"/>
        <v>0</v>
      </c>
      <c r="AJ150" s="171">
        <v>0</v>
      </c>
      <c r="AK150" s="172">
        <v>0</v>
      </c>
      <c r="AL150" s="172">
        <v>0</v>
      </c>
      <c r="AM150" s="172">
        <v>0</v>
      </c>
      <c r="AN150" s="172">
        <v>0</v>
      </c>
      <c r="AO150" s="172">
        <v>0</v>
      </c>
      <c r="AP150" s="172">
        <v>0</v>
      </c>
      <c r="AQ150" s="172">
        <v>0</v>
      </c>
      <c r="AR150" s="172">
        <v>0</v>
      </c>
      <c r="AS150" s="173">
        <v>0</v>
      </c>
      <c r="AT150" s="174">
        <f t="shared" si="16"/>
        <v>0</v>
      </c>
      <c r="AU150" s="174">
        <f t="shared" si="17"/>
        <v>19000</v>
      </c>
    </row>
    <row r="151" spans="1:47" ht="15">
      <c r="A151" s="111">
        <v>5531</v>
      </c>
      <c r="B151" s="165" t="s">
        <v>370</v>
      </c>
      <c r="C151" s="166">
        <v>0</v>
      </c>
      <c r="D151" s="167">
        <v>24999.999929999998</v>
      </c>
      <c r="E151" s="167">
        <v>0</v>
      </c>
      <c r="F151" s="167">
        <v>0</v>
      </c>
      <c r="G151" s="167">
        <v>448.19869999999923</v>
      </c>
      <c r="H151" s="167">
        <v>0</v>
      </c>
      <c r="I151" s="167">
        <v>0</v>
      </c>
      <c r="J151" s="167">
        <v>0</v>
      </c>
      <c r="K151" s="167">
        <v>496.40</v>
      </c>
      <c r="L151" s="168">
        <v>0</v>
      </c>
      <c r="M151" s="169">
        <f t="shared" si="18"/>
        <v>25944.59863</v>
      </c>
      <c r="N151" s="166">
        <v>0</v>
      </c>
      <c r="O151" s="167">
        <v>0</v>
      </c>
      <c r="P151" s="167">
        <v>0</v>
      </c>
      <c r="Q151" s="167">
        <v>0</v>
      </c>
      <c r="R151" s="167">
        <v>0</v>
      </c>
      <c r="S151" s="167">
        <v>7000</v>
      </c>
      <c r="T151" s="167">
        <v>0</v>
      </c>
      <c r="U151" s="167">
        <v>5000</v>
      </c>
      <c r="V151" s="167">
        <v>0</v>
      </c>
      <c r="W151" s="168">
        <v>0</v>
      </c>
      <c r="X151" s="169">
        <f t="shared" si="19"/>
        <v>12000</v>
      </c>
      <c r="Y151" s="166">
        <v>0</v>
      </c>
      <c r="Z151" s="167">
        <v>0</v>
      </c>
      <c r="AA151" s="167">
        <v>0</v>
      </c>
      <c r="AB151" s="167">
        <v>0</v>
      </c>
      <c r="AC151" s="167">
        <v>0</v>
      </c>
      <c r="AD151" s="167">
        <v>0</v>
      </c>
      <c r="AE151" s="167">
        <v>0</v>
      </c>
      <c r="AF151" s="167">
        <v>0</v>
      </c>
      <c r="AG151" s="167">
        <v>0</v>
      </c>
      <c r="AH151" s="168">
        <v>0</v>
      </c>
      <c r="AI151" s="169">
        <f t="shared" si="15"/>
        <v>0</v>
      </c>
      <c r="AJ151" s="166">
        <v>0</v>
      </c>
      <c r="AK151" s="167">
        <v>0</v>
      </c>
      <c r="AL151" s="167">
        <v>0</v>
      </c>
      <c r="AM151" s="167">
        <v>5176.12</v>
      </c>
      <c r="AN151" s="167">
        <v>0</v>
      </c>
      <c r="AO151" s="167">
        <v>0</v>
      </c>
      <c r="AP151" s="167">
        <v>0</v>
      </c>
      <c r="AQ151" s="167">
        <v>0</v>
      </c>
      <c r="AR151" s="167">
        <v>0</v>
      </c>
      <c r="AS151" s="168">
        <v>0</v>
      </c>
      <c r="AT151" s="169">
        <f t="shared" si="16"/>
        <v>5176.12</v>
      </c>
      <c r="AU151" s="169">
        <f t="shared" si="17"/>
        <v>43120.718630000003</v>
      </c>
    </row>
    <row r="152" spans="1:47" ht="15">
      <c r="A152" s="111">
        <v>5811</v>
      </c>
      <c r="B152" s="165" t="s">
        <v>411</v>
      </c>
      <c r="C152" s="166">
        <v>0</v>
      </c>
      <c r="D152" s="167">
        <v>0</v>
      </c>
      <c r="E152" s="167">
        <v>0</v>
      </c>
      <c r="F152" s="167">
        <v>12728.26619</v>
      </c>
      <c r="G152" s="167">
        <v>0</v>
      </c>
      <c r="H152" s="167">
        <v>176709.93293000001</v>
      </c>
      <c r="I152" s="167">
        <v>325493.29827999999</v>
      </c>
      <c r="J152" s="167">
        <v>306345.58257999999</v>
      </c>
      <c r="K152" s="167">
        <v>396946.97869000008</v>
      </c>
      <c r="L152" s="168">
        <v>608250.83404999995</v>
      </c>
      <c r="M152" s="169">
        <f t="shared" si="18"/>
        <v>1826474.8927199999</v>
      </c>
      <c r="N152" s="166">
        <v>1010276.74198</v>
      </c>
      <c r="O152" s="167">
        <v>586321.39023000002</v>
      </c>
      <c r="P152" s="167">
        <v>673735.74482000002</v>
      </c>
      <c r="Q152" s="167">
        <v>484321.04358</v>
      </c>
      <c r="R152" s="167">
        <v>779088.44336000003</v>
      </c>
      <c r="S152" s="167">
        <v>788946.6937900004</v>
      </c>
      <c r="T152" s="167">
        <v>144667.75</v>
      </c>
      <c r="U152" s="167">
        <v>206965.70</v>
      </c>
      <c r="V152" s="167">
        <v>169647.75</v>
      </c>
      <c r="W152" s="168">
        <v>166759.60</v>
      </c>
      <c r="X152" s="169">
        <f t="shared" si="19"/>
        <v>5010730.85776</v>
      </c>
      <c r="Y152" s="166">
        <v>301131.75</v>
      </c>
      <c r="Z152" s="167">
        <v>140044.75</v>
      </c>
      <c r="AA152" s="167">
        <v>141208.70000000001</v>
      </c>
      <c r="AB152" s="167">
        <v>98667.15</v>
      </c>
      <c r="AC152" s="167">
        <v>137496.701</v>
      </c>
      <c r="AD152" s="167">
        <v>217819.4535</v>
      </c>
      <c r="AE152" s="167">
        <v>105733.90</v>
      </c>
      <c r="AF152" s="167">
        <v>15841.20</v>
      </c>
      <c r="AG152" s="167">
        <v>9928.9500000000007</v>
      </c>
      <c r="AH152" s="168">
        <v>8360.75</v>
      </c>
      <c r="AI152" s="169">
        <f t="shared" si="15"/>
        <v>1176233.3044999999</v>
      </c>
      <c r="AJ152" s="166">
        <v>28955.245500000001</v>
      </c>
      <c r="AK152" s="167">
        <v>4331.70</v>
      </c>
      <c r="AL152" s="167">
        <v>3878.20</v>
      </c>
      <c r="AM152" s="167">
        <v>3112.65</v>
      </c>
      <c r="AN152" s="167">
        <v>2363.90</v>
      </c>
      <c r="AO152" s="167">
        <v>4775.95</v>
      </c>
      <c r="AP152" s="167">
        <v>3832.45</v>
      </c>
      <c r="AQ152" s="167">
        <v>4538</v>
      </c>
      <c r="AR152" s="167">
        <v>5559.90</v>
      </c>
      <c r="AS152" s="168">
        <v>7310.20</v>
      </c>
      <c r="AT152" s="169">
        <f t="shared" si="16"/>
        <v>68658.195500000002</v>
      </c>
      <c r="AU152" s="169">
        <f t="shared" si="17"/>
        <v>8082097.2504799999</v>
      </c>
    </row>
    <row r="153" spans="1:47" ht="15">
      <c r="A153" s="111">
        <v>5901</v>
      </c>
      <c r="B153" s="165" t="s">
        <v>435</v>
      </c>
      <c r="C153" s="166">
        <v>0</v>
      </c>
      <c r="D153" s="167">
        <v>0</v>
      </c>
      <c r="E153" s="167">
        <v>0</v>
      </c>
      <c r="F153" s="167">
        <v>0</v>
      </c>
      <c r="G153" s="167">
        <v>0</v>
      </c>
      <c r="H153" s="167">
        <v>0</v>
      </c>
      <c r="I153" s="167">
        <v>0</v>
      </c>
      <c r="J153" s="167">
        <v>0</v>
      </c>
      <c r="K153" s="167">
        <v>0</v>
      </c>
      <c r="L153" s="168">
        <v>0</v>
      </c>
      <c r="M153" s="169">
        <f t="shared" si="18"/>
        <v>0</v>
      </c>
      <c r="N153" s="166">
        <v>0</v>
      </c>
      <c r="O153" s="167">
        <v>0</v>
      </c>
      <c r="P153" s="167">
        <v>0</v>
      </c>
      <c r="Q153" s="167">
        <v>0</v>
      </c>
      <c r="R153" s="167">
        <v>0</v>
      </c>
      <c r="S153" s="167">
        <v>0</v>
      </c>
      <c r="T153" s="167">
        <v>0</v>
      </c>
      <c r="U153" s="167">
        <v>0</v>
      </c>
      <c r="V153" s="167">
        <v>0</v>
      </c>
      <c r="W153" s="168">
        <v>0</v>
      </c>
      <c r="X153" s="169">
        <f t="shared" si="19"/>
        <v>0</v>
      </c>
      <c r="Y153" s="166">
        <v>0</v>
      </c>
      <c r="Z153" s="167">
        <v>0</v>
      </c>
      <c r="AA153" s="167">
        <v>0</v>
      </c>
      <c r="AB153" s="167">
        <v>0</v>
      </c>
      <c r="AC153" s="167">
        <v>0</v>
      </c>
      <c r="AD153" s="167">
        <v>0</v>
      </c>
      <c r="AE153" s="167">
        <v>0</v>
      </c>
      <c r="AF153" s="167">
        <v>0</v>
      </c>
      <c r="AG153" s="167">
        <v>0</v>
      </c>
      <c r="AH153" s="168">
        <v>0</v>
      </c>
      <c r="AI153" s="169">
        <f t="shared" si="15"/>
        <v>0</v>
      </c>
      <c r="AJ153" s="166">
        <v>0</v>
      </c>
      <c r="AK153" s="167">
        <v>0</v>
      </c>
      <c r="AL153" s="167">
        <v>0</v>
      </c>
      <c r="AM153" s="167">
        <v>0</v>
      </c>
      <c r="AN153" s="167">
        <v>0</v>
      </c>
      <c r="AO153" s="167">
        <v>0</v>
      </c>
      <c r="AP153" s="167">
        <v>0</v>
      </c>
      <c r="AQ153" s="167">
        <v>0</v>
      </c>
      <c r="AR153" s="167">
        <v>0</v>
      </c>
      <c r="AS153" s="168">
        <v>0</v>
      </c>
      <c r="AT153" s="169">
        <f t="shared" si="16"/>
        <v>0</v>
      </c>
      <c r="AU153" s="169">
        <f t="shared" si="17"/>
        <v>0</v>
      </c>
    </row>
    <row r="154" spans="1:47" ht="15">
      <c r="A154" s="111">
        <v>6121</v>
      </c>
      <c r="B154" s="165" t="s">
        <v>373</v>
      </c>
      <c r="C154" s="166">
        <v>0</v>
      </c>
      <c r="D154" s="167">
        <v>0</v>
      </c>
      <c r="E154" s="167">
        <v>0</v>
      </c>
      <c r="F154" s="167">
        <v>0</v>
      </c>
      <c r="G154" s="167">
        <v>0</v>
      </c>
      <c r="H154" s="167">
        <v>0</v>
      </c>
      <c r="I154" s="167">
        <v>0</v>
      </c>
      <c r="J154" s="167">
        <v>0</v>
      </c>
      <c r="K154" s="167">
        <v>10.285</v>
      </c>
      <c r="L154" s="168">
        <v>1557.78062</v>
      </c>
      <c r="M154" s="169">
        <f t="shared" si="18"/>
        <v>1568.0656200000001</v>
      </c>
      <c r="N154" s="166">
        <v>4137.0027300000002</v>
      </c>
      <c r="O154" s="167">
        <v>0</v>
      </c>
      <c r="P154" s="167">
        <v>0</v>
      </c>
      <c r="Q154" s="167">
        <v>0</v>
      </c>
      <c r="R154" s="167">
        <v>0</v>
      </c>
      <c r="S154" s="167">
        <v>199.97500000000048</v>
      </c>
      <c r="T154" s="167">
        <v>0</v>
      </c>
      <c r="U154" s="167">
        <v>0</v>
      </c>
      <c r="V154" s="167">
        <v>0</v>
      </c>
      <c r="W154" s="168">
        <v>0</v>
      </c>
      <c r="X154" s="169">
        <f t="shared" si="19"/>
        <v>4336.9777300000005</v>
      </c>
      <c r="Y154" s="166">
        <v>0</v>
      </c>
      <c r="Z154" s="167">
        <v>0</v>
      </c>
      <c r="AA154" s="167">
        <v>0</v>
      </c>
      <c r="AB154" s="167">
        <v>0</v>
      </c>
      <c r="AC154" s="167">
        <v>0</v>
      </c>
      <c r="AD154" s="167">
        <v>0</v>
      </c>
      <c r="AE154" s="167">
        <v>0</v>
      </c>
      <c r="AF154" s="167">
        <v>0</v>
      </c>
      <c r="AG154" s="167">
        <v>0</v>
      </c>
      <c r="AH154" s="168">
        <v>0</v>
      </c>
      <c r="AI154" s="169">
        <f t="shared" si="15"/>
        <v>0</v>
      </c>
      <c r="AJ154" s="166">
        <v>0</v>
      </c>
      <c r="AK154" s="167">
        <v>0</v>
      </c>
      <c r="AL154" s="167">
        <v>0</v>
      </c>
      <c r="AM154" s="167">
        <v>0</v>
      </c>
      <c r="AN154" s="167">
        <v>0</v>
      </c>
      <c r="AO154" s="167">
        <v>0</v>
      </c>
      <c r="AP154" s="167">
        <v>0</v>
      </c>
      <c r="AQ154" s="167">
        <v>0</v>
      </c>
      <c r="AR154" s="167">
        <v>0</v>
      </c>
      <c r="AS154" s="168">
        <v>0</v>
      </c>
      <c r="AT154" s="169">
        <f t="shared" si="16"/>
        <v>0</v>
      </c>
      <c r="AU154" s="169">
        <f t="shared" si="17"/>
        <v>5905.0433500000008</v>
      </c>
    </row>
    <row r="155" spans="1:47" ht="15">
      <c r="A155" s="111">
        <v>6122</v>
      </c>
      <c r="B155" s="165" t="s">
        <v>404</v>
      </c>
      <c r="C155" s="166">
        <v>0</v>
      </c>
      <c r="D155" s="167">
        <v>0</v>
      </c>
      <c r="E155" s="167">
        <v>551.31510000000003</v>
      </c>
      <c r="F155" s="167">
        <v>313.70740000000001</v>
      </c>
      <c r="G155" s="167">
        <v>206.91</v>
      </c>
      <c r="H155" s="167">
        <v>0</v>
      </c>
      <c r="I155" s="167">
        <v>0</v>
      </c>
      <c r="J155" s="167">
        <v>0</v>
      </c>
      <c r="K155" s="167">
        <v>0</v>
      </c>
      <c r="L155" s="168">
        <v>0</v>
      </c>
      <c r="M155" s="169">
        <f t="shared" si="18"/>
        <v>1071.9325000000001</v>
      </c>
      <c r="N155" s="166">
        <v>0</v>
      </c>
      <c r="O155" s="167">
        <v>0</v>
      </c>
      <c r="P155" s="167">
        <v>0</v>
      </c>
      <c r="Q155" s="167">
        <v>0</v>
      </c>
      <c r="R155" s="167">
        <v>0</v>
      </c>
      <c r="S155" s="167">
        <v>0</v>
      </c>
      <c r="T155" s="167">
        <v>0</v>
      </c>
      <c r="U155" s="167">
        <v>0</v>
      </c>
      <c r="V155" s="167">
        <v>0</v>
      </c>
      <c r="W155" s="168">
        <v>0</v>
      </c>
      <c r="X155" s="169">
        <f t="shared" si="19"/>
        <v>0</v>
      </c>
      <c r="Y155" s="166">
        <v>0</v>
      </c>
      <c r="Z155" s="167">
        <v>0</v>
      </c>
      <c r="AA155" s="167">
        <v>0</v>
      </c>
      <c r="AB155" s="167">
        <v>0</v>
      </c>
      <c r="AC155" s="167">
        <v>0</v>
      </c>
      <c r="AD155" s="167">
        <v>0</v>
      </c>
      <c r="AE155" s="167">
        <v>0</v>
      </c>
      <c r="AF155" s="167">
        <v>0</v>
      </c>
      <c r="AG155" s="167">
        <v>0</v>
      </c>
      <c r="AH155" s="168">
        <v>0</v>
      </c>
      <c r="AI155" s="169">
        <f t="shared" si="15"/>
        <v>0</v>
      </c>
      <c r="AJ155" s="166">
        <v>0</v>
      </c>
      <c r="AK155" s="167">
        <v>0</v>
      </c>
      <c r="AL155" s="167">
        <v>0</v>
      </c>
      <c r="AM155" s="167">
        <v>0</v>
      </c>
      <c r="AN155" s="167">
        <v>0</v>
      </c>
      <c r="AO155" s="167">
        <v>0</v>
      </c>
      <c r="AP155" s="167">
        <v>0</v>
      </c>
      <c r="AQ155" s="167">
        <v>0</v>
      </c>
      <c r="AR155" s="167">
        <v>0</v>
      </c>
      <c r="AS155" s="168">
        <v>0</v>
      </c>
      <c r="AT155" s="169">
        <f t="shared" si="16"/>
        <v>0</v>
      </c>
      <c r="AU155" s="169">
        <f t="shared" si="17"/>
        <v>1071.9325000000001</v>
      </c>
    </row>
    <row r="156" spans="1:47" ht="15">
      <c r="A156" s="111">
        <v>6351</v>
      </c>
      <c r="B156" s="165" t="s">
        <v>416</v>
      </c>
      <c r="C156" s="166">
        <v>0</v>
      </c>
      <c r="D156" s="167">
        <v>0</v>
      </c>
      <c r="E156" s="167">
        <v>0</v>
      </c>
      <c r="F156" s="167">
        <v>0</v>
      </c>
      <c r="G156" s="167">
        <v>0</v>
      </c>
      <c r="H156" s="167">
        <v>0</v>
      </c>
      <c r="I156" s="167">
        <v>0</v>
      </c>
      <c r="J156" s="167">
        <v>173.80</v>
      </c>
      <c r="K156" s="167">
        <v>0</v>
      </c>
      <c r="L156" s="168">
        <v>0</v>
      </c>
      <c r="M156" s="169">
        <f t="shared" si="18"/>
        <v>173.80</v>
      </c>
      <c r="N156" s="166">
        <v>0</v>
      </c>
      <c r="O156" s="167">
        <v>0</v>
      </c>
      <c r="P156" s="167">
        <v>0</v>
      </c>
      <c r="Q156" s="167">
        <v>0</v>
      </c>
      <c r="R156" s="167">
        <v>0</v>
      </c>
      <c r="S156" s="167">
        <v>0</v>
      </c>
      <c r="T156" s="167">
        <v>0</v>
      </c>
      <c r="U156" s="167">
        <v>0</v>
      </c>
      <c r="V156" s="167">
        <v>0</v>
      </c>
      <c r="W156" s="168">
        <v>0</v>
      </c>
      <c r="X156" s="169">
        <f t="shared" si="19"/>
        <v>0</v>
      </c>
      <c r="Y156" s="166">
        <v>0</v>
      </c>
      <c r="Z156" s="167">
        <v>0</v>
      </c>
      <c r="AA156" s="167">
        <v>0</v>
      </c>
      <c r="AB156" s="167">
        <v>0</v>
      </c>
      <c r="AC156" s="167">
        <v>0</v>
      </c>
      <c r="AD156" s="167">
        <v>0</v>
      </c>
      <c r="AE156" s="167">
        <v>0</v>
      </c>
      <c r="AF156" s="167">
        <v>0</v>
      </c>
      <c r="AG156" s="167">
        <v>0</v>
      </c>
      <c r="AH156" s="168">
        <v>0</v>
      </c>
      <c r="AI156" s="169">
        <f t="shared" si="15"/>
        <v>0</v>
      </c>
      <c r="AJ156" s="166">
        <v>0</v>
      </c>
      <c r="AK156" s="167">
        <v>0</v>
      </c>
      <c r="AL156" s="167">
        <v>0</v>
      </c>
      <c r="AM156" s="167">
        <v>0</v>
      </c>
      <c r="AN156" s="167">
        <v>0</v>
      </c>
      <c r="AO156" s="167">
        <v>0</v>
      </c>
      <c r="AP156" s="167">
        <v>0</v>
      </c>
      <c r="AQ156" s="167">
        <v>0</v>
      </c>
      <c r="AR156" s="167">
        <v>0</v>
      </c>
      <c r="AS156" s="168">
        <v>0</v>
      </c>
      <c r="AT156" s="169">
        <f t="shared" si="16"/>
        <v>0</v>
      </c>
      <c r="AU156" s="169">
        <f t="shared" si="17"/>
        <v>173.80</v>
      </c>
    </row>
    <row r="157" spans="1:47" ht="15">
      <c r="A157" s="111">
        <v>6356</v>
      </c>
      <c r="B157" s="165" t="s">
        <v>417</v>
      </c>
      <c r="C157" s="166"/>
      <c r="D157" s="167"/>
      <c r="E157" s="167"/>
      <c r="F157" s="167"/>
      <c r="G157" s="167"/>
      <c r="H157" s="167"/>
      <c r="I157" s="167"/>
      <c r="J157" s="167"/>
      <c r="K157" s="167"/>
      <c r="L157" s="168"/>
      <c r="M157" s="169">
        <f t="shared" si="20" ref="M157">SUM(C157:L157)</f>
        <v>0</v>
      </c>
      <c r="N157" s="166"/>
      <c r="O157" s="167"/>
      <c r="P157" s="167"/>
      <c r="Q157" s="167"/>
      <c r="R157" s="167"/>
      <c r="S157" s="167">
        <v>3400</v>
      </c>
      <c r="T157" s="167">
        <v>0</v>
      </c>
      <c r="U157" s="167">
        <v>0</v>
      </c>
      <c r="V157" s="167">
        <v>0</v>
      </c>
      <c r="W157" s="168">
        <v>0</v>
      </c>
      <c r="X157" s="169">
        <f t="shared" si="21" ref="X157">SUM(N157:W157)</f>
        <v>3400</v>
      </c>
      <c r="Y157" s="166">
        <v>0</v>
      </c>
      <c r="Z157" s="167">
        <v>0</v>
      </c>
      <c r="AA157" s="167">
        <v>0</v>
      </c>
      <c r="AB157" s="167">
        <v>0</v>
      </c>
      <c r="AC157" s="167">
        <v>0</v>
      </c>
      <c r="AD157" s="167">
        <v>0</v>
      </c>
      <c r="AE157" s="167">
        <v>0</v>
      </c>
      <c r="AF157" s="167">
        <v>0</v>
      </c>
      <c r="AG157" s="167">
        <v>0</v>
      </c>
      <c r="AH157" s="168">
        <v>0</v>
      </c>
      <c r="AI157" s="169">
        <f t="shared" si="22" ref="AI157">SUM(Y157:AH157)</f>
        <v>0</v>
      </c>
      <c r="AJ157" s="166">
        <v>0</v>
      </c>
      <c r="AK157" s="167">
        <v>0</v>
      </c>
      <c r="AL157" s="167">
        <v>0</v>
      </c>
      <c r="AM157" s="167">
        <v>0</v>
      </c>
      <c r="AN157" s="167">
        <v>0</v>
      </c>
      <c r="AO157" s="167">
        <v>0</v>
      </c>
      <c r="AP157" s="167">
        <v>0</v>
      </c>
      <c r="AQ157" s="167">
        <v>0</v>
      </c>
      <c r="AR157" s="167">
        <v>0</v>
      </c>
      <c r="AS157" s="168">
        <v>0</v>
      </c>
      <c r="AT157" s="169">
        <f t="shared" si="16"/>
        <v>0</v>
      </c>
      <c r="AU157" s="169">
        <f t="shared" si="17"/>
        <v>3400</v>
      </c>
    </row>
    <row r="158" spans="1:47" ht="15.75" thickBot="1">
      <c r="A158" s="111">
        <v>6380</v>
      </c>
      <c r="B158" s="175" t="s">
        <v>447</v>
      </c>
      <c r="C158" s="176"/>
      <c r="D158" s="177"/>
      <c r="E158" s="177"/>
      <c r="F158" s="177"/>
      <c r="G158" s="177"/>
      <c r="H158" s="177"/>
      <c r="I158" s="177"/>
      <c r="J158" s="177"/>
      <c r="K158" s="177"/>
      <c r="L158" s="178"/>
      <c r="M158" s="179">
        <f t="shared" si="18"/>
        <v>0</v>
      </c>
      <c r="N158" s="176"/>
      <c r="O158" s="177"/>
      <c r="P158" s="177"/>
      <c r="Q158" s="177"/>
      <c r="R158" s="177"/>
      <c r="S158" s="177"/>
      <c r="T158" s="177"/>
      <c r="U158" s="177"/>
      <c r="V158" s="177"/>
      <c r="W158" s="178"/>
      <c r="X158" s="179">
        <f t="shared" si="19"/>
        <v>0</v>
      </c>
      <c r="Y158" s="176"/>
      <c r="Z158" s="177"/>
      <c r="AA158" s="177"/>
      <c r="AB158" s="177"/>
      <c r="AC158" s="177">
        <v>5000</v>
      </c>
      <c r="AD158" s="177">
        <v>1978</v>
      </c>
      <c r="AE158" s="177">
        <v>0</v>
      </c>
      <c r="AF158" s="177">
        <v>0</v>
      </c>
      <c r="AG158" s="177">
        <v>0</v>
      </c>
      <c r="AH158" s="178">
        <v>0</v>
      </c>
      <c r="AI158" s="179">
        <f t="shared" si="15"/>
        <v>6978</v>
      </c>
      <c r="AJ158" s="176">
        <v>0</v>
      </c>
      <c r="AK158" s="177">
        <v>0</v>
      </c>
      <c r="AL158" s="177">
        <v>0</v>
      </c>
      <c r="AM158" s="177">
        <v>0</v>
      </c>
      <c r="AN158" s="177">
        <v>0</v>
      </c>
      <c r="AO158" s="177">
        <v>0</v>
      </c>
      <c r="AP158" s="177">
        <v>0</v>
      </c>
      <c r="AQ158" s="177">
        <v>0</v>
      </c>
      <c r="AR158" s="177">
        <v>0</v>
      </c>
      <c r="AS158" s="178">
        <v>0</v>
      </c>
      <c r="AT158" s="179">
        <f t="shared" si="16"/>
        <v>0</v>
      </c>
      <c r="AU158" s="179">
        <f t="shared" si="17"/>
        <v>6978</v>
      </c>
    </row>
    <row r="159" spans="2:47" ht="15.75" thickBot="1">
      <c r="B159" s="99" t="s">
        <v>389</v>
      </c>
      <c r="C159" s="142">
        <f>SUM(C102:C158)</f>
        <v>104.48699999999999</v>
      </c>
      <c r="D159" s="142">
        <f>SUM(D102:D158)</f>
        <v>73521.51384</v>
      </c>
      <c r="E159" s="142">
        <f t="shared" si="23" ref="E159:K159">SUM(E102:E158)</f>
        <v>75303.167269999991</v>
      </c>
      <c r="F159" s="142">
        <f t="shared" si="23"/>
        <v>287988.68899</v>
      </c>
      <c r="G159" s="142">
        <f t="shared" si="23"/>
        <v>400085.65486999997</v>
      </c>
      <c r="H159" s="142">
        <f t="shared" si="23"/>
        <v>720067.84843999997</v>
      </c>
      <c r="I159" s="142">
        <f t="shared" si="23"/>
        <v>480710.13020000001</v>
      </c>
      <c r="J159" s="142">
        <f t="shared" si="23"/>
        <v>381189.14197</v>
      </c>
      <c r="K159" s="142">
        <f t="shared" si="23"/>
        <v>472724.93885000004</v>
      </c>
      <c r="L159" s="142">
        <f t="shared" si="24" ref="L159">SUM(L102:L158)</f>
        <v>687114.8015399999</v>
      </c>
      <c r="M159" s="100">
        <f t="shared" si="25" ref="M159:T159">SUM(M102:M158)</f>
        <v>3578810.3729699999</v>
      </c>
      <c r="N159" s="141">
        <f t="shared" si="25"/>
        <v>1187148.0300700001</v>
      </c>
      <c r="O159" s="142">
        <f t="shared" si="25"/>
        <v>761436.76977999997</v>
      </c>
      <c r="P159" s="142">
        <f t="shared" si="25"/>
        <v>612859.15622</v>
      </c>
      <c r="Q159" s="142">
        <f t="shared" si="25"/>
        <v>525222.95175000001</v>
      </c>
      <c r="R159" s="142">
        <f t="shared" si="25"/>
        <v>812915.46056000004</v>
      </c>
      <c r="S159" s="142">
        <f t="shared" si="25"/>
        <v>838001.82091000036</v>
      </c>
      <c r="T159" s="142">
        <f t="shared" si="25"/>
        <v>150121.07599000001</v>
      </c>
      <c r="U159" s="142">
        <f t="shared" si="26" ref="U159:V159">SUM(U102:U158)</f>
        <v>228859.72849000001</v>
      </c>
      <c r="V159" s="142">
        <f t="shared" si="26"/>
        <v>215905.73707</v>
      </c>
      <c r="W159" s="142">
        <f>SUM(W102:W158)</f>
        <v>182780.85776000001</v>
      </c>
      <c r="X159" s="100">
        <f>SUM(N159:W159)</f>
        <v>5515251.5886000004</v>
      </c>
      <c r="Y159" s="141">
        <f>SUM(Y102:Y158)</f>
        <v>311366.57140999998</v>
      </c>
      <c r="Z159" s="142">
        <f t="shared" si="27" ref="Z159:AB159">SUM(Z102:Z158)</f>
        <v>228840.23957000001</v>
      </c>
      <c r="AA159" s="142">
        <f t="shared" si="27"/>
        <v>148639.60961000001</v>
      </c>
      <c r="AB159" s="142">
        <f t="shared" si="27"/>
        <v>109746.51600999999</v>
      </c>
      <c r="AC159" s="142">
        <f t="shared" si="28" ref="AC159:AR159">SUM(AC102:AC158)</f>
        <v>150019.00841000001</v>
      </c>
      <c r="AD159" s="142">
        <f t="shared" si="28"/>
        <v>228009.75919000001</v>
      </c>
      <c r="AE159" s="142">
        <f t="shared" si="28"/>
        <v>109754.32238</v>
      </c>
      <c r="AF159" s="142">
        <f t="shared" si="28"/>
        <v>12551.149880000001</v>
      </c>
      <c r="AG159" s="142">
        <f t="shared" si="28"/>
        <v>8507.0434000000005</v>
      </c>
      <c r="AH159" s="143">
        <f t="shared" si="28"/>
        <v>15776.237369999999</v>
      </c>
      <c r="AI159" s="100">
        <f>SUM(Y159:AH159)</f>
        <v>1323210.4572300001</v>
      </c>
      <c r="AJ159" s="141">
        <f t="shared" si="28"/>
        <v>29456.41186</v>
      </c>
      <c r="AK159" s="142">
        <f t="shared" si="28"/>
        <v>13907.220890000001</v>
      </c>
      <c r="AL159" s="142">
        <f t="shared" si="28"/>
        <v>4146.1881899999998</v>
      </c>
      <c r="AM159" s="142">
        <f t="shared" si="28"/>
        <v>9096.0759999999991</v>
      </c>
      <c r="AN159" s="142">
        <f t="shared" si="28"/>
        <v>2635.50</v>
      </c>
      <c r="AO159" s="142">
        <f t="shared" si="28"/>
        <v>5956.0565200000001</v>
      </c>
      <c r="AP159" s="142">
        <f t="shared" si="28"/>
        <v>4856.62201</v>
      </c>
      <c r="AQ159" s="142">
        <f t="shared" si="28"/>
        <v>6622.9574899999998</v>
      </c>
      <c r="AR159" s="142">
        <f t="shared" si="28"/>
        <v>6099.8679999999995</v>
      </c>
      <c r="AS159" s="143">
        <f>SUM(AS102:AS158)</f>
        <v>7776.4736700000003</v>
      </c>
      <c r="AT159" s="100">
        <f t="shared" si="16"/>
        <v>90553.37463000002</v>
      </c>
      <c r="AU159" s="100">
        <f t="shared" si="17"/>
        <v>10507825.793430001</v>
      </c>
    </row>
    <row r="160" spans="6:33" ht="15.75" thickBot="1">
      <c r="F160" s="118"/>
      <c r="G160" s="118"/>
      <c r="H160" s="118"/>
      <c r="I160" s="118"/>
      <c r="J160" s="118"/>
      <c r="K160" s="118"/>
      <c r="L160" s="118"/>
      <c r="N160" s="118"/>
      <c r="O160" s="118"/>
      <c r="P160" s="118"/>
      <c r="Q160" s="118"/>
      <c r="R160" s="118"/>
      <c r="S160" s="118"/>
      <c r="T160" s="118"/>
      <c r="U160" s="118"/>
      <c r="V160" s="118"/>
      <c r="Y160" s="118"/>
      <c r="Z160" s="118"/>
      <c r="AA160" s="118"/>
      <c r="AB160" s="118"/>
      <c r="AC160" s="118"/>
      <c r="AD160" s="118"/>
      <c r="AE160" s="118"/>
      <c r="AF160" s="118"/>
      <c r="AG160" s="118"/>
    </row>
    <row r="161" spans="2:47" ht="15.75" thickBot="1">
      <c r="B161" s="133" t="s">
        <v>458</v>
      </c>
      <c r="C161" s="218">
        <v>2022</v>
      </c>
      <c r="D161" s="219"/>
      <c r="E161" s="219"/>
      <c r="F161" s="219"/>
      <c r="G161" s="219"/>
      <c r="H161" s="219"/>
      <c r="I161" s="219"/>
      <c r="J161" s="219"/>
      <c r="K161" s="219"/>
      <c r="L161" s="219"/>
      <c r="M161" s="220"/>
      <c r="N161" s="218">
        <v>2023</v>
      </c>
      <c r="O161" s="219"/>
      <c r="P161" s="219"/>
      <c r="Q161" s="219"/>
      <c r="R161" s="219"/>
      <c r="S161" s="219"/>
      <c r="T161" s="219"/>
      <c r="U161" s="219"/>
      <c r="V161" s="219"/>
      <c r="W161" s="219"/>
      <c r="X161" s="220"/>
      <c r="Y161" s="218">
        <v>2024</v>
      </c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20"/>
      <c r="AJ161" s="218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20"/>
      <c r="AU161" s="158" t="s">
        <v>470</v>
      </c>
    </row>
    <row r="162" spans="2:47" ht="15.75" thickBot="1">
      <c r="B162" s="144" t="s">
        <v>320</v>
      </c>
      <c r="C162" s="145" t="s">
        <v>420</v>
      </c>
      <c r="D162" s="138" t="s">
        <v>421</v>
      </c>
      <c r="E162" s="138" t="s">
        <v>422</v>
      </c>
      <c r="F162" s="138" t="s">
        <v>423</v>
      </c>
      <c r="G162" s="138" t="s">
        <v>424</v>
      </c>
      <c r="H162" s="138" t="s">
        <v>425</v>
      </c>
      <c r="I162" s="138" t="s">
        <v>433</v>
      </c>
      <c r="J162" s="138" t="s">
        <v>439</v>
      </c>
      <c r="K162" s="138" t="s">
        <v>442</v>
      </c>
      <c r="L162" s="146" t="s">
        <v>444</v>
      </c>
      <c r="M162" s="101" t="s">
        <v>452</v>
      </c>
      <c r="N162" s="145" t="s">
        <v>453</v>
      </c>
      <c r="O162" s="138" t="s">
        <v>421</v>
      </c>
      <c r="P162" s="138" t="s">
        <v>422</v>
      </c>
      <c r="Q162" s="138" t="s">
        <v>423</v>
      </c>
      <c r="R162" s="138" t="s">
        <v>424</v>
      </c>
      <c r="S162" s="138" t="s">
        <v>425</v>
      </c>
      <c r="T162" s="138" t="s">
        <v>433</v>
      </c>
      <c r="U162" s="138" t="s">
        <v>439</v>
      </c>
      <c r="V162" s="138" t="s">
        <v>442</v>
      </c>
      <c r="W162" s="146" t="s">
        <v>444</v>
      </c>
      <c r="X162" s="101" t="s">
        <v>454</v>
      </c>
      <c r="Y162" s="147" t="s">
        <v>453</v>
      </c>
      <c r="Z162" s="138" t="s">
        <v>421</v>
      </c>
      <c r="AA162" s="138" t="s">
        <v>422</v>
      </c>
      <c r="AB162" s="138" t="s">
        <v>423</v>
      </c>
      <c r="AC162" s="138" t="s">
        <v>424</v>
      </c>
      <c r="AD162" s="138" t="s">
        <v>425</v>
      </c>
      <c r="AE162" s="138" t="s">
        <v>433</v>
      </c>
      <c r="AF162" s="138" t="s">
        <v>439</v>
      </c>
      <c r="AG162" s="138" t="s">
        <v>442</v>
      </c>
      <c r="AH162" s="146" t="s">
        <v>444</v>
      </c>
      <c r="AI162" s="101" t="s">
        <v>468</v>
      </c>
      <c r="AJ162" s="147" t="s">
        <v>453</v>
      </c>
      <c r="AK162" s="138" t="s">
        <v>421</v>
      </c>
      <c r="AL162" s="138" t="s">
        <v>422</v>
      </c>
      <c r="AM162" s="138" t="s">
        <v>423</v>
      </c>
      <c r="AN162" s="138" t="s">
        <v>424</v>
      </c>
      <c r="AO162" s="138" t="s">
        <v>425</v>
      </c>
      <c r="AP162" s="138" t="s">
        <v>433</v>
      </c>
      <c r="AQ162" s="138" t="s">
        <v>439</v>
      </c>
      <c r="AR162" s="138" t="s">
        <v>442</v>
      </c>
      <c r="AS162" s="146" t="s">
        <v>444</v>
      </c>
      <c r="AT162" s="101" t="s">
        <v>471</v>
      </c>
      <c r="AU162" s="101" t="s">
        <v>49</v>
      </c>
    </row>
    <row r="163" spans="1:47" ht="15">
      <c r="A163" s="111">
        <v>5011</v>
      </c>
      <c r="B163" s="160" t="s">
        <v>321</v>
      </c>
      <c r="C163" s="161">
        <v>0</v>
      </c>
      <c r="D163" s="162">
        <v>17.382999999999999</v>
      </c>
      <c r="E163" s="162">
        <v>938.55732</v>
      </c>
      <c r="F163" s="162">
        <v>944.00400000000013</v>
      </c>
      <c r="G163" s="162">
        <v>4474.82809</v>
      </c>
      <c r="H163" s="162">
        <v>2105.69</v>
      </c>
      <c r="I163" s="162">
        <v>1551.5060000000001</v>
      </c>
      <c r="J163" s="162">
        <v>978.46</v>
      </c>
      <c r="K163" s="162">
        <v>1132.8499999999999</v>
      </c>
      <c r="L163" s="163">
        <v>4181.2086499999996</v>
      </c>
      <c r="M163" s="164">
        <f>SUM(C163:L163)</f>
        <v>16324.487059999999</v>
      </c>
      <c r="N163" s="161">
        <v>1843.97271</v>
      </c>
      <c r="O163" s="162">
        <v>1894.931</v>
      </c>
      <c r="P163" s="162">
        <v>1601.89635</v>
      </c>
      <c r="Q163" s="162">
        <v>1387.5363799999998</v>
      </c>
      <c r="R163" s="162">
        <v>3349.67202</v>
      </c>
      <c r="S163" s="162">
        <v>5019.9141999999993</v>
      </c>
      <c r="T163" s="162">
        <v>1561.8520399999991</v>
      </c>
      <c r="U163" s="162">
        <v>2051.6323300000017</v>
      </c>
      <c r="V163" s="162">
        <v>2744.2893899999999</v>
      </c>
      <c r="W163" s="163">
        <v>6950.4950899999994</v>
      </c>
      <c r="X163" s="164">
        <f>SUM(N163:W163)</f>
        <v>28406.191510000001</v>
      </c>
      <c r="Y163" s="161">
        <v>1463.492</v>
      </c>
      <c r="Z163" s="162">
        <v>1286.7239999999999</v>
      </c>
      <c r="AA163" s="162">
        <v>1398.721</v>
      </c>
      <c r="AB163" s="162">
        <v>1328.2139999999999</v>
      </c>
      <c r="AC163" s="162">
        <v>1175.567</v>
      </c>
      <c r="AD163" s="162">
        <v>3211.953</v>
      </c>
      <c r="AE163" s="162">
        <v>1555.912</v>
      </c>
      <c r="AF163" s="162">
        <v>1465.015</v>
      </c>
      <c r="AG163" s="162">
        <v>1730.9839999999999</v>
      </c>
      <c r="AH163" s="163">
        <v>3644.9301800000003</v>
      </c>
      <c r="AI163" s="164">
        <f t="shared" si="29" ref="AI163:AI226">SUM(Y163:AH163)</f>
        <v>18261.512180000002</v>
      </c>
      <c r="AJ163" s="161">
        <v>1393.40</v>
      </c>
      <c r="AK163" s="162">
        <v>958.25</v>
      </c>
      <c r="AL163" s="162">
        <v>919.77200000000005</v>
      </c>
      <c r="AM163" s="162">
        <v>603.29999999999995</v>
      </c>
      <c r="AN163" s="162">
        <v>1195.009</v>
      </c>
      <c r="AO163" s="162">
        <v>2248.3020000000001</v>
      </c>
      <c r="AP163" s="162">
        <v>867.12099999999998</v>
      </c>
      <c r="AQ163" s="162">
        <v>890.39300000000003</v>
      </c>
      <c r="AR163" s="162">
        <v>1232.6579999999999</v>
      </c>
      <c r="AS163" s="163">
        <v>1549.475</v>
      </c>
      <c r="AT163" s="164">
        <f>SUM(AJ163:AS163)</f>
        <v>11857.679999999998</v>
      </c>
      <c r="AU163" s="164">
        <f>M163+X163+AI163+AT163</f>
        <v>74849.870750000002</v>
      </c>
    </row>
    <row r="164" spans="1:47" ht="15">
      <c r="A164" s="111">
        <v>5019</v>
      </c>
      <c r="B164" s="165" t="s">
        <v>322</v>
      </c>
      <c r="C164" s="166">
        <v>0</v>
      </c>
      <c r="D164" s="167">
        <v>5.9846000000000004</v>
      </c>
      <c r="E164" s="167">
        <v>85.740719999999996</v>
      </c>
      <c r="F164" s="167">
        <v>58.69791</v>
      </c>
      <c r="G164" s="167">
        <v>53.78029999999999</v>
      </c>
      <c r="H164" s="167">
        <v>256.94799999999998</v>
      </c>
      <c r="I164" s="167">
        <v>87.78</v>
      </c>
      <c r="J164" s="167">
        <v>101.614</v>
      </c>
      <c r="K164" s="167">
        <v>91.865</v>
      </c>
      <c r="L164" s="168">
        <v>177.73400000000001</v>
      </c>
      <c r="M164" s="169">
        <f t="shared" si="30" ref="M164:M229">SUM(C164:L164)</f>
        <v>920.14453000000003</v>
      </c>
      <c r="N164" s="166">
        <v>81.543999999999997</v>
      </c>
      <c r="O164" s="167">
        <v>59.80</v>
      </c>
      <c r="P164" s="167">
        <v>54.20</v>
      </c>
      <c r="Q164" s="167">
        <v>58.40</v>
      </c>
      <c r="R164" s="167">
        <v>68</v>
      </c>
      <c r="S164" s="167">
        <v>136</v>
      </c>
      <c r="T164" s="167">
        <v>68</v>
      </c>
      <c r="U164" s="167">
        <v>68</v>
      </c>
      <c r="V164" s="167">
        <v>68</v>
      </c>
      <c r="W164" s="168">
        <v>136</v>
      </c>
      <c r="X164" s="169">
        <f t="shared" si="31" ref="X164:X171">SUM(N164:W164)</f>
        <v>797.94399999999996</v>
      </c>
      <c r="Y164" s="166">
        <v>68</v>
      </c>
      <c r="Z164" s="167">
        <v>63</v>
      </c>
      <c r="AA164" s="167">
        <v>66</v>
      </c>
      <c r="AB164" s="167">
        <v>66</v>
      </c>
      <c r="AC164" s="167">
        <v>66</v>
      </c>
      <c r="AD164" s="167">
        <v>142.572</v>
      </c>
      <c r="AE164" s="167">
        <v>70.789000000000001</v>
      </c>
      <c r="AF164" s="167">
        <v>81.357600000000005</v>
      </c>
      <c r="AG164" s="167">
        <v>72</v>
      </c>
      <c r="AH164" s="168">
        <v>133.6644</v>
      </c>
      <c r="AI164" s="169">
        <f t="shared" si="29"/>
        <v>829.38300000000004</v>
      </c>
      <c r="AJ164" s="166">
        <v>89.543000000000006</v>
      </c>
      <c r="AK164" s="167">
        <v>0</v>
      </c>
      <c r="AL164" s="167">
        <v>0</v>
      </c>
      <c r="AM164" s="167">
        <v>0</v>
      </c>
      <c r="AN164" s="167">
        <v>0</v>
      </c>
      <c r="AO164" s="167">
        <v>0</v>
      </c>
      <c r="AP164" s="167">
        <v>0</v>
      </c>
      <c r="AQ164" s="167">
        <v>0</v>
      </c>
      <c r="AR164" s="167">
        <v>0</v>
      </c>
      <c r="AS164" s="168">
        <v>0</v>
      </c>
      <c r="AT164" s="169">
        <f t="shared" si="32" ref="AT164:AT227">SUM(AJ164:AS164)</f>
        <v>89.543000000000006</v>
      </c>
      <c r="AU164" s="169">
        <f t="shared" si="33" ref="AU164:AU227">M164+X164+AI164+AT164</f>
        <v>2637.0145299999999</v>
      </c>
    </row>
    <row r="165" spans="1:47" ht="15">
      <c r="A165" s="111">
        <v>5021</v>
      </c>
      <c r="B165" s="165" t="s">
        <v>323</v>
      </c>
      <c r="C165" s="166">
        <v>0</v>
      </c>
      <c r="D165" s="167">
        <v>12.80</v>
      </c>
      <c r="E165" s="167">
        <v>2714.6259799999998</v>
      </c>
      <c r="F165" s="167">
        <v>4218.7650000000003</v>
      </c>
      <c r="G165" s="167">
        <v>8239.8333999999995</v>
      </c>
      <c r="H165" s="167">
        <v>9351.2340000000004</v>
      </c>
      <c r="I165" s="167">
        <v>5156.6965</v>
      </c>
      <c r="J165" s="167">
        <v>2930.373</v>
      </c>
      <c r="K165" s="167">
        <v>2542.4695000000002</v>
      </c>
      <c r="L165" s="168">
        <v>12717.001960000001</v>
      </c>
      <c r="M165" s="169">
        <f t="shared" si="30"/>
        <v>47883.799339999998</v>
      </c>
      <c r="N165" s="166">
        <v>2445.2410199999999</v>
      </c>
      <c r="O165" s="167">
        <v>2135.3639999999996</v>
      </c>
      <c r="P165" s="167">
        <v>1940.701</v>
      </c>
      <c r="Q165" s="167">
        <v>2253.7130000000002</v>
      </c>
      <c r="R165" s="167">
        <v>2460.326</v>
      </c>
      <c r="S165" s="167">
        <v>4260.3824999999997</v>
      </c>
      <c r="T165" s="167">
        <v>2703.2325000000001</v>
      </c>
      <c r="U165" s="167">
        <v>1872.414</v>
      </c>
      <c r="V165" s="167">
        <v>1838.5571499999999</v>
      </c>
      <c r="W165" s="168">
        <v>3695.1475</v>
      </c>
      <c r="X165" s="169">
        <f t="shared" si="31"/>
        <v>25605.078669999999</v>
      </c>
      <c r="Y165" s="166">
        <v>1048.0530000000001</v>
      </c>
      <c r="Z165" s="167">
        <v>581.79499999999996</v>
      </c>
      <c r="AA165" s="167">
        <v>686.655</v>
      </c>
      <c r="AB165" s="167">
        <v>743.17200000000003</v>
      </c>
      <c r="AC165" s="167">
        <v>1762.9295</v>
      </c>
      <c r="AD165" s="167">
        <v>2115.3498500000001</v>
      </c>
      <c r="AE165" s="167">
        <v>1440.4986500000005</v>
      </c>
      <c r="AF165" s="167">
        <v>1450.3571499999998</v>
      </c>
      <c r="AG165" s="167">
        <v>1555.396</v>
      </c>
      <c r="AH165" s="168">
        <v>2852.8095800000001</v>
      </c>
      <c r="AI165" s="169">
        <f t="shared" si="29"/>
        <v>14237.015730000003</v>
      </c>
      <c r="AJ165" s="166">
        <v>1215.873</v>
      </c>
      <c r="AK165" s="167">
        <v>494.33300000000003</v>
      </c>
      <c r="AL165" s="167">
        <v>459.82600000000002</v>
      </c>
      <c r="AM165" s="167">
        <v>1180.028</v>
      </c>
      <c r="AN165" s="167">
        <v>1726.1031</v>
      </c>
      <c r="AO165" s="167">
        <v>2111.0929999999998</v>
      </c>
      <c r="AP165" s="167">
        <v>1087.3630000000001</v>
      </c>
      <c r="AQ165" s="167">
        <v>1193.5820000000001</v>
      </c>
      <c r="AR165" s="167">
        <v>1436.3620000000001</v>
      </c>
      <c r="AS165" s="168">
        <v>1579.6857599999998</v>
      </c>
      <c r="AT165" s="169">
        <f t="shared" si="32"/>
        <v>12484.24886</v>
      </c>
      <c r="AU165" s="169">
        <f t="shared" si="33"/>
        <v>100210.14259999999</v>
      </c>
    </row>
    <row r="166" spans="1:47" ht="15">
      <c r="A166" s="111">
        <v>5023</v>
      </c>
      <c r="B166" s="165" t="s">
        <v>426</v>
      </c>
      <c r="C166" s="166">
        <v>0</v>
      </c>
      <c r="D166" s="167">
        <v>0</v>
      </c>
      <c r="E166" s="167">
        <v>0</v>
      </c>
      <c r="F166" s="167">
        <v>0</v>
      </c>
      <c r="G166" s="167">
        <v>0</v>
      </c>
      <c r="H166" s="167">
        <v>2.435</v>
      </c>
      <c r="I166" s="167">
        <v>0</v>
      </c>
      <c r="J166" s="167">
        <v>0</v>
      </c>
      <c r="K166" s="167">
        <v>0</v>
      </c>
      <c r="L166" s="168">
        <v>0</v>
      </c>
      <c r="M166" s="169">
        <f t="shared" si="30"/>
        <v>2.435</v>
      </c>
      <c r="N166" s="166">
        <v>0</v>
      </c>
      <c r="O166" s="167">
        <v>0</v>
      </c>
      <c r="P166" s="167">
        <v>0</v>
      </c>
      <c r="Q166" s="167">
        <v>0</v>
      </c>
      <c r="R166" s="167">
        <v>0</v>
      </c>
      <c r="S166" s="167">
        <v>0</v>
      </c>
      <c r="T166" s="167">
        <v>0</v>
      </c>
      <c r="U166" s="167">
        <v>0</v>
      </c>
      <c r="V166" s="167">
        <v>0</v>
      </c>
      <c r="W166" s="168">
        <v>0</v>
      </c>
      <c r="X166" s="169">
        <f t="shared" si="31"/>
        <v>0</v>
      </c>
      <c r="Y166" s="166">
        <v>0</v>
      </c>
      <c r="Z166" s="167">
        <v>0</v>
      </c>
      <c r="AA166" s="167">
        <v>0</v>
      </c>
      <c r="AB166" s="167">
        <v>0</v>
      </c>
      <c r="AC166" s="167">
        <v>0</v>
      </c>
      <c r="AD166" s="167">
        <v>0</v>
      </c>
      <c r="AE166" s="167">
        <v>0</v>
      </c>
      <c r="AF166" s="167">
        <v>0</v>
      </c>
      <c r="AG166" s="167">
        <v>0</v>
      </c>
      <c r="AH166" s="168">
        <v>0</v>
      </c>
      <c r="AI166" s="169">
        <f t="shared" si="29"/>
        <v>0</v>
      </c>
      <c r="AJ166" s="166">
        <v>0</v>
      </c>
      <c r="AK166" s="167">
        <v>0</v>
      </c>
      <c r="AL166" s="167">
        <v>0</v>
      </c>
      <c r="AM166" s="167">
        <v>0</v>
      </c>
      <c r="AN166" s="167">
        <v>0</v>
      </c>
      <c r="AO166" s="167">
        <v>0</v>
      </c>
      <c r="AP166" s="167">
        <v>0</v>
      </c>
      <c r="AQ166" s="167">
        <v>0</v>
      </c>
      <c r="AR166" s="167">
        <v>0</v>
      </c>
      <c r="AS166" s="168">
        <v>0</v>
      </c>
      <c r="AT166" s="169">
        <f t="shared" si="32"/>
        <v>0</v>
      </c>
      <c r="AU166" s="169">
        <f t="shared" si="33"/>
        <v>2.435</v>
      </c>
    </row>
    <row r="167" spans="1:47" ht="15">
      <c r="A167" s="111">
        <v>5029</v>
      </c>
      <c r="B167" s="165" t="s">
        <v>395</v>
      </c>
      <c r="C167" s="166">
        <v>0</v>
      </c>
      <c r="D167" s="167">
        <v>0</v>
      </c>
      <c r="E167" s="167">
        <v>17.122</v>
      </c>
      <c r="F167" s="167">
        <v>5.3606600000000002</v>
      </c>
      <c r="G167" s="167">
        <v>1.05</v>
      </c>
      <c r="H167" s="167">
        <v>112.15</v>
      </c>
      <c r="I167" s="167">
        <v>161.71799999999999</v>
      </c>
      <c r="J167" s="167">
        <v>89.918000000000006</v>
      </c>
      <c r="K167" s="167">
        <v>201.15100000000001</v>
      </c>
      <c r="L167" s="168">
        <v>271.96100000000001</v>
      </c>
      <c r="M167" s="169">
        <f t="shared" si="30"/>
        <v>860.43065999999999</v>
      </c>
      <c r="N167" s="166">
        <v>137.476</v>
      </c>
      <c r="O167" s="167">
        <v>239.53200000000001</v>
      </c>
      <c r="P167" s="167">
        <v>79.587999999999994</v>
      </c>
      <c r="Q167" s="167">
        <v>241.768</v>
      </c>
      <c r="R167" s="167">
        <v>159.68100000000001</v>
      </c>
      <c r="S167" s="167">
        <v>240.06700000000001</v>
      </c>
      <c r="T167" s="167">
        <v>0</v>
      </c>
      <c r="U167" s="167">
        <v>0</v>
      </c>
      <c r="V167" s="167">
        <v>0</v>
      </c>
      <c r="W167" s="168">
        <v>0</v>
      </c>
      <c r="X167" s="169">
        <f t="shared" si="31"/>
        <v>1098.1120000000001</v>
      </c>
      <c r="Y167" s="166">
        <v>0</v>
      </c>
      <c r="Z167" s="167">
        <v>0</v>
      </c>
      <c r="AA167" s="167">
        <v>0</v>
      </c>
      <c r="AB167" s="167">
        <v>0</v>
      </c>
      <c r="AC167" s="167">
        <v>0</v>
      </c>
      <c r="AD167" s="167">
        <v>0</v>
      </c>
      <c r="AE167" s="167">
        <v>0</v>
      </c>
      <c r="AF167" s="167">
        <v>0</v>
      </c>
      <c r="AG167" s="167">
        <v>0</v>
      </c>
      <c r="AH167" s="168">
        <v>0</v>
      </c>
      <c r="AI167" s="169">
        <f t="shared" si="29"/>
        <v>0</v>
      </c>
      <c r="AJ167" s="166">
        <v>0</v>
      </c>
      <c r="AK167" s="167">
        <v>0</v>
      </c>
      <c r="AL167" s="167">
        <v>0</v>
      </c>
      <c r="AM167" s="167">
        <v>0</v>
      </c>
      <c r="AN167" s="167">
        <v>0</v>
      </c>
      <c r="AO167" s="167">
        <v>0</v>
      </c>
      <c r="AP167" s="167">
        <v>0</v>
      </c>
      <c r="AQ167" s="167">
        <v>0</v>
      </c>
      <c r="AR167" s="167">
        <v>0</v>
      </c>
      <c r="AS167" s="168">
        <v>0</v>
      </c>
      <c r="AT167" s="169">
        <f t="shared" si="32"/>
        <v>0</v>
      </c>
      <c r="AU167" s="169">
        <f t="shared" si="33"/>
        <v>1958.5426600000001</v>
      </c>
    </row>
    <row r="168" spans="1:47" ht="15">
      <c r="A168" s="111">
        <v>5031</v>
      </c>
      <c r="B168" s="165" t="s">
        <v>324</v>
      </c>
      <c r="C168" s="166">
        <v>0</v>
      </c>
      <c r="D168" s="167">
        <v>4.3109999999999999</v>
      </c>
      <c r="E168" s="167">
        <v>616.92966999999999</v>
      </c>
      <c r="F168" s="167">
        <v>771.04157999999995</v>
      </c>
      <c r="G168" s="167">
        <v>2315.0452200000004</v>
      </c>
      <c r="H168" s="167">
        <v>1802.8972200000001</v>
      </c>
      <c r="I168" s="167">
        <v>1085.7598699999999</v>
      </c>
      <c r="J168" s="167">
        <v>762.04226000000006</v>
      </c>
      <c r="K168" s="167">
        <v>839.35855000000026</v>
      </c>
      <c r="L168" s="168">
        <v>2322.50344</v>
      </c>
      <c r="M168" s="169">
        <f t="shared" si="30"/>
        <v>10519.88881</v>
      </c>
      <c r="N168" s="166">
        <v>875.84604000000002</v>
      </c>
      <c r="O168" s="167">
        <v>837.88707000000011</v>
      </c>
      <c r="P168" s="167">
        <v>717.77193</v>
      </c>
      <c r="Q168" s="167">
        <v>609.05445999999995</v>
      </c>
      <c r="R168" s="167">
        <v>1047.5092</v>
      </c>
      <c r="S168" s="167">
        <v>1791.2126699999999</v>
      </c>
      <c r="T168" s="167">
        <v>702.83958999999982</v>
      </c>
      <c r="U168" s="167">
        <v>710.35686000000032</v>
      </c>
      <c r="V168" s="167">
        <v>922.32207999999991</v>
      </c>
      <c r="W168" s="168">
        <v>2046.0845299999994</v>
      </c>
      <c r="X168" s="169">
        <f t="shared" si="31"/>
        <v>10260.88443</v>
      </c>
      <c r="Y168" s="166">
        <v>512.39165000000003</v>
      </c>
      <c r="Z168" s="167">
        <v>407.19398999999999</v>
      </c>
      <c r="AA168" s="167">
        <v>453.21098000000012</v>
      </c>
      <c r="AB168" s="167">
        <v>399.59954999999997</v>
      </c>
      <c r="AC168" s="167">
        <v>390.54062999999991</v>
      </c>
      <c r="AD168" s="167">
        <v>995.32259999999997</v>
      </c>
      <c r="AE168" s="167">
        <v>576.75322000000017</v>
      </c>
      <c r="AF168" s="167">
        <v>576.41704000000004</v>
      </c>
      <c r="AG168" s="167">
        <v>596.83938000000001</v>
      </c>
      <c r="AH168" s="168">
        <v>1238.6661399999998</v>
      </c>
      <c r="AI168" s="169">
        <f t="shared" si="29"/>
        <v>6146.9351800000004</v>
      </c>
      <c r="AJ168" s="166">
        <v>519.66210999999998</v>
      </c>
      <c r="AK168" s="167">
        <v>304.44256999999999</v>
      </c>
      <c r="AL168" s="167">
        <v>280.01946999999996</v>
      </c>
      <c r="AM168" s="167">
        <v>320.53234000000003</v>
      </c>
      <c r="AN168" s="167">
        <v>452.70049</v>
      </c>
      <c r="AO168" s="167">
        <v>772.97084999999993</v>
      </c>
      <c r="AP168" s="167">
        <v>330.73722999999995</v>
      </c>
      <c r="AQ168" s="167">
        <v>321.82310999999999</v>
      </c>
      <c r="AR168" s="167">
        <v>402.25483000000003</v>
      </c>
      <c r="AS168" s="168">
        <v>422.06389000000013</v>
      </c>
      <c r="AT168" s="169">
        <f t="shared" si="32"/>
        <v>4127.2068899999995</v>
      </c>
      <c r="AU168" s="169">
        <f t="shared" si="33"/>
        <v>31054.915310000004</v>
      </c>
    </row>
    <row r="169" spans="1:47" ht="15">
      <c r="A169" s="111">
        <v>5032</v>
      </c>
      <c r="B169" s="165" t="s">
        <v>325</v>
      </c>
      <c r="C169" s="166">
        <v>0</v>
      </c>
      <c r="D169" s="167">
        <v>1.5640000000000001</v>
      </c>
      <c r="E169" s="167">
        <v>223.88182</v>
      </c>
      <c r="F169" s="167">
        <v>284.30</v>
      </c>
      <c r="G169" s="167">
        <v>842.46699999999998</v>
      </c>
      <c r="H169" s="167">
        <v>661.73</v>
      </c>
      <c r="I169" s="167">
        <v>394.04111000000012</v>
      </c>
      <c r="J169" s="167">
        <v>274.084</v>
      </c>
      <c r="K169" s="167">
        <v>244.97459999999987</v>
      </c>
      <c r="L169" s="168">
        <v>832.81706000000008</v>
      </c>
      <c r="M169" s="169">
        <f t="shared" si="30"/>
        <v>3759.85959</v>
      </c>
      <c r="N169" s="166">
        <v>317.64821999999998</v>
      </c>
      <c r="O169" s="167">
        <v>300.89115000000004</v>
      </c>
      <c r="P169" s="167">
        <v>261.36399999999998</v>
      </c>
      <c r="Q169" s="167">
        <v>221.02553</v>
      </c>
      <c r="R169" s="167">
        <v>383.41352000000001</v>
      </c>
      <c r="S169" s="167">
        <v>650.81747000000018</v>
      </c>
      <c r="T169" s="167">
        <v>254.06761999999964</v>
      </c>
      <c r="U169" s="167">
        <v>253.23037000000011</v>
      </c>
      <c r="V169" s="167">
        <v>334.75704999999999</v>
      </c>
      <c r="W169" s="168">
        <v>757.38719999999967</v>
      </c>
      <c r="X169" s="169">
        <f t="shared" si="31"/>
        <v>3734.6021299999998</v>
      </c>
      <c r="Y169" s="166">
        <v>193.41623000000001</v>
      </c>
      <c r="Z169" s="167">
        <v>148.52471</v>
      </c>
      <c r="AA169" s="167">
        <v>148.58490999999998</v>
      </c>
      <c r="AB169" s="167">
        <v>148.51633999999999</v>
      </c>
      <c r="AC169" s="167">
        <v>154.42685000000009</v>
      </c>
      <c r="AD169" s="167">
        <v>347.56433000000004</v>
      </c>
      <c r="AE169" s="167">
        <v>209.80740999999992</v>
      </c>
      <c r="AF169" s="167">
        <v>202.13295000000002</v>
      </c>
      <c r="AG169" s="167">
        <v>217.86168000000001</v>
      </c>
      <c r="AH169" s="168">
        <v>434.92824999999999</v>
      </c>
      <c r="AI169" s="169">
        <f t="shared" si="29"/>
        <v>2205.7636600000001</v>
      </c>
      <c r="AJ169" s="166">
        <v>185.93991</v>
      </c>
      <c r="AK169" s="167">
        <v>110.89899000000001</v>
      </c>
      <c r="AL169" s="167">
        <v>102.08897</v>
      </c>
      <c r="AM169" s="167">
        <v>116.52434</v>
      </c>
      <c r="AN169" s="167">
        <v>155.58953</v>
      </c>
      <c r="AO169" s="167">
        <v>283.92538999999999</v>
      </c>
      <c r="AP169" s="167">
        <v>120.50507</v>
      </c>
      <c r="AQ169" s="167">
        <v>119.37139000000001</v>
      </c>
      <c r="AR169" s="167">
        <v>150.59741</v>
      </c>
      <c r="AS169" s="168">
        <v>154.79770999999997</v>
      </c>
      <c r="AT169" s="169">
        <f t="shared" si="32"/>
        <v>1500.2387100000001</v>
      </c>
      <c r="AU169" s="169">
        <f t="shared" si="33"/>
        <v>11200.464089999999</v>
      </c>
    </row>
    <row r="170" spans="1:47" ht="15">
      <c r="A170" s="111">
        <v>5038</v>
      </c>
      <c r="B170" s="165" t="s">
        <v>396</v>
      </c>
      <c r="C170" s="166">
        <v>0</v>
      </c>
      <c r="D170" s="167">
        <v>0</v>
      </c>
      <c r="E170" s="167">
        <v>7.1616800000000005</v>
      </c>
      <c r="F170" s="167">
        <v>0.38600000000000001</v>
      </c>
      <c r="G170" s="167">
        <v>5.8520000000000003</v>
      </c>
      <c r="H170" s="167">
        <v>15.401860000000001</v>
      </c>
      <c r="I170" s="167">
        <v>-0.125</v>
      </c>
      <c r="J170" s="167">
        <v>12.02434</v>
      </c>
      <c r="K170" s="167">
        <v>0.21821999999999753</v>
      </c>
      <c r="L170" s="168">
        <v>5.1127600000000006</v>
      </c>
      <c r="M170" s="169">
        <f t="shared" si="30"/>
        <v>46.031860000000002</v>
      </c>
      <c r="N170" s="166">
        <v>3.7534999999999998</v>
      </c>
      <c r="O170" s="167">
        <v>0</v>
      </c>
      <c r="P170" s="167">
        <v>7.2948599999999999</v>
      </c>
      <c r="Q170" s="167">
        <v>1.488</v>
      </c>
      <c r="R170" s="167">
        <v>5.4660000000000002</v>
      </c>
      <c r="S170" s="167">
        <v>9.7392099999999999</v>
      </c>
      <c r="T170" s="167">
        <v>0</v>
      </c>
      <c r="U170" s="167">
        <v>7.3167099999999987</v>
      </c>
      <c r="V170" s="167">
        <v>3.8424</v>
      </c>
      <c r="W170" s="168">
        <v>12.419739999999997</v>
      </c>
      <c r="X170" s="169">
        <f t="shared" si="31"/>
        <v>51.320419999999991</v>
      </c>
      <c r="Y170" s="166">
        <v>8.1641300000000001</v>
      </c>
      <c r="Z170" s="167">
        <v>0</v>
      </c>
      <c r="AA170" s="167">
        <v>8.5583999999999971</v>
      </c>
      <c r="AB170" s="167">
        <v>-0.45200000000000001</v>
      </c>
      <c r="AC170" s="167">
        <v>0</v>
      </c>
      <c r="AD170" s="167">
        <v>7.9047099999999997</v>
      </c>
      <c r="AE170" s="167">
        <v>0.61199999999999999</v>
      </c>
      <c r="AF170" s="167">
        <v>9.4958399999999994</v>
      </c>
      <c r="AG170" s="167">
        <v>0.82399999999999995</v>
      </c>
      <c r="AH170" s="168">
        <v>1.3292999999999999</v>
      </c>
      <c r="AI170" s="169">
        <f t="shared" si="29"/>
        <v>36.436379999999986</v>
      </c>
      <c r="AJ170" s="166">
        <v>7.2509399999999999</v>
      </c>
      <c r="AK170" s="167">
        <v>0</v>
      </c>
      <c r="AL170" s="167">
        <v>6.7553999999999998</v>
      </c>
      <c r="AM170" s="167">
        <v>-0.775</v>
      </c>
      <c r="AN170" s="167">
        <v>0.69599999999999995</v>
      </c>
      <c r="AO170" s="167">
        <v>5.7837800000000001</v>
      </c>
      <c r="AP170" s="167">
        <v>0.40699999999999997</v>
      </c>
      <c r="AQ170" s="167">
        <v>4.2063999999999995</v>
      </c>
      <c r="AR170" s="167">
        <v>0.40699999999999997</v>
      </c>
      <c r="AS170" s="168">
        <v>2.0951399999999993</v>
      </c>
      <c r="AT170" s="169">
        <f t="shared" si="32"/>
        <v>26.82666</v>
      </c>
      <c r="AU170" s="169">
        <f t="shared" si="33"/>
        <v>160.61532</v>
      </c>
    </row>
    <row r="171" spans="1:47" ht="15">
      <c r="A171" s="111">
        <v>5039</v>
      </c>
      <c r="B171" s="165" t="s">
        <v>326</v>
      </c>
      <c r="C171" s="166">
        <v>0</v>
      </c>
      <c r="D171" s="167">
        <v>0.55500000000000005</v>
      </c>
      <c r="E171" s="167">
        <v>15.356999999999999</v>
      </c>
      <c r="F171" s="167">
        <v>4.085</v>
      </c>
      <c r="G171" s="167">
        <v>0</v>
      </c>
      <c r="H171" s="167">
        <v>86.966999999999999</v>
      </c>
      <c r="I171" s="167">
        <v>36.463000000000001</v>
      </c>
      <c r="J171" s="167">
        <v>47.966000000000001</v>
      </c>
      <c r="K171" s="167">
        <v>74.194999999999993</v>
      </c>
      <c r="L171" s="168">
        <v>102.902</v>
      </c>
      <c r="M171" s="169">
        <f t="shared" si="30"/>
        <v>368.48999999999995</v>
      </c>
      <c r="N171" s="166">
        <v>53.872</v>
      </c>
      <c r="O171" s="167">
        <v>73.747</v>
      </c>
      <c r="P171" s="167">
        <v>36.926000000000002</v>
      </c>
      <c r="Q171" s="167">
        <v>75.738</v>
      </c>
      <c r="R171" s="167">
        <v>66.599999999999994</v>
      </c>
      <c r="S171" s="167">
        <v>105.547</v>
      </c>
      <c r="T171" s="167">
        <v>18.251999999999999</v>
      </c>
      <c r="U171" s="167">
        <v>18.251999999999999</v>
      </c>
      <c r="V171" s="167">
        <v>18.933</v>
      </c>
      <c r="W171" s="168">
        <v>36.503999999999998</v>
      </c>
      <c r="X171" s="169">
        <f t="shared" si="31"/>
        <v>504.37100000000009</v>
      </c>
      <c r="Y171" s="166">
        <v>18.933</v>
      </c>
      <c r="Z171" s="167">
        <v>21.294</v>
      </c>
      <c r="AA171" s="167">
        <v>22.308</v>
      </c>
      <c r="AB171" s="167">
        <v>23.126999999999999</v>
      </c>
      <c r="AC171" s="167">
        <v>22.308</v>
      </c>
      <c r="AD171" s="167">
        <v>49.066000000000003</v>
      </c>
      <c r="AE171" s="167">
        <v>23.414000000000001</v>
      </c>
      <c r="AF171" s="167">
        <v>26.059000000000001</v>
      </c>
      <c r="AG171" s="167">
        <v>24.268000000000001</v>
      </c>
      <c r="AH171" s="168">
        <v>47.235</v>
      </c>
      <c r="AI171" s="169">
        <f t="shared" si="29"/>
        <v>278.012</v>
      </c>
      <c r="AJ171" s="166">
        <v>31.248000000000001</v>
      </c>
      <c r="AK171" s="167">
        <v>0</v>
      </c>
      <c r="AL171" s="167">
        <v>0</v>
      </c>
      <c r="AM171" s="167">
        <v>0</v>
      </c>
      <c r="AN171" s="167">
        <v>0</v>
      </c>
      <c r="AO171" s="167">
        <v>0</v>
      </c>
      <c r="AP171" s="167">
        <v>0</v>
      </c>
      <c r="AQ171" s="167">
        <v>0</v>
      </c>
      <c r="AR171" s="167">
        <v>0</v>
      </c>
      <c r="AS171" s="168">
        <v>0</v>
      </c>
      <c r="AT171" s="169">
        <f t="shared" si="32"/>
        <v>31.248000000000001</v>
      </c>
      <c r="AU171" s="169">
        <f t="shared" si="33"/>
        <v>1182.1210000000001</v>
      </c>
    </row>
    <row r="172" spans="1:47" ht="15">
      <c r="A172" s="111">
        <v>5041</v>
      </c>
      <c r="B172" s="165" t="s">
        <v>466</v>
      </c>
      <c r="C172" s="166"/>
      <c r="D172" s="167"/>
      <c r="E172" s="167"/>
      <c r="F172" s="167"/>
      <c r="G172" s="167"/>
      <c r="H172" s="167"/>
      <c r="I172" s="167"/>
      <c r="J172" s="167"/>
      <c r="K172" s="167"/>
      <c r="L172" s="168"/>
      <c r="M172" s="169"/>
      <c r="N172" s="166"/>
      <c r="O172" s="167"/>
      <c r="P172" s="167"/>
      <c r="Q172" s="167"/>
      <c r="R172" s="167"/>
      <c r="S172" s="167"/>
      <c r="T172" s="167"/>
      <c r="U172" s="167"/>
      <c r="V172" s="167"/>
      <c r="W172" s="168">
        <v>2.8595999999999999</v>
      </c>
      <c r="X172" s="169"/>
      <c r="Y172" s="166">
        <v>0</v>
      </c>
      <c r="Z172" s="167">
        <v>0</v>
      </c>
      <c r="AA172" s="167">
        <v>0</v>
      </c>
      <c r="AB172" s="167">
        <v>0</v>
      </c>
      <c r="AC172" s="167">
        <v>0</v>
      </c>
      <c r="AD172" s="167">
        <v>0</v>
      </c>
      <c r="AE172" s="167">
        <v>0</v>
      </c>
      <c r="AF172" s="167">
        <v>15.32949</v>
      </c>
      <c r="AG172" s="167">
        <v>0</v>
      </c>
      <c r="AH172" s="168">
        <v>1.5419</v>
      </c>
      <c r="AI172" s="169">
        <f t="shared" si="29"/>
        <v>16.871389999999998</v>
      </c>
      <c r="AJ172" s="166">
        <v>0</v>
      </c>
      <c r="AK172" s="167">
        <v>0</v>
      </c>
      <c r="AL172" s="167">
        <v>0</v>
      </c>
      <c r="AM172" s="167">
        <v>0</v>
      </c>
      <c r="AN172" s="167">
        <v>0</v>
      </c>
      <c r="AO172" s="167">
        <v>0</v>
      </c>
      <c r="AP172" s="167">
        <v>0</v>
      </c>
      <c r="AQ172" s="167">
        <v>0</v>
      </c>
      <c r="AR172" s="167">
        <v>29.844049999999999</v>
      </c>
      <c r="AS172" s="168">
        <v>-11.485</v>
      </c>
      <c r="AT172" s="169">
        <f t="shared" si="32"/>
        <v>18.35905</v>
      </c>
      <c r="AU172" s="169">
        <f t="shared" si="33"/>
        <v>35.230440000000002</v>
      </c>
    </row>
    <row r="173" spans="1:47" ht="15">
      <c r="A173" s="111">
        <v>5042</v>
      </c>
      <c r="B173" s="165" t="s">
        <v>448</v>
      </c>
      <c r="C173" s="166">
        <v>0</v>
      </c>
      <c r="D173" s="167">
        <v>0</v>
      </c>
      <c r="E173" s="167">
        <v>0</v>
      </c>
      <c r="F173" s="167">
        <v>0</v>
      </c>
      <c r="G173" s="167">
        <v>0</v>
      </c>
      <c r="H173" s="167">
        <v>0</v>
      </c>
      <c r="I173" s="167">
        <v>0</v>
      </c>
      <c r="J173" s="167">
        <v>0</v>
      </c>
      <c r="K173" s="167">
        <v>0</v>
      </c>
      <c r="L173" s="168">
        <v>86.528729999999996</v>
      </c>
      <c r="M173" s="169">
        <f t="shared" si="30"/>
        <v>86.528729999999996</v>
      </c>
      <c r="N173" s="166">
        <v>27.56523</v>
      </c>
      <c r="O173" s="167">
        <v>13.664240000000001</v>
      </c>
      <c r="P173" s="167">
        <v>0</v>
      </c>
      <c r="Q173" s="167">
        <v>0</v>
      </c>
      <c r="R173" s="167">
        <v>0</v>
      </c>
      <c r="S173" s="167">
        <v>0</v>
      </c>
      <c r="T173" s="167">
        <v>0</v>
      </c>
      <c r="U173" s="167">
        <v>0</v>
      </c>
      <c r="V173" s="167">
        <v>0</v>
      </c>
      <c r="W173" s="168">
        <v>0</v>
      </c>
      <c r="X173" s="169">
        <f t="shared" si="34" ref="X173:X207">SUM(N173:W173)</f>
        <v>41.229469999999999</v>
      </c>
      <c r="Y173" s="166">
        <v>0</v>
      </c>
      <c r="Z173" s="167">
        <v>0</v>
      </c>
      <c r="AA173" s="167">
        <v>0</v>
      </c>
      <c r="AB173" s="167">
        <v>0</v>
      </c>
      <c r="AC173" s="167">
        <v>0</v>
      </c>
      <c r="AD173" s="167">
        <v>0</v>
      </c>
      <c r="AE173" s="167">
        <v>0</v>
      </c>
      <c r="AF173" s="167">
        <v>0</v>
      </c>
      <c r="AG173" s="167">
        <v>0</v>
      </c>
      <c r="AH173" s="168">
        <v>0</v>
      </c>
      <c r="AI173" s="169">
        <f t="shared" si="29"/>
        <v>0</v>
      </c>
      <c r="AJ173" s="166">
        <v>0</v>
      </c>
      <c r="AK173" s="167">
        <v>0</v>
      </c>
      <c r="AL173" s="167">
        <v>0</v>
      </c>
      <c r="AM173" s="167">
        <v>0</v>
      </c>
      <c r="AN173" s="167">
        <v>0</v>
      </c>
      <c r="AO173" s="167">
        <v>0</v>
      </c>
      <c r="AP173" s="167">
        <v>0</v>
      </c>
      <c r="AQ173" s="167">
        <v>0</v>
      </c>
      <c r="AR173" s="167">
        <v>0</v>
      </c>
      <c r="AS173" s="168">
        <v>0</v>
      </c>
      <c r="AT173" s="169">
        <f t="shared" si="32"/>
        <v>0</v>
      </c>
      <c r="AU173" s="169">
        <f t="shared" si="33"/>
        <v>127.75819999999999</v>
      </c>
    </row>
    <row r="174" spans="1:47" ht="15">
      <c r="A174" s="111">
        <v>5123</v>
      </c>
      <c r="B174" s="165" t="s">
        <v>327</v>
      </c>
      <c r="C174" s="166">
        <v>0</v>
      </c>
      <c r="D174" s="167">
        <v>23.368939999999998</v>
      </c>
      <c r="E174" s="167">
        <v>239.49565999999999</v>
      </c>
      <c r="F174" s="167">
        <v>198.30341000000004</v>
      </c>
      <c r="G174" s="167">
        <v>102.47817999999999</v>
      </c>
      <c r="H174" s="167">
        <v>54.3525</v>
      </c>
      <c r="I174" s="167">
        <v>8.19</v>
      </c>
      <c r="J174" s="167">
        <v>0</v>
      </c>
      <c r="K174" s="167">
        <v>30</v>
      </c>
      <c r="L174" s="168">
        <v>46.739199999999997</v>
      </c>
      <c r="M174" s="169">
        <f t="shared" si="30"/>
        <v>702.92789000000005</v>
      </c>
      <c r="N174" s="166">
        <v>2.6190000000000002</v>
      </c>
      <c r="O174" s="167">
        <v>0</v>
      </c>
      <c r="P174" s="167">
        <v>0</v>
      </c>
      <c r="Q174" s="167">
        <v>0</v>
      </c>
      <c r="R174" s="167">
        <v>0</v>
      </c>
      <c r="S174" s="167">
        <v>0</v>
      </c>
      <c r="T174" s="167">
        <v>0</v>
      </c>
      <c r="U174" s="167">
        <v>0</v>
      </c>
      <c r="V174" s="167">
        <v>0</v>
      </c>
      <c r="W174" s="168">
        <v>0</v>
      </c>
      <c r="X174" s="169">
        <f t="shared" si="34"/>
        <v>2.6190000000000002</v>
      </c>
      <c r="Y174" s="166">
        <v>0</v>
      </c>
      <c r="Z174" s="167">
        <v>53.24</v>
      </c>
      <c r="AA174" s="167">
        <v>53.24</v>
      </c>
      <c r="AB174" s="167">
        <v>0</v>
      </c>
      <c r="AC174" s="167">
        <v>0</v>
      </c>
      <c r="AD174" s="167">
        <v>0</v>
      </c>
      <c r="AE174" s="167">
        <v>0</v>
      </c>
      <c r="AF174" s="167">
        <v>0</v>
      </c>
      <c r="AG174" s="167">
        <v>0</v>
      </c>
      <c r="AH174" s="168">
        <v>0</v>
      </c>
      <c r="AI174" s="169">
        <f t="shared" si="29"/>
        <v>106.48</v>
      </c>
      <c r="AJ174" s="166">
        <v>0</v>
      </c>
      <c r="AK174" s="167">
        <v>0</v>
      </c>
      <c r="AL174" s="167">
        <v>0</v>
      </c>
      <c r="AM174" s="167">
        <v>0</v>
      </c>
      <c r="AN174" s="167">
        <v>0</v>
      </c>
      <c r="AO174" s="167">
        <v>0</v>
      </c>
      <c r="AP174" s="167">
        <v>0</v>
      </c>
      <c r="AQ174" s="167">
        <v>0</v>
      </c>
      <c r="AR174" s="167">
        <v>0</v>
      </c>
      <c r="AS174" s="168">
        <v>0</v>
      </c>
      <c r="AT174" s="169">
        <f t="shared" si="32"/>
        <v>0</v>
      </c>
      <c r="AU174" s="169">
        <f t="shared" si="33"/>
        <v>812.02689000000009</v>
      </c>
    </row>
    <row r="175" spans="1:47" ht="15">
      <c r="A175" s="111">
        <v>5131</v>
      </c>
      <c r="B175" s="165" t="s">
        <v>328</v>
      </c>
      <c r="C175" s="166">
        <v>1.387</v>
      </c>
      <c r="D175" s="167">
        <v>579.81300999999996</v>
      </c>
      <c r="E175" s="167">
        <v>1815.3020100000001</v>
      </c>
      <c r="F175" s="167">
        <v>3241.0202200000008</v>
      </c>
      <c r="G175" s="167">
        <v>3989.1757899999993</v>
      </c>
      <c r="H175" s="167">
        <v>5281.9458099999993</v>
      </c>
      <c r="I175" s="167">
        <v>953.12356000000057</v>
      </c>
      <c r="J175" s="167">
        <v>838.67687000000001</v>
      </c>
      <c r="K175" s="167">
        <v>1142.9146399999997</v>
      </c>
      <c r="L175" s="168">
        <v>3634.1201700000001</v>
      </c>
      <c r="M175" s="169">
        <f t="shared" si="30"/>
        <v>21477.479079999997</v>
      </c>
      <c r="N175" s="166">
        <v>403.87021999999996</v>
      </c>
      <c r="O175" s="167">
        <v>163.95184999999998</v>
      </c>
      <c r="P175" s="167">
        <v>254.05458999999999</v>
      </c>
      <c r="Q175" s="167">
        <v>15.044589999999999</v>
      </c>
      <c r="R175" s="167">
        <v>0</v>
      </c>
      <c r="S175" s="167">
        <v>12.512</v>
      </c>
      <c r="T175" s="167">
        <v>5.7041099999999858</v>
      </c>
      <c r="U175" s="167">
        <v>0</v>
      </c>
      <c r="V175" s="167">
        <v>2.6720000000000002</v>
      </c>
      <c r="W175" s="168">
        <v>70.194999999999993</v>
      </c>
      <c r="X175" s="169">
        <f t="shared" si="34"/>
        <v>928.00435999999991</v>
      </c>
      <c r="Y175" s="166">
        <v>0</v>
      </c>
      <c r="Z175" s="167">
        <v>0</v>
      </c>
      <c r="AA175" s="167">
        <v>0</v>
      </c>
      <c r="AB175" s="167">
        <v>0</v>
      </c>
      <c r="AC175" s="167">
        <v>0</v>
      </c>
      <c r="AD175" s="167">
        <v>1.6910000000000001</v>
      </c>
      <c r="AE175" s="167">
        <v>0</v>
      </c>
      <c r="AF175" s="167">
        <v>0</v>
      </c>
      <c r="AG175" s="167">
        <v>0</v>
      </c>
      <c r="AH175" s="168">
        <v>17.10</v>
      </c>
      <c r="AI175" s="169">
        <f t="shared" si="29"/>
        <v>18.791</v>
      </c>
      <c r="AJ175" s="166">
        <v>0</v>
      </c>
      <c r="AK175" s="167">
        <v>0</v>
      </c>
      <c r="AL175" s="167">
        <v>0</v>
      </c>
      <c r="AM175" s="167">
        <v>0</v>
      </c>
      <c r="AN175" s="167">
        <v>0</v>
      </c>
      <c r="AO175" s="167">
        <v>4.18</v>
      </c>
      <c r="AP175" s="167">
        <v>0</v>
      </c>
      <c r="AQ175" s="167">
        <v>0</v>
      </c>
      <c r="AR175" s="167">
        <v>2.8271999999999999</v>
      </c>
      <c r="AS175" s="168">
        <v>46.166800000000002</v>
      </c>
      <c r="AT175" s="169">
        <f t="shared" si="32"/>
        <v>53.173999999999999</v>
      </c>
      <c r="AU175" s="169">
        <f t="shared" si="33"/>
        <v>22477.448439999996</v>
      </c>
    </row>
    <row r="176" spans="1:47" ht="15">
      <c r="A176" s="111">
        <v>5132</v>
      </c>
      <c r="B176" s="165" t="s">
        <v>329</v>
      </c>
      <c r="C176" s="166">
        <v>0</v>
      </c>
      <c r="D176" s="167">
        <v>0.44700000000000001</v>
      </c>
      <c r="E176" s="167">
        <v>0</v>
      </c>
      <c r="F176" s="167">
        <v>15.582190000000001</v>
      </c>
      <c r="G176" s="167">
        <v>5.3598199999999983</v>
      </c>
      <c r="H176" s="167">
        <v>22.154869999999999</v>
      </c>
      <c r="I176" s="167">
        <v>0.19900000000000001</v>
      </c>
      <c r="J176" s="167">
        <v>0</v>
      </c>
      <c r="K176" s="167">
        <v>0</v>
      </c>
      <c r="L176" s="168">
        <v>0</v>
      </c>
      <c r="M176" s="169">
        <f t="shared" si="30"/>
        <v>43.74288</v>
      </c>
      <c r="N176" s="166">
        <v>0</v>
      </c>
      <c r="O176" s="167">
        <v>0</v>
      </c>
      <c r="P176" s="167">
        <v>1.641</v>
      </c>
      <c r="Q176" s="167">
        <v>0</v>
      </c>
      <c r="R176" s="167">
        <v>8.0093499999999995</v>
      </c>
      <c r="S176" s="167">
        <v>0</v>
      </c>
      <c r="T176" s="167">
        <v>0</v>
      </c>
      <c r="U176" s="167">
        <v>0</v>
      </c>
      <c r="V176" s="167">
        <v>8.197239999999999</v>
      </c>
      <c r="W176" s="168">
        <v>0</v>
      </c>
      <c r="X176" s="169">
        <f t="shared" si="34"/>
        <v>17.847589999999997</v>
      </c>
      <c r="Y176" s="166">
        <v>0</v>
      </c>
      <c r="Z176" s="167">
        <v>0</v>
      </c>
      <c r="AA176" s="167">
        <v>2.8990500000000003</v>
      </c>
      <c r="AB176" s="167">
        <v>0</v>
      </c>
      <c r="AC176" s="167">
        <v>0</v>
      </c>
      <c r="AD176" s="167">
        <v>0</v>
      </c>
      <c r="AE176" s="167">
        <v>0</v>
      </c>
      <c r="AF176" s="167">
        <v>0.156</v>
      </c>
      <c r="AG176" s="167">
        <v>0</v>
      </c>
      <c r="AH176" s="168">
        <v>2.4595100000000003</v>
      </c>
      <c r="AI176" s="169">
        <f t="shared" si="29"/>
        <v>5.5145600000000012</v>
      </c>
      <c r="AJ176" s="166">
        <v>0</v>
      </c>
      <c r="AK176" s="167">
        <v>0</v>
      </c>
      <c r="AL176" s="167">
        <v>4.5281899999999995</v>
      </c>
      <c r="AM176" s="167">
        <v>0</v>
      </c>
      <c r="AN176" s="167">
        <v>0</v>
      </c>
      <c r="AO176" s="167">
        <v>0</v>
      </c>
      <c r="AP176" s="167">
        <v>0</v>
      </c>
      <c r="AQ176" s="167">
        <v>0</v>
      </c>
      <c r="AR176" s="167">
        <v>0</v>
      </c>
      <c r="AS176" s="168">
        <v>1.2130200000000004</v>
      </c>
      <c r="AT176" s="169">
        <f t="shared" si="32"/>
        <v>5.7412099999999997</v>
      </c>
      <c r="AU176" s="169">
        <f t="shared" si="33"/>
        <v>72.846239999999995</v>
      </c>
    </row>
    <row r="177" spans="1:47" ht="15">
      <c r="A177" s="111">
        <v>5133</v>
      </c>
      <c r="B177" s="165" t="s">
        <v>330</v>
      </c>
      <c r="C177" s="166">
        <v>1.7897000000000001</v>
      </c>
      <c r="D177" s="167">
        <v>87.549800000000005</v>
      </c>
      <c r="E177" s="167">
        <v>131.12676000000002</v>
      </c>
      <c r="F177" s="167">
        <v>144.18740999999997</v>
      </c>
      <c r="G177" s="167">
        <v>823.57844000000023</v>
      </c>
      <c r="H177" s="167">
        <v>973.00381999999991</v>
      </c>
      <c r="I177" s="167">
        <v>0.71299999999999997</v>
      </c>
      <c r="J177" s="167">
        <v>0</v>
      </c>
      <c r="K177" s="167">
        <v>8.8620000000000001</v>
      </c>
      <c r="L177" s="168">
        <v>1665.1065800000001</v>
      </c>
      <c r="M177" s="169">
        <f t="shared" si="30"/>
        <v>3835.9175100000007</v>
      </c>
      <c r="N177" s="166">
        <v>0.57799999999999996</v>
      </c>
      <c r="O177" s="167">
        <v>8.5333100000000002</v>
      </c>
      <c r="P177" s="167">
        <v>0</v>
      </c>
      <c r="Q177" s="167">
        <v>0</v>
      </c>
      <c r="R177" s="167">
        <v>0.29799999999999999</v>
      </c>
      <c r="S177" s="167">
        <v>3.6659999999999999</v>
      </c>
      <c r="T177" s="167">
        <v>0</v>
      </c>
      <c r="U177" s="167">
        <v>0</v>
      </c>
      <c r="V177" s="167">
        <v>0</v>
      </c>
      <c r="W177" s="168">
        <v>0</v>
      </c>
      <c r="X177" s="169">
        <f t="shared" si="34"/>
        <v>13.07531</v>
      </c>
      <c r="Y177" s="166">
        <v>0</v>
      </c>
      <c r="Z177" s="167">
        <v>0</v>
      </c>
      <c r="AA177" s="167">
        <v>0</v>
      </c>
      <c r="AB177" s="167">
        <v>0</v>
      </c>
      <c r="AC177" s="167">
        <v>0</v>
      </c>
      <c r="AD177" s="167">
        <v>0</v>
      </c>
      <c r="AE177" s="167">
        <v>0</v>
      </c>
      <c r="AF177" s="167">
        <v>0</v>
      </c>
      <c r="AG177" s="167">
        <v>0</v>
      </c>
      <c r="AH177" s="168">
        <v>0</v>
      </c>
      <c r="AI177" s="169">
        <f t="shared" si="29"/>
        <v>0</v>
      </c>
      <c r="AJ177" s="166">
        <v>0</v>
      </c>
      <c r="AK177" s="167">
        <v>0</v>
      </c>
      <c r="AL177" s="167">
        <v>0</v>
      </c>
      <c r="AM177" s="167">
        <v>0</v>
      </c>
      <c r="AN177" s="167">
        <v>0</v>
      </c>
      <c r="AO177" s="167">
        <v>0</v>
      </c>
      <c r="AP177" s="167">
        <v>0</v>
      </c>
      <c r="AQ177" s="167">
        <v>0</v>
      </c>
      <c r="AR177" s="167">
        <v>0</v>
      </c>
      <c r="AS177" s="168">
        <v>0</v>
      </c>
      <c r="AT177" s="169">
        <f t="shared" si="32"/>
        <v>0</v>
      </c>
      <c r="AU177" s="169">
        <f t="shared" si="33"/>
        <v>3848.9928200000008</v>
      </c>
    </row>
    <row r="178" spans="1:47" ht="15">
      <c r="A178" s="111">
        <v>5134</v>
      </c>
      <c r="B178" s="165" t="s">
        <v>331</v>
      </c>
      <c r="C178" s="166">
        <v>0</v>
      </c>
      <c r="D178" s="167">
        <v>171.205</v>
      </c>
      <c r="E178" s="167">
        <v>824.46406999999999</v>
      </c>
      <c r="F178" s="167">
        <v>53.656599999999976</v>
      </c>
      <c r="G178" s="167">
        <v>34.423180000000166</v>
      </c>
      <c r="H178" s="167">
        <v>1.3720000000000001</v>
      </c>
      <c r="I178" s="167">
        <v>47.060780000000001</v>
      </c>
      <c r="J178" s="167">
        <v>1.4570000000000001</v>
      </c>
      <c r="K178" s="167">
        <v>2.6480000000000001</v>
      </c>
      <c r="L178" s="168">
        <v>0</v>
      </c>
      <c r="M178" s="169">
        <f t="shared" si="30"/>
        <v>1136.2866300000003</v>
      </c>
      <c r="N178" s="166">
        <v>0</v>
      </c>
      <c r="O178" s="167">
        <v>0</v>
      </c>
      <c r="P178" s="167">
        <v>0</v>
      </c>
      <c r="Q178" s="167">
        <v>156</v>
      </c>
      <c r="R178" s="167">
        <v>15.27173</v>
      </c>
      <c r="S178" s="167">
        <v>0</v>
      </c>
      <c r="T178" s="167">
        <v>20.891999999999999</v>
      </c>
      <c r="U178" s="167">
        <v>0</v>
      </c>
      <c r="V178" s="167">
        <v>4.88</v>
      </c>
      <c r="W178" s="168">
        <v>4.1970000000000001</v>
      </c>
      <c r="X178" s="169">
        <f t="shared" si="34"/>
        <v>201.24072999999999</v>
      </c>
      <c r="Y178" s="166">
        <v>0</v>
      </c>
      <c r="Z178" s="167">
        <v>0</v>
      </c>
      <c r="AA178" s="167">
        <v>3.4920999999999998</v>
      </c>
      <c r="AB178" s="167">
        <v>0</v>
      </c>
      <c r="AC178" s="167">
        <v>6.9899300000000002</v>
      </c>
      <c r="AD178" s="167">
        <v>6.8979999999999997</v>
      </c>
      <c r="AE178" s="167">
        <v>0</v>
      </c>
      <c r="AF178" s="167">
        <v>0</v>
      </c>
      <c r="AG178" s="167">
        <v>14.228999999999999</v>
      </c>
      <c r="AH178" s="168">
        <v>0</v>
      </c>
      <c r="AI178" s="169">
        <f t="shared" si="29"/>
        <v>31.609029999999997</v>
      </c>
      <c r="AJ178" s="166">
        <v>0</v>
      </c>
      <c r="AK178" s="167">
        <v>0</v>
      </c>
      <c r="AL178" s="167">
        <v>0</v>
      </c>
      <c r="AM178" s="167">
        <v>0</v>
      </c>
      <c r="AN178" s="167">
        <v>0</v>
      </c>
      <c r="AO178" s="167">
        <v>0</v>
      </c>
      <c r="AP178" s="167">
        <v>0</v>
      </c>
      <c r="AQ178" s="167">
        <v>0</v>
      </c>
      <c r="AR178" s="167">
        <v>0</v>
      </c>
      <c r="AS178" s="168">
        <v>2.9015200000000001</v>
      </c>
      <c r="AT178" s="169">
        <f t="shared" si="32"/>
        <v>2.9015200000000001</v>
      </c>
      <c r="AU178" s="169">
        <f t="shared" si="33"/>
        <v>1372.0379100000002</v>
      </c>
    </row>
    <row r="179" spans="1:47" ht="15">
      <c r="A179" s="111">
        <v>5135</v>
      </c>
      <c r="B179" s="165" t="s">
        <v>427</v>
      </c>
      <c r="C179" s="166">
        <v>0</v>
      </c>
      <c r="D179" s="167">
        <v>0</v>
      </c>
      <c r="E179" s="167">
        <v>0</v>
      </c>
      <c r="F179" s="167">
        <v>0</v>
      </c>
      <c r="G179" s="167">
        <v>0</v>
      </c>
      <c r="H179" s="167">
        <v>11.65</v>
      </c>
      <c r="I179" s="167">
        <v>2</v>
      </c>
      <c r="J179" s="167">
        <v>0</v>
      </c>
      <c r="K179" s="167">
        <v>0</v>
      </c>
      <c r="L179" s="168">
        <v>0</v>
      </c>
      <c r="M179" s="169">
        <f t="shared" si="30"/>
        <v>13.65</v>
      </c>
      <c r="N179" s="166">
        <v>0</v>
      </c>
      <c r="O179" s="167">
        <v>3.0339999999999998</v>
      </c>
      <c r="P179" s="167">
        <v>0</v>
      </c>
      <c r="Q179" s="167">
        <v>0</v>
      </c>
      <c r="R179" s="167">
        <v>0</v>
      </c>
      <c r="S179" s="167">
        <v>0</v>
      </c>
      <c r="T179" s="167">
        <v>0</v>
      </c>
      <c r="U179" s="167">
        <v>3.6033000000000004</v>
      </c>
      <c r="V179" s="167">
        <v>-3.6033000000000004</v>
      </c>
      <c r="W179" s="168">
        <v>0</v>
      </c>
      <c r="X179" s="169">
        <f t="shared" si="34"/>
        <v>3.0339999999999994</v>
      </c>
      <c r="Y179" s="166">
        <v>0</v>
      </c>
      <c r="Z179" s="167">
        <v>0</v>
      </c>
      <c r="AA179" s="167">
        <v>0</v>
      </c>
      <c r="AB179" s="167">
        <v>47.710999999999999</v>
      </c>
      <c r="AC179" s="167">
        <v>0</v>
      </c>
      <c r="AD179" s="167">
        <v>0</v>
      </c>
      <c r="AE179" s="167">
        <v>0</v>
      </c>
      <c r="AF179" s="167">
        <v>0</v>
      </c>
      <c r="AG179" s="167">
        <v>0</v>
      </c>
      <c r="AH179" s="168">
        <v>0</v>
      </c>
      <c r="AI179" s="169">
        <f t="shared" si="29"/>
        <v>47.710999999999999</v>
      </c>
      <c r="AJ179" s="166">
        <v>0</v>
      </c>
      <c r="AK179" s="167">
        <v>0</v>
      </c>
      <c r="AL179" s="167">
        <v>0</v>
      </c>
      <c r="AM179" s="167">
        <v>0</v>
      </c>
      <c r="AN179" s="167">
        <v>0</v>
      </c>
      <c r="AO179" s="167">
        <v>0</v>
      </c>
      <c r="AP179" s="167">
        <v>0</v>
      </c>
      <c r="AQ179" s="167">
        <v>0</v>
      </c>
      <c r="AR179" s="167">
        <v>0</v>
      </c>
      <c r="AS179" s="168">
        <v>0</v>
      </c>
      <c r="AT179" s="169">
        <f t="shared" si="32"/>
        <v>0</v>
      </c>
      <c r="AU179" s="169">
        <f t="shared" si="33"/>
        <v>64.395</v>
      </c>
    </row>
    <row r="180" spans="1:47" ht="15">
      <c r="A180" s="111">
        <v>5136</v>
      </c>
      <c r="B180" s="165" t="s">
        <v>332</v>
      </c>
      <c r="C180" s="166">
        <v>0</v>
      </c>
      <c r="D180" s="167">
        <v>7.7880000000000003</v>
      </c>
      <c r="E180" s="167">
        <v>75.699749999999995</v>
      </c>
      <c r="F180" s="167">
        <v>120.13416000000001</v>
      </c>
      <c r="G180" s="167">
        <v>31.456</v>
      </c>
      <c r="H180" s="167">
        <v>195.41310000000001</v>
      </c>
      <c r="I180" s="167">
        <v>44.285199999999982</v>
      </c>
      <c r="J180" s="167">
        <v>23.689</v>
      </c>
      <c r="K180" s="167">
        <v>16.485</v>
      </c>
      <c r="L180" s="168">
        <v>20.05275</v>
      </c>
      <c r="M180" s="169">
        <f t="shared" si="30"/>
        <v>535.00295999999992</v>
      </c>
      <c r="N180" s="166">
        <v>1.8560000000000001</v>
      </c>
      <c r="O180" s="167">
        <v>0</v>
      </c>
      <c r="P180" s="167">
        <v>0</v>
      </c>
      <c r="Q180" s="167">
        <v>0</v>
      </c>
      <c r="R180" s="167">
        <v>0</v>
      </c>
      <c r="S180" s="167">
        <v>46.486650000000004</v>
      </c>
      <c r="T180" s="167">
        <v>12.2995</v>
      </c>
      <c r="U180" s="167">
        <v>30.217450000000003</v>
      </c>
      <c r="V180" s="167">
        <v>15.746</v>
      </c>
      <c r="W180" s="168">
        <v>69.638999999999996</v>
      </c>
      <c r="X180" s="169">
        <f t="shared" si="34"/>
        <v>176.24459999999999</v>
      </c>
      <c r="Y180" s="166">
        <v>0</v>
      </c>
      <c r="Z180" s="167">
        <v>0</v>
      </c>
      <c r="AA180" s="167">
        <v>0</v>
      </c>
      <c r="AB180" s="167">
        <v>0</v>
      </c>
      <c r="AC180" s="167">
        <v>0</v>
      </c>
      <c r="AD180" s="167">
        <v>11.815</v>
      </c>
      <c r="AE180" s="167">
        <v>0</v>
      </c>
      <c r="AF180" s="167">
        <v>10.763999999999999</v>
      </c>
      <c r="AG180" s="167">
        <v>0</v>
      </c>
      <c r="AH180" s="168">
        <v>1.093</v>
      </c>
      <c r="AI180" s="169">
        <f t="shared" si="29"/>
        <v>23.672000000000001</v>
      </c>
      <c r="AJ180" s="166">
        <v>0</v>
      </c>
      <c r="AK180" s="167">
        <v>0</v>
      </c>
      <c r="AL180" s="167">
        <v>0</v>
      </c>
      <c r="AM180" s="167">
        <v>0</v>
      </c>
      <c r="AN180" s="167">
        <v>4.50</v>
      </c>
      <c r="AO180" s="167">
        <v>6.60</v>
      </c>
      <c r="AP180" s="167">
        <v>20.54</v>
      </c>
      <c r="AQ180" s="167">
        <v>10</v>
      </c>
      <c r="AR180" s="167">
        <v>0</v>
      </c>
      <c r="AS180" s="168">
        <v>11.084</v>
      </c>
      <c r="AT180" s="169">
        <f t="shared" si="32"/>
        <v>52.724000000000004</v>
      </c>
      <c r="AU180" s="169">
        <f t="shared" si="33"/>
        <v>787.64355999999998</v>
      </c>
    </row>
    <row r="181" spans="1:47" ht="15">
      <c r="A181" s="111">
        <v>5137</v>
      </c>
      <c r="B181" s="165" t="s">
        <v>333</v>
      </c>
      <c r="C181" s="166">
        <v>16.173999999999999</v>
      </c>
      <c r="D181" s="167">
        <v>10112.57603</v>
      </c>
      <c r="E181" s="167">
        <v>12067.094959999999</v>
      </c>
      <c r="F181" s="167">
        <v>5450.9364200000036</v>
      </c>
      <c r="G181" s="167">
        <v>3711.6868399999962</v>
      </c>
      <c r="H181" s="167">
        <v>5207.6268499999996</v>
      </c>
      <c r="I181" s="167">
        <v>2398.6255300000003</v>
      </c>
      <c r="J181" s="167">
        <v>1304.65771</v>
      </c>
      <c r="K181" s="167">
        <v>1158.2698000000007</v>
      </c>
      <c r="L181" s="168">
        <v>3933.1150200000002</v>
      </c>
      <c r="M181" s="169">
        <f t="shared" si="30"/>
        <v>45360.763159999995</v>
      </c>
      <c r="N181" s="166">
        <v>613.77873999999997</v>
      </c>
      <c r="O181" s="167">
        <v>79.806589999999971</v>
      </c>
      <c r="P181" s="167">
        <v>103.34635</v>
      </c>
      <c r="Q181" s="167">
        <v>82.75797</v>
      </c>
      <c r="R181" s="167">
        <v>77.245999999999995</v>
      </c>
      <c r="S181" s="167">
        <v>525.47433000000001</v>
      </c>
      <c r="T181" s="167">
        <v>198.82144999999994</v>
      </c>
      <c r="U181" s="167">
        <v>205.93628000000004</v>
      </c>
      <c r="V181" s="167">
        <v>319.46353999999997</v>
      </c>
      <c r="W181" s="168">
        <v>152.50718000000018</v>
      </c>
      <c r="X181" s="169">
        <f t="shared" si="34"/>
        <v>2359.13843</v>
      </c>
      <c r="Y181" s="166">
        <v>23.454000000000001</v>
      </c>
      <c r="Z181" s="167">
        <v>0</v>
      </c>
      <c r="AA181" s="167">
        <v>2.9990000000000001</v>
      </c>
      <c r="AB181" s="167">
        <v>103.664</v>
      </c>
      <c r="AC181" s="167">
        <v>48.779000000000003</v>
      </c>
      <c r="AD181" s="167">
        <v>218.95463000000001</v>
      </c>
      <c r="AE181" s="167">
        <v>35.184549999999987</v>
      </c>
      <c r="AF181" s="167">
        <v>214.89589999999998</v>
      </c>
      <c r="AG181" s="167">
        <v>105.80</v>
      </c>
      <c r="AH181" s="168">
        <v>844.81713999999999</v>
      </c>
      <c r="AI181" s="169">
        <f t="shared" si="29"/>
        <v>1598.5482200000001</v>
      </c>
      <c r="AJ181" s="166">
        <v>0</v>
      </c>
      <c r="AK181" s="167">
        <v>24.481000000000002</v>
      </c>
      <c r="AL181" s="167">
        <v>13.98</v>
      </c>
      <c r="AM181" s="167">
        <v>-14.557</v>
      </c>
      <c r="AN181" s="167">
        <v>0</v>
      </c>
      <c r="AO181" s="167">
        <v>68.97</v>
      </c>
      <c r="AP181" s="167">
        <v>223.24820000000003</v>
      </c>
      <c r="AQ181" s="167">
        <v>0</v>
      </c>
      <c r="AR181" s="167">
        <v>37.808999999999997</v>
      </c>
      <c r="AS181" s="168">
        <v>87.805</v>
      </c>
      <c r="AT181" s="169">
        <f t="shared" si="32"/>
        <v>441.7362</v>
      </c>
      <c r="AU181" s="169">
        <f t="shared" si="33"/>
        <v>49760.18600999999</v>
      </c>
    </row>
    <row r="182" spans="1:47" ht="15">
      <c r="A182" s="111">
        <v>5139</v>
      </c>
      <c r="B182" s="165" t="s">
        <v>334</v>
      </c>
      <c r="C182" s="166">
        <v>25.683</v>
      </c>
      <c r="D182" s="167">
        <v>13599.973539999999</v>
      </c>
      <c r="E182" s="167">
        <v>8518.7752</v>
      </c>
      <c r="F182" s="167">
        <v>4140.8030699999999</v>
      </c>
      <c r="G182" s="167">
        <v>3457.3544400000014</v>
      </c>
      <c r="H182" s="167">
        <v>3051.46171</v>
      </c>
      <c r="I182" s="167">
        <v>1736.2019299999997</v>
      </c>
      <c r="J182" s="167">
        <v>764.41566</v>
      </c>
      <c r="K182" s="167">
        <v>734.96281000000056</v>
      </c>
      <c r="L182" s="168">
        <v>1957.0910700000002</v>
      </c>
      <c r="M182" s="169">
        <f t="shared" si="30"/>
        <v>37986.722430000009</v>
      </c>
      <c r="N182" s="166">
        <v>413.31067999999999</v>
      </c>
      <c r="O182" s="167">
        <v>211.27963000000005</v>
      </c>
      <c r="P182" s="167">
        <v>128.09882999999999</v>
      </c>
      <c r="Q182" s="167">
        <v>69.997460000000004</v>
      </c>
      <c r="R182" s="167">
        <v>213.89176999999998</v>
      </c>
      <c r="S182" s="167">
        <v>500.08991000000003</v>
      </c>
      <c r="T182" s="167">
        <v>130.72481000000005</v>
      </c>
      <c r="U182" s="167">
        <v>183.80579999999981</v>
      </c>
      <c r="V182" s="167">
        <v>153.20321999999999</v>
      </c>
      <c r="W182" s="168">
        <v>306.18080999999984</v>
      </c>
      <c r="X182" s="169">
        <f t="shared" si="34"/>
        <v>2310.5829200000003</v>
      </c>
      <c r="Y182" s="166">
        <v>51.11204</v>
      </c>
      <c r="Z182" s="167">
        <v>36.150849999999998</v>
      </c>
      <c r="AA182" s="167">
        <v>29.168869999999995</v>
      </c>
      <c r="AB182" s="167">
        <v>29.26688</v>
      </c>
      <c r="AC182" s="167">
        <v>91.300929999999994</v>
      </c>
      <c r="AD182" s="167">
        <v>141.30457999999999</v>
      </c>
      <c r="AE182" s="167">
        <v>20.444209999999963</v>
      </c>
      <c r="AF182" s="167">
        <v>47.040660000000003</v>
      </c>
      <c r="AG182" s="167">
        <v>64.601550000000003</v>
      </c>
      <c r="AH182" s="168">
        <v>86.712279999999993</v>
      </c>
      <c r="AI182" s="169">
        <f t="shared" si="29"/>
        <v>597.10284999999988</v>
      </c>
      <c r="AJ182" s="166">
        <v>27.266009999999998</v>
      </c>
      <c r="AK182" s="167">
        <v>9.2449999999999992</v>
      </c>
      <c r="AL182" s="167">
        <v>31.101980000000001</v>
      </c>
      <c r="AM182" s="167">
        <v>5.3479999999999999</v>
      </c>
      <c r="AN182" s="167">
        <v>30.035540000000001</v>
      </c>
      <c r="AO182" s="167">
        <v>37.207970000000003</v>
      </c>
      <c r="AP182" s="167">
        <v>42.026800000000001</v>
      </c>
      <c r="AQ182" s="167">
        <v>21.97326</v>
      </c>
      <c r="AR182" s="167">
        <v>54.96555</v>
      </c>
      <c r="AS182" s="168">
        <v>214.22589000000002</v>
      </c>
      <c r="AT182" s="169">
        <f t="shared" si="32"/>
        <v>473.39600000000007</v>
      </c>
      <c r="AU182" s="169">
        <f t="shared" si="33"/>
        <v>41367.804200000013</v>
      </c>
    </row>
    <row r="183" spans="1:47" ht="15">
      <c r="A183" s="111">
        <v>5141</v>
      </c>
      <c r="B183" s="165" t="s">
        <v>335</v>
      </c>
      <c r="C183" s="166">
        <v>0</v>
      </c>
      <c r="D183" s="167">
        <v>2.3359999999999999</v>
      </c>
      <c r="E183" s="167">
        <v>0</v>
      </c>
      <c r="F183" s="167">
        <v>0</v>
      </c>
      <c r="G183" s="167">
        <v>0</v>
      </c>
      <c r="H183" s="167">
        <v>0</v>
      </c>
      <c r="I183" s="167">
        <v>0</v>
      </c>
      <c r="J183" s="167">
        <v>0</v>
      </c>
      <c r="K183" s="167">
        <v>0</v>
      </c>
      <c r="L183" s="168">
        <v>0</v>
      </c>
      <c r="M183" s="169">
        <f t="shared" si="30"/>
        <v>2.3359999999999999</v>
      </c>
      <c r="N183" s="166">
        <v>0</v>
      </c>
      <c r="O183" s="167">
        <v>0</v>
      </c>
      <c r="P183" s="167">
        <v>0</v>
      </c>
      <c r="Q183" s="167">
        <v>0</v>
      </c>
      <c r="R183" s="167">
        <v>0</v>
      </c>
      <c r="S183" s="167">
        <v>0</v>
      </c>
      <c r="T183" s="167">
        <v>0</v>
      </c>
      <c r="U183" s="167">
        <v>0</v>
      </c>
      <c r="V183" s="167">
        <v>0</v>
      </c>
      <c r="W183" s="168">
        <v>0</v>
      </c>
      <c r="X183" s="169">
        <f t="shared" si="34"/>
        <v>0</v>
      </c>
      <c r="Y183" s="166">
        <v>0</v>
      </c>
      <c r="Z183" s="167">
        <v>0</v>
      </c>
      <c r="AA183" s="167">
        <v>0</v>
      </c>
      <c r="AB183" s="167">
        <v>0</v>
      </c>
      <c r="AC183" s="167">
        <v>0</v>
      </c>
      <c r="AD183" s="167">
        <v>0</v>
      </c>
      <c r="AE183" s="167">
        <v>0</v>
      </c>
      <c r="AF183" s="167">
        <v>0</v>
      </c>
      <c r="AG183" s="167">
        <v>0</v>
      </c>
      <c r="AH183" s="168">
        <v>0</v>
      </c>
      <c r="AI183" s="169">
        <f t="shared" si="29"/>
        <v>0</v>
      </c>
      <c r="AJ183" s="166">
        <v>0</v>
      </c>
      <c r="AK183" s="167">
        <v>0</v>
      </c>
      <c r="AL183" s="167">
        <v>0</v>
      </c>
      <c r="AM183" s="167">
        <v>0</v>
      </c>
      <c r="AN183" s="167">
        <v>0</v>
      </c>
      <c r="AO183" s="167">
        <v>0</v>
      </c>
      <c r="AP183" s="167">
        <v>0</v>
      </c>
      <c r="AQ183" s="167">
        <v>0</v>
      </c>
      <c r="AR183" s="167">
        <v>0</v>
      </c>
      <c r="AS183" s="168">
        <v>0</v>
      </c>
      <c r="AT183" s="169">
        <f t="shared" si="32"/>
        <v>0</v>
      </c>
      <c r="AU183" s="169">
        <f t="shared" si="33"/>
        <v>2.3359999999999999</v>
      </c>
    </row>
    <row r="184" spans="1:47" ht="15">
      <c r="A184" s="111">
        <v>5142</v>
      </c>
      <c r="B184" s="165" t="s">
        <v>407</v>
      </c>
      <c r="C184" s="166">
        <v>0</v>
      </c>
      <c r="D184" s="167">
        <v>0</v>
      </c>
      <c r="E184" s="167">
        <v>0</v>
      </c>
      <c r="F184" s="167">
        <v>2.09192</v>
      </c>
      <c r="G184" s="167">
        <v>0</v>
      </c>
      <c r="H184" s="167">
        <v>0.01762</v>
      </c>
      <c r="I184" s="167">
        <v>0</v>
      </c>
      <c r="J184" s="167">
        <v>0</v>
      </c>
      <c r="K184" s="167">
        <v>0</v>
      </c>
      <c r="L184" s="168">
        <v>0</v>
      </c>
      <c r="M184" s="169">
        <f t="shared" si="30"/>
        <v>2.10954</v>
      </c>
      <c r="N184" s="166">
        <v>0</v>
      </c>
      <c r="O184" s="167">
        <v>0</v>
      </c>
      <c r="P184" s="167">
        <v>0</v>
      </c>
      <c r="Q184" s="167">
        <v>0</v>
      </c>
      <c r="R184" s="167">
        <v>0</v>
      </c>
      <c r="S184" s="167">
        <v>0</v>
      </c>
      <c r="T184" s="167">
        <v>0</v>
      </c>
      <c r="U184" s="167">
        <v>0</v>
      </c>
      <c r="V184" s="167">
        <v>1.2947299999999999</v>
      </c>
      <c r="W184" s="168">
        <v>-1.2947299999999999</v>
      </c>
      <c r="X184" s="169">
        <f t="shared" si="34"/>
        <v>0</v>
      </c>
      <c r="Y184" s="166">
        <v>0</v>
      </c>
      <c r="Z184" s="167">
        <v>0</v>
      </c>
      <c r="AA184" s="167">
        <v>0</v>
      </c>
      <c r="AB184" s="167">
        <v>0</v>
      </c>
      <c r="AC184" s="167">
        <v>0</v>
      </c>
      <c r="AD184" s="167">
        <v>0</v>
      </c>
      <c r="AE184" s="167">
        <v>0</v>
      </c>
      <c r="AF184" s="167">
        <v>0</v>
      </c>
      <c r="AG184" s="167">
        <v>0</v>
      </c>
      <c r="AH184" s="168">
        <v>0</v>
      </c>
      <c r="AI184" s="169">
        <f t="shared" si="29"/>
        <v>0</v>
      </c>
      <c r="AJ184" s="166">
        <v>0</v>
      </c>
      <c r="AK184" s="167">
        <v>0</v>
      </c>
      <c r="AL184" s="167">
        <v>0</v>
      </c>
      <c r="AM184" s="167">
        <v>0</v>
      </c>
      <c r="AN184" s="167">
        <v>0</v>
      </c>
      <c r="AO184" s="167">
        <v>0</v>
      </c>
      <c r="AP184" s="167">
        <v>0</v>
      </c>
      <c r="AQ184" s="167">
        <v>0</v>
      </c>
      <c r="AR184" s="167">
        <v>0</v>
      </c>
      <c r="AS184" s="168">
        <v>0</v>
      </c>
      <c r="AT184" s="169">
        <f t="shared" si="32"/>
        <v>0</v>
      </c>
      <c r="AU184" s="169">
        <f t="shared" si="33"/>
        <v>2.10954</v>
      </c>
    </row>
    <row r="185" spans="1:47" ht="15">
      <c r="A185" s="111">
        <v>5151</v>
      </c>
      <c r="B185" s="165" t="s">
        <v>336</v>
      </c>
      <c r="C185" s="166">
        <v>0</v>
      </c>
      <c r="D185" s="167">
        <v>22.878</v>
      </c>
      <c r="E185" s="167">
        <v>182.22148000000001</v>
      </c>
      <c r="F185" s="167">
        <v>241.22609</v>
      </c>
      <c r="G185" s="167">
        <v>602.8584800000001</v>
      </c>
      <c r="H185" s="167">
        <v>1051.93181</v>
      </c>
      <c r="I185" s="167">
        <v>525.89053000000001</v>
      </c>
      <c r="J185" s="167">
        <v>878.10192000000006</v>
      </c>
      <c r="K185" s="167">
        <v>783.96643000000017</v>
      </c>
      <c r="L185" s="168">
        <v>1454.9028600000001</v>
      </c>
      <c r="M185" s="169">
        <f t="shared" si="30"/>
        <v>5743.9776000000002</v>
      </c>
      <c r="N185" s="166">
        <v>1303.9022299999999</v>
      </c>
      <c r="O185" s="167">
        <v>441.30301000000003</v>
      </c>
      <c r="P185" s="167">
        <v>931.67141000000004</v>
      </c>
      <c r="Q185" s="167">
        <v>716.92971</v>
      </c>
      <c r="R185" s="167">
        <v>687.08798999999999</v>
      </c>
      <c r="S185" s="167">
        <v>1374.2120900000002</v>
      </c>
      <c r="T185" s="167">
        <v>307.32702999999935</v>
      </c>
      <c r="U185" s="167">
        <v>320.03462999999988</v>
      </c>
      <c r="V185" s="167">
        <v>825.45795999999996</v>
      </c>
      <c r="W185" s="168">
        <v>938.1034700000007</v>
      </c>
      <c r="X185" s="169">
        <f t="shared" si="34"/>
        <v>7846.0295300000007</v>
      </c>
      <c r="Y185" s="166">
        <v>801.03508999999997</v>
      </c>
      <c r="Z185" s="167">
        <v>219.29259000000008</v>
      </c>
      <c r="AA185" s="167">
        <v>321.48658999999998</v>
      </c>
      <c r="AB185" s="167">
        <v>314.70759999999996</v>
      </c>
      <c r="AC185" s="167">
        <v>171.18947999999997</v>
      </c>
      <c r="AD185" s="167">
        <v>1360.63579</v>
      </c>
      <c r="AE185" s="167">
        <v>93.169649999999905</v>
      </c>
      <c r="AF185" s="167">
        <v>291.80</v>
      </c>
      <c r="AG185" s="167">
        <v>150.71916000000002</v>
      </c>
      <c r="AH185" s="168">
        <v>230.64909</v>
      </c>
      <c r="AI185" s="169">
        <f t="shared" si="29"/>
        <v>3954.6850399999998</v>
      </c>
      <c r="AJ185" s="166">
        <v>416.99010999999996</v>
      </c>
      <c r="AK185" s="167">
        <v>34.926139999999997</v>
      </c>
      <c r="AL185" s="167">
        <v>120.27030000000001</v>
      </c>
      <c r="AM185" s="167">
        <v>28.72</v>
      </c>
      <c r="AN185" s="167">
        <v>36.72</v>
      </c>
      <c r="AO185" s="167">
        <v>176.52976999999998</v>
      </c>
      <c r="AP185" s="167">
        <v>245.959</v>
      </c>
      <c r="AQ185" s="167">
        <v>-5.715</v>
      </c>
      <c r="AR185" s="167">
        <v>344.85838000000001</v>
      </c>
      <c r="AS185" s="168">
        <v>55.381</v>
      </c>
      <c r="AT185" s="169">
        <f t="shared" si="32"/>
        <v>1454.6396999999999</v>
      </c>
      <c r="AU185" s="169">
        <f t="shared" si="33"/>
        <v>18999.331870000002</v>
      </c>
    </row>
    <row r="186" spans="1:47" ht="15">
      <c r="A186" s="111">
        <v>5152</v>
      </c>
      <c r="B186" s="165" t="s">
        <v>337</v>
      </c>
      <c r="C186" s="166">
        <v>0</v>
      </c>
      <c r="D186" s="167">
        <v>1.1279999999999999</v>
      </c>
      <c r="E186" s="167">
        <v>871.18393000000003</v>
      </c>
      <c r="F186" s="167">
        <v>867.30713000000003</v>
      </c>
      <c r="G186" s="167">
        <v>1021.62612</v>
      </c>
      <c r="H186" s="167">
        <v>428.39159999999998</v>
      </c>
      <c r="I186" s="167">
        <v>516.43826999999999</v>
      </c>
      <c r="J186" s="167">
        <v>941.13495</v>
      </c>
      <c r="K186" s="167">
        <v>540.97907000000009</v>
      </c>
      <c r="L186" s="168">
        <v>2496.8505099999998</v>
      </c>
      <c r="M186" s="169">
        <f t="shared" si="30"/>
        <v>7685.0395800000006</v>
      </c>
      <c r="N186" s="166">
        <v>2459.2684800000002</v>
      </c>
      <c r="O186" s="167">
        <v>1548.2635499999999</v>
      </c>
      <c r="P186" s="167">
        <v>822.16395999999997</v>
      </c>
      <c r="Q186" s="167">
        <v>504.03103999999996</v>
      </c>
      <c r="R186" s="167">
        <v>1480.47343</v>
      </c>
      <c r="S186" s="167">
        <v>1854.2436800000007</v>
      </c>
      <c r="T186" s="167">
        <v>263.01021999999881</v>
      </c>
      <c r="U186" s="167">
        <v>138.88174000000024</v>
      </c>
      <c r="V186" s="167">
        <v>291.68189000000001</v>
      </c>
      <c r="W186" s="168">
        <v>431.83847000000065</v>
      </c>
      <c r="X186" s="169">
        <f t="shared" si="34"/>
        <v>9793.8564600000009</v>
      </c>
      <c r="Y186" s="166">
        <v>1260.40561</v>
      </c>
      <c r="Z186" s="167">
        <v>645.02416999999991</v>
      </c>
      <c r="AA186" s="167">
        <v>414.38815999999991</v>
      </c>
      <c r="AB186" s="167">
        <v>450.54791999999998</v>
      </c>
      <c r="AC186" s="167">
        <v>423.30904000000004</v>
      </c>
      <c r="AD186" s="167">
        <v>2117.03962</v>
      </c>
      <c r="AE186" s="167">
        <v>154.10366000000016</v>
      </c>
      <c r="AF186" s="167">
        <v>222.52998000000002</v>
      </c>
      <c r="AG186" s="167">
        <v>338.59634</v>
      </c>
      <c r="AH186" s="168">
        <v>389.60740999999996</v>
      </c>
      <c r="AI186" s="169">
        <f t="shared" si="29"/>
        <v>6415.5519099999992</v>
      </c>
      <c r="AJ186" s="166">
        <v>858.71981999999991</v>
      </c>
      <c r="AK186" s="167">
        <v>173.03164999999998</v>
      </c>
      <c r="AL186" s="167">
        <v>379.65931999999998</v>
      </c>
      <c r="AM186" s="167">
        <v>121.8188</v>
      </c>
      <c r="AN186" s="167">
        <v>140.80898999999999</v>
      </c>
      <c r="AO186" s="167">
        <v>551.78587000000005</v>
      </c>
      <c r="AP186" s="167">
        <v>97.832080000000005</v>
      </c>
      <c r="AQ186" s="167">
        <v>90.770169999999993</v>
      </c>
      <c r="AR186" s="167">
        <v>149.03573</v>
      </c>
      <c r="AS186" s="168">
        <v>171.24497999999997</v>
      </c>
      <c r="AT186" s="169">
        <f t="shared" si="32"/>
        <v>2734.70741</v>
      </c>
      <c r="AU186" s="169">
        <f t="shared" si="33"/>
        <v>26629.155359999997</v>
      </c>
    </row>
    <row r="187" spans="1:47" ht="15">
      <c r="A187" s="111">
        <v>5153</v>
      </c>
      <c r="B187" s="165" t="s">
        <v>338</v>
      </c>
      <c r="C187" s="166">
        <v>0</v>
      </c>
      <c r="D187" s="167">
        <v>27.17</v>
      </c>
      <c r="E187" s="167">
        <v>148.59299999999999</v>
      </c>
      <c r="F187" s="167">
        <v>522.98689000000002</v>
      </c>
      <c r="G187" s="167">
        <v>717.14437999999996</v>
      </c>
      <c r="H187" s="167">
        <v>736.84424999999999</v>
      </c>
      <c r="I187" s="167">
        <v>509.15244999999993</v>
      </c>
      <c r="J187" s="167">
        <v>765.81818999999996</v>
      </c>
      <c r="K187" s="167">
        <v>677.09421999999995</v>
      </c>
      <c r="L187" s="168">
        <v>1673.0618300000001</v>
      </c>
      <c r="M187" s="169">
        <f t="shared" si="30"/>
        <v>5777.8652099999999</v>
      </c>
      <c r="N187" s="166">
        <v>2089.07755</v>
      </c>
      <c r="O187" s="167">
        <v>1195.5634299999999</v>
      </c>
      <c r="P187" s="167">
        <v>1559.4530099999999</v>
      </c>
      <c r="Q187" s="167">
        <v>1703.8180500000001</v>
      </c>
      <c r="R187" s="167">
        <v>1051.9062300000001</v>
      </c>
      <c r="S187" s="167">
        <v>1334.6871300000007</v>
      </c>
      <c r="T187" s="167">
        <v>-29.46979000000097</v>
      </c>
      <c r="U187" s="167">
        <v>626.27208999999982</v>
      </c>
      <c r="V187" s="167">
        <v>225.34945999999999</v>
      </c>
      <c r="W187" s="168">
        <v>1806.4448300000001</v>
      </c>
      <c r="X187" s="169">
        <f t="shared" si="34"/>
        <v>11563.101989999999</v>
      </c>
      <c r="Y187" s="166">
        <v>1650.7911000000001</v>
      </c>
      <c r="Z187" s="167">
        <v>292.50503999999978</v>
      </c>
      <c r="AA187" s="167">
        <v>490.13551000000001</v>
      </c>
      <c r="AB187" s="167">
        <v>281.33873999999997</v>
      </c>
      <c r="AC187" s="167">
        <v>198.36529000000004</v>
      </c>
      <c r="AD187" s="167">
        <v>752.04075</v>
      </c>
      <c r="AE187" s="167">
        <v>220.28296999999975</v>
      </c>
      <c r="AF187" s="167">
        <v>261.28627</v>
      </c>
      <c r="AG187" s="167">
        <v>237.03189</v>
      </c>
      <c r="AH187" s="168">
        <v>272.36599999999999</v>
      </c>
      <c r="AI187" s="169">
        <f t="shared" si="29"/>
        <v>4656.1435600000004</v>
      </c>
      <c r="AJ187" s="166">
        <v>719.22019999999998</v>
      </c>
      <c r="AK187" s="167">
        <v>334.97368</v>
      </c>
      <c r="AL187" s="167">
        <v>180.43882000000002</v>
      </c>
      <c r="AM187" s="167">
        <v>93.50</v>
      </c>
      <c r="AN187" s="167">
        <v>109.10</v>
      </c>
      <c r="AO187" s="167">
        <v>218.20</v>
      </c>
      <c r="AP187" s="167">
        <v>109.10</v>
      </c>
      <c r="AQ187" s="167">
        <v>123.69935000000001</v>
      </c>
      <c r="AR187" s="167">
        <v>108.06478999999999</v>
      </c>
      <c r="AS187" s="168">
        <v>93.435859999999863</v>
      </c>
      <c r="AT187" s="169">
        <f t="shared" si="32"/>
        <v>2089.7327</v>
      </c>
      <c r="AU187" s="169">
        <f t="shared" si="33"/>
        <v>24086.84346</v>
      </c>
    </row>
    <row r="188" spans="1:47" ht="15">
      <c r="A188" s="111">
        <v>5154</v>
      </c>
      <c r="B188" s="165" t="s">
        <v>339</v>
      </c>
      <c r="C188" s="166">
        <v>0</v>
      </c>
      <c r="D188" s="167">
        <v>26.009</v>
      </c>
      <c r="E188" s="167">
        <v>904.84114</v>
      </c>
      <c r="F188" s="167">
        <v>1255.05936</v>
      </c>
      <c r="G188" s="167">
        <v>2664.4673899999998</v>
      </c>
      <c r="H188" s="167">
        <v>3041.4290099999998</v>
      </c>
      <c r="I188" s="167">
        <v>2187.9187999999999</v>
      </c>
      <c r="J188" s="167">
        <v>3010.7685499999998</v>
      </c>
      <c r="K188" s="167">
        <v>1993.236419999999</v>
      </c>
      <c r="L188" s="168">
        <v>5033.4751200000001</v>
      </c>
      <c r="M188" s="169">
        <f t="shared" si="30"/>
        <v>20117.20479</v>
      </c>
      <c r="N188" s="166">
        <v>3751.7701400000001</v>
      </c>
      <c r="O188" s="167">
        <v>2911.9613599999998</v>
      </c>
      <c r="P188" s="167">
        <v>2174.5314900000003</v>
      </c>
      <c r="Q188" s="167">
        <v>1785.12408</v>
      </c>
      <c r="R188" s="167">
        <v>2018.5199</v>
      </c>
      <c r="S188" s="167">
        <v>3491.5986999999991</v>
      </c>
      <c r="T188" s="167">
        <v>1190.0101800000016</v>
      </c>
      <c r="U188" s="167">
        <v>623.96528999999907</v>
      </c>
      <c r="V188" s="167">
        <v>1429.7745</v>
      </c>
      <c r="W188" s="168">
        <v>3635.8851799999998</v>
      </c>
      <c r="X188" s="169">
        <f t="shared" si="34"/>
        <v>23013.140820000001</v>
      </c>
      <c r="Y188" s="166">
        <v>1905.42941</v>
      </c>
      <c r="Z188" s="167">
        <v>707.8216799999999</v>
      </c>
      <c r="AA188" s="167">
        <v>813.59986000000038</v>
      </c>
      <c r="AB188" s="167">
        <v>359.06328000000002</v>
      </c>
      <c r="AC188" s="167">
        <v>752.06002999999976</v>
      </c>
      <c r="AD188" s="167">
        <v>1278.5307600000001</v>
      </c>
      <c r="AE188" s="167">
        <v>573.44437000000016</v>
      </c>
      <c r="AF188" s="167">
        <v>277.47985</v>
      </c>
      <c r="AG188" s="167">
        <v>235.25539000000001</v>
      </c>
      <c r="AH188" s="168">
        <v>665.18765000000008</v>
      </c>
      <c r="AI188" s="169">
        <f t="shared" si="29"/>
        <v>7567.8722800000005</v>
      </c>
      <c r="AJ188" s="166">
        <v>441.74187000000001</v>
      </c>
      <c r="AK188" s="167">
        <v>205.35228000000001</v>
      </c>
      <c r="AL188" s="167">
        <v>146.46464</v>
      </c>
      <c r="AM188" s="167">
        <v>193.93132999999997</v>
      </c>
      <c r="AN188" s="167">
        <v>148.50470999999999</v>
      </c>
      <c r="AO188" s="167">
        <v>271.40816999999998</v>
      </c>
      <c r="AP188" s="167">
        <v>205.47517000000002</v>
      </c>
      <c r="AQ188" s="167">
        <v>81.285029999999992</v>
      </c>
      <c r="AR188" s="167">
        <v>321.98859000000004</v>
      </c>
      <c r="AS188" s="168">
        <v>140.02500000000001</v>
      </c>
      <c r="AT188" s="169">
        <f t="shared" si="32"/>
        <v>2156.17679</v>
      </c>
      <c r="AU188" s="169">
        <f t="shared" si="33"/>
        <v>52854.394680000005</v>
      </c>
    </row>
    <row r="189" spans="1:47" ht="15">
      <c r="A189" s="111">
        <v>5155</v>
      </c>
      <c r="B189" s="165" t="s">
        <v>340</v>
      </c>
      <c r="C189" s="166">
        <v>0</v>
      </c>
      <c r="D189" s="167">
        <v>53.608800000000002</v>
      </c>
      <c r="E189" s="167">
        <v>56.253999999999998</v>
      </c>
      <c r="F189" s="167">
        <v>26.625999999999987</v>
      </c>
      <c r="G189" s="167">
        <v>41.41</v>
      </c>
      <c r="H189" s="167">
        <v>14.765499999999999</v>
      </c>
      <c r="I189" s="167">
        <v>255.245</v>
      </c>
      <c r="J189" s="167">
        <v>26.122910000000001</v>
      </c>
      <c r="K189" s="167">
        <v>141.47399999999999</v>
      </c>
      <c r="L189" s="168">
        <v>221.56899999999999</v>
      </c>
      <c r="M189" s="169">
        <f t="shared" si="30"/>
        <v>837.07520999999997</v>
      </c>
      <c r="N189" s="166">
        <v>33.363999999999997</v>
      </c>
      <c r="O189" s="167">
        <v>49.618000000000002</v>
      </c>
      <c r="P189" s="167">
        <v>44.683</v>
      </c>
      <c r="Q189" s="167">
        <v>68.307000000000002</v>
      </c>
      <c r="R189" s="167">
        <v>0</v>
      </c>
      <c r="S189" s="167">
        <v>90.05501000000001</v>
      </c>
      <c r="T189" s="167">
        <v>0</v>
      </c>
      <c r="U189" s="167">
        <v>86.653999999999996</v>
      </c>
      <c r="V189" s="167">
        <v>0</v>
      </c>
      <c r="W189" s="168">
        <v>34.860999999999997</v>
      </c>
      <c r="X189" s="169">
        <f t="shared" si="34"/>
        <v>407.54201</v>
      </c>
      <c r="Y189" s="166">
        <v>29.166</v>
      </c>
      <c r="Z189" s="167">
        <v>-29.166</v>
      </c>
      <c r="AA189" s="167">
        <v>0</v>
      </c>
      <c r="AB189" s="167">
        <v>5.8380000000000001</v>
      </c>
      <c r="AC189" s="167">
        <v>0</v>
      </c>
      <c r="AD189" s="167">
        <v>61.60</v>
      </c>
      <c r="AE189" s="167">
        <v>0</v>
      </c>
      <c r="AF189" s="167">
        <v>0</v>
      </c>
      <c r="AG189" s="167">
        <v>3.38</v>
      </c>
      <c r="AH189" s="168">
        <v>0</v>
      </c>
      <c r="AI189" s="169">
        <f t="shared" si="29"/>
        <v>70.817999999999998</v>
      </c>
      <c r="AJ189" s="166">
        <v>0</v>
      </c>
      <c r="AK189" s="167">
        <v>0</v>
      </c>
      <c r="AL189" s="167">
        <v>0</v>
      </c>
      <c r="AM189" s="167">
        <v>0</v>
      </c>
      <c r="AN189" s="167">
        <v>0</v>
      </c>
      <c r="AO189" s="167">
        <v>0</v>
      </c>
      <c r="AP189" s="167">
        <v>0</v>
      </c>
      <c r="AQ189" s="167">
        <v>0</v>
      </c>
      <c r="AR189" s="167">
        <v>0</v>
      </c>
      <c r="AS189" s="168">
        <v>0</v>
      </c>
      <c r="AT189" s="169">
        <f t="shared" si="32"/>
        <v>0</v>
      </c>
      <c r="AU189" s="169">
        <f t="shared" si="33"/>
        <v>1315.4352200000001</v>
      </c>
    </row>
    <row r="190" spans="1:47" ht="15">
      <c r="A190" s="111">
        <v>5156</v>
      </c>
      <c r="B190" s="165" t="s">
        <v>341</v>
      </c>
      <c r="C190" s="166">
        <v>2.6863999999999999</v>
      </c>
      <c r="D190" s="167">
        <v>615.89203999999995</v>
      </c>
      <c r="E190" s="167">
        <v>639.82296000000008</v>
      </c>
      <c r="F190" s="167">
        <v>246.97883000000007</v>
      </c>
      <c r="G190" s="167">
        <v>670.77024999999992</v>
      </c>
      <c r="H190" s="167">
        <v>87.402559999999994</v>
      </c>
      <c r="I190" s="167">
        <v>511.90273000000002</v>
      </c>
      <c r="J190" s="167">
        <v>89.844499999999996</v>
      </c>
      <c r="K190" s="167">
        <v>53.197539999999918</v>
      </c>
      <c r="L190" s="168">
        <v>237.43179999999998</v>
      </c>
      <c r="M190" s="169">
        <f t="shared" si="30"/>
        <v>3155.9296100000006</v>
      </c>
      <c r="N190" s="166">
        <v>0</v>
      </c>
      <c r="O190" s="167">
        <v>25.839569999999998</v>
      </c>
      <c r="P190" s="167">
        <v>0</v>
      </c>
      <c r="Q190" s="167">
        <v>0</v>
      </c>
      <c r="R190" s="167">
        <v>0.223</v>
      </c>
      <c r="S190" s="167">
        <v>37.06</v>
      </c>
      <c r="T190" s="167">
        <v>8.5750000000000064</v>
      </c>
      <c r="U190" s="167">
        <v>-9.2890000000000068</v>
      </c>
      <c r="V190" s="167">
        <v>0</v>
      </c>
      <c r="W190" s="168">
        <v>15.852000000000007</v>
      </c>
      <c r="X190" s="169">
        <f t="shared" si="34"/>
        <v>78.260570000000001</v>
      </c>
      <c r="Y190" s="166">
        <v>0</v>
      </c>
      <c r="Z190" s="167">
        <v>0</v>
      </c>
      <c r="AA190" s="167">
        <v>0</v>
      </c>
      <c r="AB190" s="167">
        <v>0</v>
      </c>
      <c r="AC190" s="167">
        <v>0</v>
      </c>
      <c r="AD190" s="167">
        <v>9.5530000000000008</v>
      </c>
      <c r="AE190" s="167">
        <v>0</v>
      </c>
      <c r="AF190" s="167">
        <v>0</v>
      </c>
      <c r="AG190" s="167">
        <v>0</v>
      </c>
      <c r="AH190" s="168">
        <v>0</v>
      </c>
      <c r="AI190" s="169">
        <f t="shared" si="29"/>
        <v>9.5530000000000008</v>
      </c>
      <c r="AJ190" s="166">
        <v>0</v>
      </c>
      <c r="AK190" s="167">
        <v>0</v>
      </c>
      <c r="AL190" s="167">
        <v>0</v>
      </c>
      <c r="AM190" s="167">
        <v>0</v>
      </c>
      <c r="AN190" s="167">
        <v>0</v>
      </c>
      <c r="AO190" s="167">
        <v>0</v>
      </c>
      <c r="AP190" s="167">
        <v>0</v>
      </c>
      <c r="AQ190" s="167">
        <v>0</v>
      </c>
      <c r="AR190" s="167">
        <v>0</v>
      </c>
      <c r="AS190" s="168">
        <v>0</v>
      </c>
      <c r="AT190" s="169">
        <f t="shared" si="32"/>
        <v>0</v>
      </c>
      <c r="AU190" s="169">
        <f t="shared" si="33"/>
        <v>3243.7431800000004</v>
      </c>
    </row>
    <row r="191" spans="1:47" ht="15">
      <c r="A191" s="111">
        <v>5157</v>
      </c>
      <c r="B191" s="165" t="s">
        <v>428</v>
      </c>
      <c r="C191" s="166">
        <v>0</v>
      </c>
      <c r="D191" s="167">
        <v>0</v>
      </c>
      <c r="E191" s="167">
        <v>0</v>
      </c>
      <c r="F191" s="167">
        <v>0</v>
      </c>
      <c r="G191" s="167">
        <v>0</v>
      </c>
      <c r="H191" s="167">
        <v>9</v>
      </c>
      <c r="I191" s="167">
        <v>15.70</v>
      </c>
      <c r="J191" s="167">
        <v>264.07921000000005</v>
      </c>
      <c r="K191" s="167">
        <v>24.24</v>
      </c>
      <c r="L191" s="168">
        <v>252.89276000000001</v>
      </c>
      <c r="M191" s="169">
        <f t="shared" si="30"/>
        <v>565.91197000000011</v>
      </c>
      <c r="N191" s="166">
        <v>45.12</v>
      </c>
      <c r="O191" s="167">
        <v>37.50</v>
      </c>
      <c r="P191" s="167">
        <v>0</v>
      </c>
      <c r="Q191" s="167">
        <v>157.41766000000001</v>
      </c>
      <c r="R191" s="167">
        <v>54.078069999999997</v>
      </c>
      <c r="S191" s="167">
        <v>96.262460000000019</v>
      </c>
      <c r="T191" s="167">
        <v>0</v>
      </c>
      <c r="U191" s="167">
        <v>0</v>
      </c>
      <c r="V191" s="167">
        <v>0</v>
      </c>
      <c r="W191" s="168">
        <v>18.672000000000001</v>
      </c>
      <c r="X191" s="169">
        <f t="shared" si="34"/>
        <v>409.05019000000004</v>
      </c>
      <c r="Y191" s="166">
        <v>0.61507000000000001</v>
      </c>
      <c r="Z191" s="167">
        <v>0</v>
      </c>
      <c r="AA191" s="167">
        <v>0</v>
      </c>
      <c r="AB191" s="167">
        <v>0</v>
      </c>
      <c r="AC191" s="167">
        <v>14.17282</v>
      </c>
      <c r="AD191" s="167">
        <v>0</v>
      </c>
      <c r="AE191" s="167">
        <v>0</v>
      </c>
      <c r="AF191" s="167">
        <v>0</v>
      </c>
      <c r="AG191" s="167">
        <v>0</v>
      </c>
      <c r="AH191" s="168">
        <v>0</v>
      </c>
      <c r="AI191" s="169">
        <f t="shared" si="29"/>
        <v>14.787889999999999</v>
      </c>
      <c r="AJ191" s="166">
        <v>0</v>
      </c>
      <c r="AK191" s="167">
        <v>0</v>
      </c>
      <c r="AL191" s="167">
        <v>0</v>
      </c>
      <c r="AM191" s="167">
        <v>0</v>
      </c>
      <c r="AN191" s="167">
        <v>0</v>
      </c>
      <c r="AO191" s="167">
        <v>0.11001999999999999</v>
      </c>
      <c r="AP191" s="167">
        <v>0</v>
      </c>
      <c r="AQ191" s="167">
        <v>0</v>
      </c>
      <c r="AR191" s="167">
        <v>0</v>
      </c>
      <c r="AS191" s="168">
        <v>0</v>
      </c>
      <c r="AT191" s="169">
        <f t="shared" si="32"/>
        <v>0.11001999999999999</v>
      </c>
      <c r="AU191" s="169">
        <f t="shared" si="33"/>
        <v>989.86007000000006</v>
      </c>
    </row>
    <row r="192" spans="1:47" ht="15">
      <c r="A192" s="111">
        <v>5159</v>
      </c>
      <c r="B192" s="165" t="s">
        <v>455</v>
      </c>
      <c r="C192" s="166">
        <v>0</v>
      </c>
      <c r="D192" s="167">
        <v>0</v>
      </c>
      <c r="E192" s="167">
        <v>0</v>
      </c>
      <c r="F192" s="167">
        <v>0</v>
      </c>
      <c r="G192" s="167">
        <v>0</v>
      </c>
      <c r="H192" s="167">
        <v>0</v>
      </c>
      <c r="I192" s="167">
        <v>0</v>
      </c>
      <c r="J192" s="167">
        <v>0</v>
      </c>
      <c r="K192" s="167">
        <v>0</v>
      </c>
      <c r="L192" s="168">
        <v>0</v>
      </c>
      <c r="M192" s="169">
        <f t="shared" si="30"/>
        <v>0</v>
      </c>
      <c r="N192" s="166">
        <v>0.35220000000000001</v>
      </c>
      <c r="O192" s="167">
        <v>0</v>
      </c>
      <c r="P192" s="167">
        <v>0</v>
      </c>
      <c r="Q192" s="167">
        <v>0</v>
      </c>
      <c r="R192" s="167">
        <v>0</v>
      </c>
      <c r="S192" s="167">
        <v>0</v>
      </c>
      <c r="T192" s="167">
        <v>0</v>
      </c>
      <c r="U192" s="167">
        <v>0</v>
      </c>
      <c r="V192" s="167">
        <v>0</v>
      </c>
      <c r="W192" s="168">
        <v>0</v>
      </c>
      <c r="X192" s="169">
        <f t="shared" si="34"/>
        <v>0.35220000000000001</v>
      </c>
      <c r="Y192" s="166">
        <v>0</v>
      </c>
      <c r="Z192" s="167">
        <v>0</v>
      </c>
      <c r="AA192" s="167">
        <v>0</v>
      </c>
      <c r="AB192" s="167">
        <v>0</v>
      </c>
      <c r="AC192" s="167">
        <v>0</v>
      </c>
      <c r="AD192" s="167">
        <v>0</v>
      </c>
      <c r="AE192" s="167">
        <v>0</v>
      </c>
      <c r="AF192" s="167">
        <v>0</v>
      </c>
      <c r="AG192" s="167">
        <v>0</v>
      </c>
      <c r="AH192" s="168">
        <v>0</v>
      </c>
      <c r="AI192" s="169">
        <f t="shared" si="29"/>
        <v>0</v>
      </c>
      <c r="AJ192" s="166">
        <v>0</v>
      </c>
      <c r="AK192" s="167">
        <v>0</v>
      </c>
      <c r="AL192" s="167">
        <v>0</v>
      </c>
      <c r="AM192" s="167">
        <v>0</v>
      </c>
      <c r="AN192" s="167">
        <v>0</v>
      </c>
      <c r="AO192" s="167">
        <v>0</v>
      </c>
      <c r="AP192" s="167">
        <v>0</v>
      </c>
      <c r="AQ192" s="167">
        <v>0</v>
      </c>
      <c r="AR192" s="167">
        <v>0</v>
      </c>
      <c r="AS192" s="168">
        <v>0</v>
      </c>
      <c r="AT192" s="169">
        <f t="shared" si="32"/>
        <v>0</v>
      </c>
      <c r="AU192" s="169">
        <f t="shared" si="33"/>
        <v>0.35220000000000001</v>
      </c>
    </row>
    <row r="193" spans="1:47" ht="15">
      <c r="A193" s="111">
        <v>5161</v>
      </c>
      <c r="B193" s="165" t="s">
        <v>342</v>
      </c>
      <c r="C193" s="166">
        <v>0</v>
      </c>
      <c r="D193" s="167">
        <v>0.05</v>
      </c>
      <c r="E193" s="167">
        <v>0.125</v>
      </c>
      <c r="F193" s="167">
        <v>0.27</v>
      </c>
      <c r="G193" s="167">
        <v>0.22600000000000001</v>
      </c>
      <c r="H193" s="167">
        <v>0.085999999999999993</v>
      </c>
      <c r="I193" s="167">
        <v>0</v>
      </c>
      <c r="J193" s="167">
        <v>0.017999999999999999</v>
      </c>
      <c r="K193" s="167">
        <v>0</v>
      </c>
      <c r="L193" s="168">
        <v>20.78538</v>
      </c>
      <c r="M193" s="169">
        <f t="shared" si="30"/>
        <v>21.560379999999999</v>
      </c>
      <c r="N193" s="166">
        <v>0.082000000000000003</v>
      </c>
      <c r="O193" s="167">
        <v>0</v>
      </c>
      <c r="P193" s="167">
        <v>0.021999999999999999</v>
      </c>
      <c r="Q193" s="167">
        <v>0.048000000000000001</v>
      </c>
      <c r="R193" s="167">
        <v>0</v>
      </c>
      <c r="S193" s="167">
        <v>0.025999999999999999</v>
      </c>
      <c r="T193" s="167">
        <v>0</v>
      </c>
      <c r="U193" s="167">
        <v>0</v>
      </c>
      <c r="V193" s="167">
        <v>0</v>
      </c>
      <c r="W193" s="168">
        <v>0</v>
      </c>
      <c r="X193" s="169">
        <f t="shared" si="34"/>
        <v>0.17800000000000002</v>
      </c>
      <c r="Y193" s="166">
        <v>0</v>
      </c>
      <c r="Z193" s="167">
        <v>0</v>
      </c>
      <c r="AA193" s="167">
        <v>0</v>
      </c>
      <c r="AB193" s="167">
        <v>0</v>
      </c>
      <c r="AC193" s="167">
        <v>0</v>
      </c>
      <c r="AD193" s="167">
        <v>0</v>
      </c>
      <c r="AE193" s="167">
        <v>0</v>
      </c>
      <c r="AF193" s="167">
        <v>0</v>
      </c>
      <c r="AG193" s="167">
        <v>0</v>
      </c>
      <c r="AH193" s="168">
        <v>0</v>
      </c>
      <c r="AI193" s="169">
        <f t="shared" si="29"/>
        <v>0</v>
      </c>
      <c r="AJ193" s="166">
        <v>0</v>
      </c>
      <c r="AK193" s="167">
        <v>0</v>
      </c>
      <c r="AL193" s="167">
        <v>0</v>
      </c>
      <c r="AM193" s="167">
        <v>0</v>
      </c>
      <c r="AN193" s="167">
        <v>0</v>
      </c>
      <c r="AO193" s="167">
        <v>0</v>
      </c>
      <c r="AP193" s="167">
        <v>0</v>
      </c>
      <c r="AQ193" s="167">
        <v>0</v>
      </c>
      <c r="AR193" s="167">
        <v>0</v>
      </c>
      <c r="AS193" s="168">
        <v>0</v>
      </c>
      <c r="AT193" s="169">
        <f t="shared" si="32"/>
        <v>0</v>
      </c>
      <c r="AU193" s="169">
        <f t="shared" si="33"/>
        <v>21.738379999999999</v>
      </c>
    </row>
    <row r="194" spans="1:47" ht="15">
      <c r="A194" s="111">
        <v>5162</v>
      </c>
      <c r="B194" s="165" t="s">
        <v>343</v>
      </c>
      <c r="C194" s="166">
        <v>0</v>
      </c>
      <c r="D194" s="167">
        <v>9.0457999999999998</v>
      </c>
      <c r="E194" s="167">
        <v>81.422039999999996</v>
      </c>
      <c r="F194" s="167">
        <v>95.04525000000001</v>
      </c>
      <c r="G194" s="167">
        <v>99.027210000000011</v>
      </c>
      <c r="H194" s="167">
        <v>156.36354999999998</v>
      </c>
      <c r="I194" s="167">
        <v>69.989840000000029</v>
      </c>
      <c r="J194" s="167">
        <v>57.76643</v>
      </c>
      <c r="K194" s="167">
        <v>47.492849999999976</v>
      </c>
      <c r="L194" s="168">
        <v>843.47298000000001</v>
      </c>
      <c r="M194" s="169">
        <f t="shared" si="30"/>
        <v>1459.6259500000001</v>
      </c>
      <c r="N194" s="166">
        <v>208.03907000000001</v>
      </c>
      <c r="O194" s="167">
        <v>210.92748999999998</v>
      </c>
      <c r="P194" s="167">
        <v>120.06147999999999</v>
      </c>
      <c r="Q194" s="167">
        <v>125.77282000000001</v>
      </c>
      <c r="R194" s="167">
        <v>104.11125</v>
      </c>
      <c r="S194" s="167">
        <v>158.20367000000005</v>
      </c>
      <c r="T194" s="167">
        <v>54.564549999999933</v>
      </c>
      <c r="U194" s="167">
        <v>125.10528000000015</v>
      </c>
      <c r="V194" s="167">
        <v>76.699359999999999</v>
      </c>
      <c r="W194" s="168">
        <v>72.448340000000087</v>
      </c>
      <c r="X194" s="169">
        <f t="shared" si="34"/>
        <v>1255.9333100000003</v>
      </c>
      <c r="Y194" s="166">
        <v>103.29313999999999</v>
      </c>
      <c r="Z194" s="167">
        <v>24.394240000000003</v>
      </c>
      <c r="AA194" s="167">
        <v>13.141929999999993</v>
      </c>
      <c r="AB194" s="167">
        <v>11.43985</v>
      </c>
      <c r="AC194" s="167">
        <v>66.956690000000009</v>
      </c>
      <c r="AD194" s="167">
        <v>39.291410000000006</v>
      </c>
      <c r="AE194" s="167">
        <v>16.348580000000016</v>
      </c>
      <c r="AF194" s="167">
        <v>24.02591</v>
      </c>
      <c r="AG194" s="167">
        <v>30.286720000000003</v>
      </c>
      <c r="AH194" s="168">
        <v>16.301110000000001</v>
      </c>
      <c r="AI194" s="169">
        <f t="shared" si="29"/>
        <v>345.47958000000006</v>
      </c>
      <c r="AJ194" s="166">
        <v>25.839560000000002</v>
      </c>
      <c r="AK194" s="167">
        <v>9.0839999999999996</v>
      </c>
      <c r="AL194" s="167">
        <v>23.855790000000002</v>
      </c>
      <c r="AM194" s="167">
        <v>16.703340000000001</v>
      </c>
      <c r="AN194" s="167">
        <v>9.4672999999999998</v>
      </c>
      <c r="AO194" s="167">
        <v>20.072900000000001</v>
      </c>
      <c r="AP194" s="167">
        <v>10.09295</v>
      </c>
      <c r="AQ194" s="167">
        <v>10.585360000000001</v>
      </c>
      <c r="AR194" s="167">
        <v>12.152200000000001</v>
      </c>
      <c r="AS194" s="168">
        <v>10.299040000000009</v>
      </c>
      <c r="AT194" s="169">
        <f t="shared" si="32"/>
        <v>148.15244000000001</v>
      </c>
      <c r="AU194" s="169">
        <f t="shared" si="33"/>
        <v>3209.1912800000005</v>
      </c>
    </row>
    <row r="195" spans="1:47" ht="15">
      <c r="A195" s="111">
        <v>5163</v>
      </c>
      <c r="B195" s="165" t="s">
        <v>344</v>
      </c>
      <c r="C195" s="166">
        <v>0</v>
      </c>
      <c r="D195" s="167">
        <v>5.74</v>
      </c>
      <c r="E195" s="167">
        <v>222.12899999999999</v>
      </c>
      <c r="F195" s="167">
        <v>16.253</v>
      </c>
      <c r="G195" s="167">
        <v>4.1100000000000003</v>
      </c>
      <c r="H195" s="167">
        <v>3.8170000000000002</v>
      </c>
      <c r="I195" s="167">
        <v>32.104999999999997</v>
      </c>
      <c r="J195" s="167">
        <v>0</v>
      </c>
      <c r="K195" s="167">
        <v>0</v>
      </c>
      <c r="L195" s="168">
        <v>2.3131500000000003</v>
      </c>
      <c r="M195" s="169">
        <f t="shared" si="30"/>
        <v>286.46715000000006</v>
      </c>
      <c r="N195" s="166">
        <v>7.10</v>
      </c>
      <c r="O195" s="167">
        <v>818.30</v>
      </c>
      <c r="P195" s="167">
        <v>-5.90</v>
      </c>
      <c r="Q195" s="167">
        <v>0</v>
      </c>
      <c r="R195" s="167">
        <v>0</v>
      </c>
      <c r="S195" s="167">
        <v>3.698</v>
      </c>
      <c r="T195" s="167">
        <v>0</v>
      </c>
      <c r="U195" s="167">
        <v>0</v>
      </c>
      <c r="V195" s="167">
        <v>0</v>
      </c>
      <c r="W195" s="168">
        <v>-818.30</v>
      </c>
      <c r="X195" s="169">
        <f t="shared" si="34"/>
        <v>4.8980000000000246</v>
      </c>
      <c r="Y195" s="166">
        <v>0.69899999999999995</v>
      </c>
      <c r="Z195" s="167">
        <v>0</v>
      </c>
      <c r="AA195" s="167">
        <v>0</v>
      </c>
      <c r="AB195" s="167">
        <v>0</v>
      </c>
      <c r="AC195" s="167">
        <v>0</v>
      </c>
      <c r="AD195" s="167">
        <v>3.9169999999999998</v>
      </c>
      <c r="AE195" s="167">
        <v>0</v>
      </c>
      <c r="AF195" s="167">
        <v>0</v>
      </c>
      <c r="AG195" s="167">
        <v>0</v>
      </c>
      <c r="AH195" s="168">
        <v>0</v>
      </c>
      <c r="AI195" s="169">
        <f t="shared" si="29"/>
        <v>4.6159999999999997</v>
      </c>
      <c r="AJ195" s="166">
        <v>0</v>
      </c>
      <c r="AK195" s="167">
        <v>0</v>
      </c>
      <c r="AL195" s="167">
        <v>0</v>
      </c>
      <c r="AM195" s="167">
        <v>0</v>
      </c>
      <c r="AN195" s="167">
        <v>0</v>
      </c>
      <c r="AO195" s="167">
        <v>6.1559999999999997</v>
      </c>
      <c r="AP195" s="167">
        <v>0</v>
      </c>
      <c r="AQ195" s="167">
        <v>0</v>
      </c>
      <c r="AR195" s="167">
        <v>0</v>
      </c>
      <c r="AS195" s="168">
        <v>0</v>
      </c>
      <c r="AT195" s="169">
        <f t="shared" si="32"/>
        <v>6.1559999999999997</v>
      </c>
      <c r="AU195" s="169">
        <f t="shared" si="33"/>
        <v>302.13715000000008</v>
      </c>
    </row>
    <row r="196" spans="1:47" ht="15">
      <c r="A196" s="111">
        <v>5164</v>
      </c>
      <c r="B196" s="165" t="s">
        <v>345</v>
      </c>
      <c r="C196" s="166">
        <v>0</v>
      </c>
      <c r="D196" s="167">
        <v>8332.0080500000004</v>
      </c>
      <c r="E196" s="167">
        <v>5904.5797999999995</v>
      </c>
      <c r="F196" s="167">
        <v>-4270.5442899999989</v>
      </c>
      <c r="G196" s="167">
        <v>2169.4051899999995</v>
      </c>
      <c r="H196" s="167">
        <v>4844.3719000000001</v>
      </c>
      <c r="I196" s="167">
        <v>2215.4877799999995</v>
      </c>
      <c r="J196" s="167">
        <v>2336.9442100000001</v>
      </c>
      <c r="K196" s="167">
        <v>1450.1705700000002</v>
      </c>
      <c r="L196" s="168">
        <v>1639.08698</v>
      </c>
      <c r="M196" s="169">
        <f t="shared" si="30"/>
        <v>24621.510190000001</v>
      </c>
      <c r="N196" s="166">
        <v>1783.7071599999999</v>
      </c>
      <c r="O196" s="167">
        <v>861.80381000000034</v>
      </c>
      <c r="P196" s="167">
        <v>616.55018999999993</v>
      </c>
      <c r="Q196" s="167">
        <v>718.23626999999999</v>
      </c>
      <c r="R196" s="167">
        <v>704.55853000000002</v>
      </c>
      <c r="S196" s="167">
        <v>712.88998000000049</v>
      </c>
      <c r="T196" s="167">
        <v>736.20994999999925</v>
      </c>
      <c r="U196" s="167">
        <v>600.92385000000058</v>
      </c>
      <c r="V196" s="167">
        <v>564.60433</v>
      </c>
      <c r="W196" s="168">
        <v>1753.1913900000006</v>
      </c>
      <c r="X196" s="169">
        <f t="shared" si="34"/>
        <v>9052.6754600000004</v>
      </c>
      <c r="Y196" s="166">
        <v>1502.84376</v>
      </c>
      <c r="Z196" s="167">
        <v>677.0783899999999</v>
      </c>
      <c r="AA196" s="167">
        <v>646.22620000000018</v>
      </c>
      <c r="AB196" s="167">
        <v>476.96489000000003</v>
      </c>
      <c r="AC196" s="167">
        <v>717.25268999999992</v>
      </c>
      <c r="AD196" s="167">
        <v>420.40045000000003</v>
      </c>
      <c r="AE196" s="167">
        <v>466.4090099999998</v>
      </c>
      <c r="AF196" s="167">
        <v>928.16567000000009</v>
      </c>
      <c r="AG196" s="167">
        <v>506.20211</v>
      </c>
      <c r="AH196" s="168">
        <v>440.55158</v>
      </c>
      <c r="AI196" s="169">
        <f t="shared" si="29"/>
        <v>6782.0947500000002</v>
      </c>
      <c r="AJ196" s="166">
        <v>657.87257999999997</v>
      </c>
      <c r="AK196" s="167">
        <v>318.57529</v>
      </c>
      <c r="AL196" s="167">
        <v>341.01729</v>
      </c>
      <c r="AM196" s="167">
        <v>318.57529</v>
      </c>
      <c r="AN196" s="167">
        <v>318.36428999999998</v>
      </c>
      <c r="AO196" s="167">
        <v>716.99158</v>
      </c>
      <c r="AP196" s="167">
        <v>413.93528999999995</v>
      </c>
      <c r="AQ196" s="167">
        <v>374.01729</v>
      </c>
      <c r="AR196" s="167">
        <v>262.00799999999998</v>
      </c>
      <c r="AS196" s="168">
        <v>415.24258000000009</v>
      </c>
      <c r="AT196" s="169">
        <f t="shared" si="32"/>
        <v>4136.5994799999999</v>
      </c>
      <c r="AU196" s="169">
        <f t="shared" si="33"/>
        <v>44592.87988</v>
      </c>
    </row>
    <row r="197" spans="1:47" ht="15">
      <c r="A197" s="111">
        <v>5165</v>
      </c>
      <c r="B197" s="165" t="s">
        <v>443</v>
      </c>
      <c r="C197" s="166">
        <v>0</v>
      </c>
      <c r="D197" s="167">
        <v>0</v>
      </c>
      <c r="E197" s="167">
        <v>0</v>
      </c>
      <c r="F197" s="167">
        <v>0</v>
      </c>
      <c r="G197" s="167">
        <v>0</v>
      </c>
      <c r="H197" s="167">
        <v>0</v>
      </c>
      <c r="I197" s="167">
        <v>0</v>
      </c>
      <c r="J197" s="167">
        <v>0</v>
      </c>
      <c r="K197" s="167">
        <v>3.95</v>
      </c>
      <c r="L197" s="168">
        <v>0</v>
      </c>
      <c r="M197" s="169">
        <f t="shared" si="30"/>
        <v>3.95</v>
      </c>
      <c r="N197" s="166">
        <v>0</v>
      </c>
      <c r="O197" s="167">
        <v>0</v>
      </c>
      <c r="P197" s="167">
        <v>0</v>
      </c>
      <c r="Q197" s="167">
        <v>0</v>
      </c>
      <c r="R197" s="167">
        <v>0</v>
      </c>
      <c r="S197" s="167">
        <v>0</v>
      </c>
      <c r="T197" s="167">
        <v>0</v>
      </c>
      <c r="U197" s="167">
        <v>0</v>
      </c>
      <c r="V197" s="167">
        <v>0</v>
      </c>
      <c r="W197" s="168">
        <v>0</v>
      </c>
      <c r="X197" s="169">
        <f t="shared" si="34"/>
        <v>0</v>
      </c>
      <c r="Y197" s="166">
        <v>0</v>
      </c>
      <c r="Z197" s="167">
        <v>0</v>
      </c>
      <c r="AA197" s="167">
        <v>0</v>
      </c>
      <c r="AB197" s="167">
        <v>0</v>
      </c>
      <c r="AC197" s="167">
        <v>0</v>
      </c>
      <c r="AD197" s="167">
        <v>0</v>
      </c>
      <c r="AE197" s="167">
        <v>0</v>
      </c>
      <c r="AF197" s="167">
        <v>0</v>
      </c>
      <c r="AG197" s="167">
        <v>0</v>
      </c>
      <c r="AH197" s="168">
        <v>0</v>
      </c>
      <c r="AI197" s="169">
        <f t="shared" si="29"/>
        <v>0</v>
      </c>
      <c r="AJ197" s="166">
        <v>0</v>
      </c>
      <c r="AK197" s="167">
        <v>0</v>
      </c>
      <c r="AL197" s="167">
        <v>0</v>
      </c>
      <c r="AM197" s="167">
        <v>0</v>
      </c>
      <c r="AN197" s="167">
        <v>0</v>
      </c>
      <c r="AO197" s="167">
        <v>0</v>
      </c>
      <c r="AP197" s="167">
        <v>0</v>
      </c>
      <c r="AQ197" s="167">
        <v>0</v>
      </c>
      <c r="AR197" s="167">
        <v>0</v>
      </c>
      <c r="AS197" s="168">
        <v>0</v>
      </c>
      <c r="AT197" s="169">
        <f t="shared" si="32"/>
        <v>0</v>
      </c>
      <c r="AU197" s="169">
        <f t="shared" si="33"/>
        <v>3.95</v>
      </c>
    </row>
    <row r="198" spans="1:47" ht="15">
      <c r="A198" s="111">
        <v>5166</v>
      </c>
      <c r="B198" s="165" t="s">
        <v>397</v>
      </c>
      <c r="C198" s="166">
        <v>0</v>
      </c>
      <c r="D198" s="167">
        <v>0</v>
      </c>
      <c r="E198" s="167">
        <v>67.953659999999999</v>
      </c>
      <c r="F198" s="167">
        <v>1.1388199999999924</v>
      </c>
      <c r="G198" s="167">
        <v>0</v>
      </c>
      <c r="H198" s="167">
        <v>287.85000000000002</v>
      </c>
      <c r="I198" s="167">
        <v>819.44200000000001</v>
      </c>
      <c r="J198" s="167">
        <v>32</v>
      </c>
      <c r="K198" s="167">
        <v>24</v>
      </c>
      <c r="L198" s="168">
        <v>271.77474999999998</v>
      </c>
      <c r="M198" s="169">
        <f t="shared" si="30"/>
        <v>1504.1592300000002</v>
      </c>
      <c r="N198" s="166">
        <v>5</v>
      </c>
      <c r="O198" s="167">
        <v>96</v>
      </c>
      <c r="P198" s="167">
        <v>40</v>
      </c>
      <c r="Q198" s="167">
        <v>32</v>
      </c>
      <c r="R198" s="167">
        <v>361.12</v>
      </c>
      <c r="S198" s="167">
        <v>32</v>
      </c>
      <c r="T198" s="167">
        <v>0</v>
      </c>
      <c r="U198" s="167">
        <v>0</v>
      </c>
      <c r="V198" s="167">
        <v>8</v>
      </c>
      <c r="W198" s="168">
        <v>288.72000000000003</v>
      </c>
      <c r="X198" s="169">
        <f t="shared" si="34"/>
        <v>862.84</v>
      </c>
      <c r="Y198" s="166">
        <v>0</v>
      </c>
      <c r="Z198" s="167">
        <v>0</v>
      </c>
      <c r="AA198" s="167">
        <v>0</v>
      </c>
      <c r="AB198" s="167">
        <v>0</v>
      </c>
      <c r="AC198" s="167">
        <v>0</v>
      </c>
      <c r="AD198" s="167">
        <v>0</v>
      </c>
      <c r="AE198" s="167">
        <v>0</v>
      </c>
      <c r="AF198" s="167">
        <v>0</v>
      </c>
      <c r="AG198" s="167">
        <v>0</v>
      </c>
      <c r="AH198" s="168">
        <v>0</v>
      </c>
      <c r="AI198" s="169">
        <f t="shared" si="29"/>
        <v>0</v>
      </c>
      <c r="AJ198" s="166">
        <v>0</v>
      </c>
      <c r="AK198" s="167">
        <v>0</v>
      </c>
      <c r="AL198" s="167">
        <v>0</v>
      </c>
      <c r="AM198" s="167">
        <v>0</v>
      </c>
      <c r="AN198" s="167">
        <v>0</v>
      </c>
      <c r="AO198" s="167">
        <v>0</v>
      </c>
      <c r="AP198" s="167">
        <v>44.666849999999997</v>
      </c>
      <c r="AQ198" s="167">
        <v>0</v>
      </c>
      <c r="AR198" s="167">
        <v>24</v>
      </c>
      <c r="AS198" s="168">
        <v>0</v>
      </c>
      <c r="AT198" s="169">
        <f t="shared" si="32"/>
        <v>68.666849999999997</v>
      </c>
      <c r="AU198" s="169">
        <f t="shared" si="33"/>
        <v>2435.6660800000004</v>
      </c>
    </row>
    <row r="199" spans="1:47" ht="15">
      <c r="A199" s="111">
        <v>5167</v>
      </c>
      <c r="B199" s="165" t="s">
        <v>398</v>
      </c>
      <c r="C199" s="166">
        <v>0</v>
      </c>
      <c r="D199" s="167">
        <v>0</v>
      </c>
      <c r="E199" s="167">
        <v>19.555900000000001</v>
      </c>
      <c r="F199" s="167">
        <v>92.807000000000002</v>
      </c>
      <c r="G199" s="167">
        <v>315.32979999999998</v>
      </c>
      <c r="H199" s="167">
        <v>116.61011999999999</v>
      </c>
      <c r="I199" s="167">
        <v>21</v>
      </c>
      <c r="J199" s="167">
        <v>6.40</v>
      </c>
      <c r="K199" s="167">
        <v>4.80</v>
      </c>
      <c r="L199" s="168">
        <v>203.02779999999998</v>
      </c>
      <c r="M199" s="169">
        <f t="shared" si="30"/>
        <v>779.53061999999977</v>
      </c>
      <c r="N199" s="166">
        <v>4.80</v>
      </c>
      <c r="O199" s="167">
        <v>20</v>
      </c>
      <c r="P199" s="167">
        <v>6.40</v>
      </c>
      <c r="Q199" s="167">
        <v>6.0378999999999996</v>
      </c>
      <c r="R199" s="167">
        <v>92.43</v>
      </c>
      <c r="S199" s="167">
        <v>18</v>
      </c>
      <c r="T199" s="167">
        <v>0</v>
      </c>
      <c r="U199" s="167">
        <v>6</v>
      </c>
      <c r="V199" s="167">
        <v>16</v>
      </c>
      <c r="W199" s="168">
        <v>50.675750000000001</v>
      </c>
      <c r="X199" s="169">
        <f t="shared" si="34"/>
        <v>220.34365</v>
      </c>
      <c r="Y199" s="166">
        <v>0</v>
      </c>
      <c r="Z199" s="167">
        <v>1.60</v>
      </c>
      <c r="AA199" s="167">
        <v>8.8000000000000007</v>
      </c>
      <c r="AB199" s="167">
        <v>12.40</v>
      </c>
      <c r="AC199" s="167">
        <v>4.80</v>
      </c>
      <c r="AD199" s="167">
        <v>34</v>
      </c>
      <c r="AE199" s="167">
        <v>12</v>
      </c>
      <c r="AF199" s="167">
        <v>1.60</v>
      </c>
      <c r="AG199" s="167">
        <v>3.20</v>
      </c>
      <c r="AH199" s="168">
        <v>71.400000000000006</v>
      </c>
      <c r="AI199" s="169">
        <f t="shared" si="29"/>
        <v>149.80000000000001</v>
      </c>
      <c r="AJ199" s="166">
        <v>0.1452</v>
      </c>
      <c r="AK199" s="167">
        <v>0</v>
      </c>
      <c r="AL199" s="167">
        <v>6.40</v>
      </c>
      <c r="AM199" s="167">
        <v>15.20</v>
      </c>
      <c r="AN199" s="167">
        <v>11.40</v>
      </c>
      <c r="AO199" s="167">
        <v>17.20</v>
      </c>
      <c r="AP199" s="167">
        <v>6</v>
      </c>
      <c r="AQ199" s="167">
        <v>0</v>
      </c>
      <c r="AR199" s="167">
        <v>7.60</v>
      </c>
      <c r="AS199" s="168">
        <v>32.40</v>
      </c>
      <c r="AT199" s="169">
        <f t="shared" si="32"/>
        <v>96.345200000000006</v>
      </c>
      <c r="AU199" s="169">
        <f t="shared" si="33"/>
        <v>1246.0194699999997</v>
      </c>
    </row>
    <row r="200" spans="1:47" ht="15">
      <c r="A200" s="111">
        <v>5168</v>
      </c>
      <c r="B200" s="165" t="s">
        <v>399</v>
      </c>
      <c r="C200" s="166">
        <v>0</v>
      </c>
      <c r="D200" s="167">
        <v>0</v>
      </c>
      <c r="E200" s="167">
        <v>85.894460000000009</v>
      </c>
      <c r="F200" s="167">
        <v>173.583</v>
      </c>
      <c r="G200" s="167">
        <v>232.72</v>
      </c>
      <c r="H200" s="167">
        <v>0.998</v>
      </c>
      <c r="I200" s="167">
        <v>1.6479999999999999</v>
      </c>
      <c r="J200" s="167">
        <v>97.699399999999997</v>
      </c>
      <c r="K200" s="167">
        <v>56.948</v>
      </c>
      <c r="L200" s="168">
        <v>397.06599999999997</v>
      </c>
      <c r="M200" s="169">
        <f t="shared" si="30"/>
        <v>1046.5568599999999</v>
      </c>
      <c r="N200" s="166">
        <v>524.67550000000006</v>
      </c>
      <c r="O200" s="167">
        <v>13.326000000000001</v>
      </c>
      <c r="P200" s="167">
        <v>12.927</v>
      </c>
      <c r="Q200" s="167">
        <v>0.94799999999999995</v>
      </c>
      <c r="R200" s="167">
        <v>0.94799999999999995</v>
      </c>
      <c r="S200" s="167">
        <v>3.4689999999999999</v>
      </c>
      <c r="T200" s="167">
        <v>5.3634899999999908</v>
      </c>
      <c r="U200" s="167">
        <v>2.1825</v>
      </c>
      <c r="V200" s="167">
        <v>0.54900000000000004</v>
      </c>
      <c r="W200" s="168">
        <v>0.54900000000000004</v>
      </c>
      <c r="X200" s="169">
        <f t="shared" si="34"/>
        <v>564.93749000000003</v>
      </c>
      <c r="Y200" s="166">
        <v>1.0980000000000001</v>
      </c>
      <c r="Z200" s="167">
        <v>0.54900000000000004</v>
      </c>
      <c r="AA200" s="167">
        <v>0.61138000000000015</v>
      </c>
      <c r="AB200" s="167">
        <v>0.72478999999999993</v>
      </c>
      <c r="AC200" s="167">
        <v>0.72478999999999993</v>
      </c>
      <c r="AD200" s="167">
        <v>0.72478999999999993</v>
      </c>
      <c r="AE200" s="167">
        <v>1.4495799999999999</v>
      </c>
      <c r="AF200" s="167">
        <v>0.72478999999999993</v>
      </c>
      <c r="AG200" s="167">
        <v>0.72478999999999993</v>
      </c>
      <c r="AH200" s="168">
        <v>0.72478999999999993</v>
      </c>
      <c r="AI200" s="169">
        <f t="shared" si="29"/>
        <v>8.0566999999999993</v>
      </c>
      <c r="AJ200" s="166">
        <v>1.4495799999999999</v>
      </c>
      <c r="AK200" s="167">
        <v>0.72478999999999993</v>
      </c>
      <c r="AL200" s="167">
        <v>0.72478999999999993</v>
      </c>
      <c r="AM200" s="167">
        <v>0.72478999999999993</v>
      </c>
      <c r="AN200" s="167">
        <v>0.72478999999999993</v>
      </c>
      <c r="AO200" s="167">
        <v>0.30223</v>
      </c>
      <c r="AP200" s="167">
        <v>2.5936599999999999</v>
      </c>
      <c r="AQ200" s="167">
        <v>0</v>
      </c>
      <c r="AR200" s="167">
        <v>0.30223</v>
      </c>
      <c r="AS200" s="168">
        <v>0</v>
      </c>
      <c r="AT200" s="169">
        <f t="shared" si="32"/>
        <v>7.5468599999999988</v>
      </c>
      <c r="AU200" s="169">
        <f t="shared" si="33"/>
        <v>1627.09791</v>
      </c>
    </row>
    <row r="201" spans="1:47" ht="15">
      <c r="A201" s="111">
        <v>5169</v>
      </c>
      <c r="B201" s="165" t="s">
        <v>346</v>
      </c>
      <c r="C201" s="166">
        <v>0</v>
      </c>
      <c r="D201" s="167">
        <v>8587.6750800000009</v>
      </c>
      <c r="E201" s="167">
        <v>46133.579490000004</v>
      </c>
      <c r="F201" s="167">
        <v>253623.30611</v>
      </c>
      <c r="G201" s="167">
        <v>387412.90803999995</v>
      </c>
      <c r="H201" s="167">
        <v>604274.35814000003</v>
      </c>
      <c r="I201" s="167">
        <v>196632.55914</v>
      </c>
      <c r="J201" s="167">
        <v>59123.985700000005</v>
      </c>
      <c r="K201" s="167">
        <v>91511.149929999941</v>
      </c>
      <c r="L201" s="168">
        <v>177920.82047000001</v>
      </c>
      <c r="M201" s="169">
        <f t="shared" si="30"/>
        <v>1825220.3420999998</v>
      </c>
      <c r="N201" s="166">
        <v>286258.37911000004</v>
      </c>
      <c r="O201" s="167">
        <v>148265.31772999995</v>
      </c>
      <c r="P201" s="167">
        <v>8710.171339999999</v>
      </c>
      <c r="Q201" s="167">
        <v>79993.195080000005</v>
      </c>
      <c r="R201" s="167">
        <v>15674.90797</v>
      </c>
      <c r="S201" s="167">
        <v>19019.195319999933</v>
      </c>
      <c r="T201" s="167">
        <v>7654.5406100000146</v>
      </c>
      <c r="U201" s="167">
        <v>7097.0337499999996</v>
      </c>
      <c r="V201" s="167">
        <v>7430.9921100000001</v>
      </c>
      <c r="W201" s="168">
        <v>22001.369960000036</v>
      </c>
      <c r="X201" s="169">
        <f t="shared" si="34"/>
        <v>602105.10297999997</v>
      </c>
      <c r="Y201" s="166">
        <v>5985.5614999999998</v>
      </c>
      <c r="Z201" s="167">
        <v>2072.9741900000004</v>
      </c>
      <c r="AA201" s="167">
        <v>3418.6313</v>
      </c>
      <c r="AB201" s="167">
        <v>2680.3609100000003</v>
      </c>
      <c r="AC201" s="167">
        <v>5545.1845200000016</v>
      </c>
      <c r="AD201" s="167">
        <v>7336.90445</v>
      </c>
      <c r="AE201" s="167">
        <v>5704.8764599999968</v>
      </c>
      <c r="AF201" s="167">
        <v>3694.16383</v>
      </c>
      <c r="AG201" s="167">
        <v>2540.31196</v>
      </c>
      <c r="AH201" s="168">
        <v>8166.4185199999993</v>
      </c>
      <c r="AI201" s="169">
        <f t="shared" si="29"/>
        <v>47145.387640000001</v>
      </c>
      <c r="AJ201" s="166">
        <v>1450.6798000000001</v>
      </c>
      <c r="AK201" s="167">
        <v>452.73288000000002</v>
      </c>
      <c r="AL201" s="167">
        <v>301.95438000000001</v>
      </c>
      <c r="AM201" s="167">
        <v>458.65499</v>
      </c>
      <c r="AN201" s="167">
        <v>2341.6159900000002</v>
      </c>
      <c r="AO201" s="167">
        <v>10011.891170000001</v>
      </c>
      <c r="AP201" s="167">
        <v>1966.0558999999998</v>
      </c>
      <c r="AQ201" s="167">
        <v>2879.0856699999999</v>
      </c>
      <c r="AR201" s="167">
        <v>3357.0956499999998</v>
      </c>
      <c r="AS201" s="168">
        <v>10148.787990000003</v>
      </c>
      <c r="AT201" s="169">
        <f t="shared" si="32"/>
        <v>33368.55442</v>
      </c>
      <c r="AU201" s="169">
        <f t="shared" si="33"/>
        <v>2507839.3871399998</v>
      </c>
    </row>
    <row r="202" spans="1:47" ht="15">
      <c r="A202" s="111">
        <v>5171</v>
      </c>
      <c r="B202" s="165" t="s">
        <v>347</v>
      </c>
      <c r="C202" s="166">
        <v>1.891</v>
      </c>
      <c r="D202" s="167">
        <v>2268.0929900000001</v>
      </c>
      <c r="E202" s="167">
        <v>13939.38082</v>
      </c>
      <c r="F202" s="167">
        <v>13796.816329999998</v>
      </c>
      <c r="G202" s="167">
        <v>7880.7447999999968</v>
      </c>
      <c r="H202" s="167">
        <v>13783.512000000001</v>
      </c>
      <c r="I202" s="167">
        <v>14094.37377</v>
      </c>
      <c r="J202" s="167">
        <v>13142.94634</v>
      </c>
      <c r="K202" s="167">
        <v>6799.3205399999988</v>
      </c>
      <c r="L202" s="168">
        <v>54832.587229999997</v>
      </c>
      <c r="M202" s="169">
        <f t="shared" si="30"/>
        <v>140539.66581999999</v>
      </c>
      <c r="N202" s="166">
        <v>8623.6373100000001</v>
      </c>
      <c r="O202" s="167">
        <v>2034.3742400000003</v>
      </c>
      <c r="P202" s="167">
        <v>724.66164000000003</v>
      </c>
      <c r="Q202" s="167">
        <v>524.41854000000001</v>
      </c>
      <c r="R202" s="167">
        <v>553.81706000000008</v>
      </c>
      <c r="S202" s="167">
        <v>2198.33</v>
      </c>
      <c r="T202" s="167">
        <v>230.74046000000089</v>
      </c>
      <c r="U202" s="167">
        <v>2543.8017100000011</v>
      </c>
      <c r="V202" s="167">
        <v>1124.8591399999998</v>
      </c>
      <c r="W202" s="168">
        <v>1653.925539999999</v>
      </c>
      <c r="X202" s="169">
        <f t="shared" si="34"/>
        <v>20212.565640000004</v>
      </c>
      <c r="Y202" s="166">
        <v>188.64273</v>
      </c>
      <c r="Z202" s="167">
        <v>172.57167000000001</v>
      </c>
      <c r="AA202" s="167">
        <v>144.42278999999999</v>
      </c>
      <c r="AB202" s="167">
        <v>71.401560000000003</v>
      </c>
      <c r="AC202" s="167">
        <v>68.932979999999986</v>
      </c>
      <c r="AD202" s="167">
        <v>607.68909999999994</v>
      </c>
      <c r="AE202" s="167">
        <v>31.843679999999935</v>
      </c>
      <c r="AF202" s="167">
        <v>192.35101999999998</v>
      </c>
      <c r="AG202" s="167">
        <v>98.111670000000004</v>
      </c>
      <c r="AH202" s="168">
        <v>17.971900000000002</v>
      </c>
      <c r="AI202" s="169">
        <f t="shared" si="29"/>
        <v>1593.9390999999998</v>
      </c>
      <c r="AJ202" s="166">
        <v>140.64248000000001</v>
      </c>
      <c r="AK202" s="167">
        <v>20.727259999999998</v>
      </c>
      <c r="AL202" s="167">
        <v>36.74438</v>
      </c>
      <c r="AM202" s="167">
        <v>56.777670000000001</v>
      </c>
      <c r="AN202" s="167">
        <v>61.775</v>
      </c>
      <c r="AO202" s="167">
        <v>50.126760000000004</v>
      </c>
      <c r="AP202" s="167">
        <v>60.4101</v>
      </c>
      <c r="AQ202" s="167">
        <v>49.731580000000001</v>
      </c>
      <c r="AR202" s="167">
        <v>10.663110000000001</v>
      </c>
      <c r="AS202" s="168">
        <v>19.624449999999953</v>
      </c>
      <c r="AT202" s="169">
        <f t="shared" si="32"/>
        <v>507.22278999999997</v>
      </c>
      <c r="AU202" s="169">
        <f t="shared" si="33"/>
        <v>162853.39335</v>
      </c>
    </row>
    <row r="203" spans="1:47" ht="15">
      <c r="A203" s="111">
        <v>5172</v>
      </c>
      <c r="B203" s="165" t="s">
        <v>348</v>
      </c>
      <c r="C203" s="166">
        <v>0</v>
      </c>
      <c r="D203" s="167">
        <v>3.69</v>
      </c>
      <c r="E203" s="167">
        <v>0</v>
      </c>
      <c r="F203" s="167">
        <v>0</v>
      </c>
      <c r="G203" s="167">
        <v>19.964099999999998</v>
      </c>
      <c r="H203" s="167">
        <v>0</v>
      </c>
      <c r="I203" s="167">
        <v>0</v>
      </c>
      <c r="J203" s="167">
        <v>0</v>
      </c>
      <c r="K203" s="167">
        <v>29.519020000000001</v>
      </c>
      <c r="L203" s="168">
        <v>19.964099999999998</v>
      </c>
      <c r="M203" s="169">
        <f t="shared" si="30"/>
        <v>73.137219999999999</v>
      </c>
      <c r="N203" s="166">
        <v>0</v>
      </c>
      <c r="O203" s="167">
        <v>0</v>
      </c>
      <c r="P203" s="167">
        <v>0</v>
      </c>
      <c r="Q203" s="167">
        <v>0</v>
      </c>
      <c r="R203" s="167">
        <v>0</v>
      </c>
      <c r="S203" s="167">
        <v>0</v>
      </c>
      <c r="T203" s="167">
        <v>0</v>
      </c>
      <c r="U203" s="167">
        <v>0</v>
      </c>
      <c r="V203" s="167">
        <v>0</v>
      </c>
      <c r="W203" s="168">
        <v>0</v>
      </c>
      <c r="X203" s="169">
        <f t="shared" si="34"/>
        <v>0</v>
      </c>
      <c r="Y203" s="166">
        <v>0</v>
      </c>
      <c r="Z203" s="167">
        <v>0</v>
      </c>
      <c r="AA203" s="167">
        <v>0</v>
      </c>
      <c r="AB203" s="167">
        <v>0</v>
      </c>
      <c r="AC203" s="167">
        <v>0</v>
      </c>
      <c r="AD203" s="167">
        <v>0</v>
      </c>
      <c r="AE203" s="167">
        <v>0</v>
      </c>
      <c r="AF203" s="167">
        <v>0</v>
      </c>
      <c r="AG203" s="167">
        <v>0</v>
      </c>
      <c r="AH203" s="168">
        <v>18.215990000000001</v>
      </c>
      <c r="AI203" s="169">
        <f t="shared" si="29"/>
        <v>18.215990000000001</v>
      </c>
      <c r="AJ203" s="166">
        <v>0</v>
      </c>
      <c r="AK203" s="167">
        <v>0</v>
      </c>
      <c r="AL203" s="167">
        <v>0</v>
      </c>
      <c r="AM203" s="167">
        <v>0</v>
      </c>
      <c r="AN203" s="167">
        <v>0</v>
      </c>
      <c r="AO203" s="167">
        <v>0</v>
      </c>
      <c r="AP203" s="167">
        <v>0</v>
      </c>
      <c r="AQ203" s="167">
        <v>0</v>
      </c>
      <c r="AR203" s="167">
        <v>0</v>
      </c>
      <c r="AS203" s="168">
        <v>0</v>
      </c>
      <c r="AT203" s="169">
        <f t="shared" si="32"/>
        <v>0</v>
      </c>
      <c r="AU203" s="169">
        <f t="shared" si="33"/>
        <v>91.353210000000004</v>
      </c>
    </row>
    <row r="204" spans="1:47" ht="15">
      <c r="A204" s="111">
        <v>5173</v>
      </c>
      <c r="B204" s="165" t="s">
        <v>171</v>
      </c>
      <c r="C204" s="166">
        <v>0</v>
      </c>
      <c r="D204" s="167">
        <v>79.143199999999993</v>
      </c>
      <c r="E204" s="167">
        <v>19.774130000000003</v>
      </c>
      <c r="F204" s="167">
        <v>18.956979999999994</v>
      </c>
      <c r="G204" s="167">
        <v>40.808</v>
      </c>
      <c r="H204" s="167">
        <v>11.262</v>
      </c>
      <c r="I204" s="167">
        <v>0.84399999999999997</v>
      </c>
      <c r="J204" s="167">
        <v>11.932</v>
      </c>
      <c r="K204" s="167">
        <v>0.78</v>
      </c>
      <c r="L204" s="168">
        <v>7.265</v>
      </c>
      <c r="M204" s="169">
        <f t="shared" si="30"/>
        <v>190.76530999999994</v>
      </c>
      <c r="N204" s="166">
        <v>0</v>
      </c>
      <c r="O204" s="167">
        <v>9.9930199999999996</v>
      </c>
      <c r="P204" s="167">
        <v>7.3440000000000003</v>
      </c>
      <c r="Q204" s="167">
        <v>0</v>
      </c>
      <c r="R204" s="167">
        <v>11.583</v>
      </c>
      <c r="S204" s="167">
        <v>0</v>
      </c>
      <c r="T204" s="167">
        <v>0</v>
      </c>
      <c r="U204" s="167">
        <v>0</v>
      </c>
      <c r="V204" s="167">
        <v>4.9569999999999999</v>
      </c>
      <c r="W204" s="168">
        <v>7.8586500000000017</v>
      </c>
      <c r="X204" s="169">
        <f t="shared" si="34"/>
        <v>41.735670000000006</v>
      </c>
      <c r="Y204" s="166">
        <v>0</v>
      </c>
      <c r="Z204" s="167">
        <v>0</v>
      </c>
      <c r="AA204" s="167">
        <v>0</v>
      </c>
      <c r="AB204" s="167">
        <v>0</v>
      </c>
      <c r="AC204" s="167">
        <v>0</v>
      </c>
      <c r="AD204" s="167">
        <v>16.928000000000001</v>
      </c>
      <c r="AE204" s="167">
        <v>0</v>
      </c>
      <c r="AF204" s="167">
        <v>0</v>
      </c>
      <c r="AG204" s="167">
        <v>0</v>
      </c>
      <c r="AH204" s="168">
        <v>4.63</v>
      </c>
      <c r="AI204" s="169">
        <f t="shared" si="29"/>
        <v>21.558</v>
      </c>
      <c r="AJ204" s="166">
        <v>0</v>
      </c>
      <c r="AK204" s="167">
        <v>0</v>
      </c>
      <c r="AL204" s="167">
        <v>0</v>
      </c>
      <c r="AM204" s="167">
        <v>0</v>
      </c>
      <c r="AN204" s="167">
        <v>0</v>
      </c>
      <c r="AO204" s="167">
        <v>0</v>
      </c>
      <c r="AP204" s="167">
        <v>0</v>
      </c>
      <c r="AQ204" s="167">
        <v>0</v>
      </c>
      <c r="AR204" s="167">
        <v>0</v>
      </c>
      <c r="AS204" s="168">
        <v>0</v>
      </c>
      <c r="AT204" s="169">
        <f t="shared" si="32"/>
        <v>0</v>
      </c>
      <c r="AU204" s="169">
        <f t="shared" si="33"/>
        <v>254.05897999999993</v>
      </c>
    </row>
    <row r="205" spans="1:47" ht="15">
      <c r="A205" s="111">
        <v>5175</v>
      </c>
      <c r="B205" s="165" t="s">
        <v>349</v>
      </c>
      <c r="C205" s="166">
        <v>0.41799999999999998</v>
      </c>
      <c r="D205" s="167">
        <v>400.12349</v>
      </c>
      <c r="E205" s="167">
        <v>750.65739999999994</v>
      </c>
      <c r="F205" s="167">
        <v>512.60841000000016</v>
      </c>
      <c r="G205" s="167">
        <v>306.00132999999983</v>
      </c>
      <c r="H205" s="167">
        <v>565.77220999999997</v>
      </c>
      <c r="I205" s="167">
        <v>296.88879000000003</v>
      </c>
      <c r="J205" s="167">
        <v>-42.319499999999998</v>
      </c>
      <c r="K205" s="167">
        <v>179.08727000000002</v>
      </c>
      <c r="L205" s="168">
        <v>317.86382000000003</v>
      </c>
      <c r="M205" s="169">
        <f t="shared" si="30"/>
        <v>3287.1012199999996</v>
      </c>
      <c r="N205" s="166">
        <v>17.869299999999999</v>
      </c>
      <c r="O205" s="167">
        <v>31.567550000000001</v>
      </c>
      <c r="P205" s="167">
        <v>95.33869</v>
      </c>
      <c r="Q205" s="167">
        <v>14.545780000000001</v>
      </c>
      <c r="R205" s="167">
        <v>17.033000000000001</v>
      </c>
      <c r="S205" s="167">
        <v>75.069739999999996</v>
      </c>
      <c r="T205" s="167">
        <v>22.332999999999998</v>
      </c>
      <c r="U205" s="167">
        <v>11.468</v>
      </c>
      <c r="V205" s="167">
        <v>23.067250000000001</v>
      </c>
      <c r="W205" s="168">
        <v>57.302099999999975</v>
      </c>
      <c r="X205" s="169">
        <f t="shared" si="34"/>
        <v>365.59441000000004</v>
      </c>
      <c r="Y205" s="166">
        <v>1.68</v>
      </c>
      <c r="Z205" s="167">
        <v>0</v>
      </c>
      <c r="AA205" s="167">
        <v>0</v>
      </c>
      <c r="AB205" s="167">
        <v>0</v>
      </c>
      <c r="AC205" s="167">
        <v>0</v>
      </c>
      <c r="AD205" s="167">
        <v>46.90</v>
      </c>
      <c r="AE205" s="167">
        <v>10.23875</v>
      </c>
      <c r="AF205" s="167">
        <v>3.6511999999999998</v>
      </c>
      <c r="AG205" s="167">
        <v>56.83</v>
      </c>
      <c r="AH205" s="168">
        <v>31.345950000000002</v>
      </c>
      <c r="AI205" s="169">
        <f t="shared" si="29"/>
        <v>150.64589999999998</v>
      </c>
      <c r="AJ205" s="166">
        <v>0</v>
      </c>
      <c r="AK205" s="167">
        <v>0</v>
      </c>
      <c r="AL205" s="167">
        <v>3.3340000000000001</v>
      </c>
      <c r="AM205" s="167">
        <v>1.8959999999999999</v>
      </c>
      <c r="AN205" s="167">
        <v>0</v>
      </c>
      <c r="AO205" s="167">
        <v>58.694900000000004</v>
      </c>
      <c r="AP205" s="167">
        <v>12.023999999999999</v>
      </c>
      <c r="AQ205" s="167">
        <v>50.131999999999998</v>
      </c>
      <c r="AR205" s="167">
        <v>47.448250000000002</v>
      </c>
      <c r="AS205" s="168">
        <v>34.644600000000004</v>
      </c>
      <c r="AT205" s="169">
        <f t="shared" si="32"/>
        <v>208.17375</v>
      </c>
      <c r="AU205" s="169">
        <f t="shared" si="33"/>
        <v>4011.5152799999996</v>
      </c>
    </row>
    <row r="206" spans="1:47" ht="15">
      <c r="A206" s="111">
        <v>5178</v>
      </c>
      <c r="B206" s="165" t="s">
        <v>408</v>
      </c>
      <c r="C206" s="166">
        <v>0</v>
      </c>
      <c r="D206" s="167">
        <v>0</v>
      </c>
      <c r="E206" s="167">
        <v>0</v>
      </c>
      <c r="F206" s="167">
        <v>50</v>
      </c>
      <c r="G206" s="167">
        <v>90</v>
      </c>
      <c r="H206" s="167">
        <v>0</v>
      </c>
      <c r="I206" s="167">
        <v>0</v>
      </c>
      <c r="J206" s="167">
        <v>0</v>
      </c>
      <c r="K206" s="167">
        <v>0</v>
      </c>
      <c r="L206" s="168">
        <v>0</v>
      </c>
      <c r="M206" s="169">
        <f t="shared" si="30"/>
        <v>140</v>
      </c>
      <c r="N206" s="166">
        <v>0</v>
      </c>
      <c r="O206" s="167">
        <v>0</v>
      </c>
      <c r="P206" s="167">
        <v>0</v>
      </c>
      <c r="Q206" s="167">
        <v>0</v>
      </c>
      <c r="R206" s="167">
        <v>0</v>
      </c>
      <c r="S206" s="167">
        <v>0</v>
      </c>
      <c r="T206" s="167">
        <v>0</v>
      </c>
      <c r="U206" s="167">
        <v>0</v>
      </c>
      <c r="V206" s="167">
        <v>0</v>
      </c>
      <c r="W206" s="168">
        <v>0</v>
      </c>
      <c r="X206" s="169">
        <f t="shared" si="34"/>
        <v>0</v>
      </c>
      <c r="Y206" s="166">
        <v>0</v>
      </c>
      <c r="Z206" s="167">
        <v>0</v>
      </c>
      <c r="AA206" s="167">
        <v>0</v>
      </c>
      <c r="AB206" s="167">
        <v>0</v>
      </c>
      <c r="AC206" s="167">
        <v>0</v>
      </c>
      <c r="AD206" s="167">
        <v>0</v>
      </c>
      <c r="AE206" s="167">
        <v>0</v>
      </c>
      <c r="AF206" s="167">
        <v>0</v>
      </c>
      <c r="AG206" s="167">
        <v>0</v>
      </c>
      <c r="AH206" s="168">
        <v>0</v>
      </c>
      <c r="AI206" s="169">
        <f t="shared" si="29"/>
        <v>0</v>
      </c>
      <c r="AJ206" s="166">
        <v>0</v>
      </c>
      <c r="AK206" s="167">
        <v>0</v>
      </c>
      <c r="AL206" s="167">
        <v>0</v>
      </c>
      <c r="AM206" s="167">
        <v>0</v>
      </c>
      <c r="AN206" s="167">
        <v>0</v>
      </c>
      <c r="AO206" s="167">
        <v>0</v>
      </c>
      <c r="AP206" s="167">
        <v>0</v>
      </c>
      <c r="AQ206" s="167">
        <v>0</v>
      </c>
      <c r="AR206" s="167">
        <v>0</v>
      </c>
      <c r="AS206" s="168">
        <v>0</v>
      </c>
      <c r="AT206" s="169">
        <f t="shared" si="32"/>
        <v>0</v>
      </c>
      <c r="AU206" s="169">
        <f t="shared" si="33"/>
        <v>140</v>
      </c>
    </row>
    <row r="207" spans="1:47" ht="15">
      <c r="A207" s="111">
        <v>5179</v>
      </c>
      <c r="B207" s="165" t="s">
        <v>350</v>
      </c>
      <c r="C207" s="166">
        <v>0</v>
      </c>
      <c r="D207" s="167">
        <v>46.396519999999995</v>
      </c>
      <c r="E207" s="167">
        <v>41.701159999999994</v>
      </c>
      <c r="F207" s="167">
        <v>41.181750000000008</v>
      </c>
      <c r="G207" s="167">
        <v>355.71050000000002</v>
      </c>
      <c r="H207" s="167">
        <v>39.513500000000001</v>
      </c>
      <c r="I207" s="167">
        <v>35.513500000000001</v>
      </c>
      <c r="J207" s="167">
        <v>71.027000000000001</v>
      </c>
      <c r="K207" s="167">
        <v>35.513500000000001</v>
      </c>
      <c r="L207" s="168">
        <v>156.65142</v>
      </c>
      <c r="M207" s="169">
        <f t="shared" si="30"/>
        <v>823.2088500000001</v>
      </c>
      <c r="N207" s="166">
        <v>71.027000000000001</v>
      </c>
      <c r="O207" s="167">
        <v>35.969910000000006</v>
      </c>
      <c r="P207" s="167">
        <v>0</v>
      </c>
      <c r="Q207" s="167">
        <v>0</v>
      </c>
      <c r="R207" s="167">
        <v>0</v>
      </c>
      <c r="S207" s="167">
        <v>0.62</v>
      </c>
      <c r="T207" s="167">
        <v>0</v>
      </c>
      <c r="U207" s="167">
        <v>0.33600000000000002</v>
      </c>
      <c r="V207" s="167">
        <v>1.88673</v>
      </c>
      <c r="W207" s="168">
        <v>0.64300000000000002</v>
      </c>
      <c r="X207" s="169">
        <f t="shared" si="34"/>
        <v>110.48264000000002</v>
      </c>
      <c r="Y207" s="166">
        <v>0</v>
      </c>
      <c r="Z207" s="167">
        <v>0</v>
      </c>
      <c r="AA207" s="167">
        <v>0</v>
      </c>
      <c r="AB207" s="167">
        <v>0</v>
      </c>
      <c r="AC207" s="167">
        <v>0</v>
      </c>
      <c r="AD207" s="167">
        <v>0.58199999999999996</v>
      </c>
      <c r="AE207" s="167">
        <v>0</v>
      </c>
      <c r="AF207" s="167">
        <v>0</v>
      </c>
      <c r="AG207" s="167">
        <v>0</v>
      </c>
      <c r="AH207" s="168">
        <v>0</v>
      </c>
      <c r="AI207" s="169">
        <f t="shared" si="29"/>
        <v>0.58199999999999996</v>
      </c>
      <c r="AJ207" s="166">
        <v>0</v>
      </c>
      <c r="AK207" s="167">
        <v>0</v>
      </c>
      <c r="AL207" s="167">
        <v>0</v>
      </c>
      <c r="AM207" s="167">
        <v>0</v>
      </c>
      <c r="AN207" s="167">
        <v>0</v>
      </c>
      <c r="AO207" s="167">
        <v>0</v>
      </c>
      <c r="AP207" s="167">
        <v>0</v>
      </c>
      <c r="AQ207" s="167">
        <v>9</v>
      </c>
      <c r="AR207" s="167">
        <v>0</v>
      </c>
      <c r="AS207" s="168">
        <v>0</v>
      </c>
      <c r="AT207" s="169">
        <f t="shared" si="32"/>
        <v>9</v>
      </c>
      <c r="AU207" s="169">
        <f t="shared" si="33"/>
        <v>943.27349000000015</v>
      </c>
    </row>
    <row r="208" spans="1:47" ht="15">
      <c r="A208" s="111">
        <v>5191</v>
      </c>
      <c r="B208" s="165" t="s">
        <v>467</v>
      </c>
      <c r="C208" s="166"/>
      <c r="D208" s="167"/>
      <c r="E208" s="167"/>
      <c r="F208" s="167"/>
      <c r="G208" s="167"/>
      <c r="H208" s="167"/>
      <c r="I208" s="167"/>
      <c r="J208" s="167"/>
      <c r="K208" s="167"/>
      <c r="L208" s="168"/>
      <c r="M208" s="169"/>
      <c r="N208" s="166"/>
      <c r="O208" s="167"/>
      <c r="P208" s="167"/>
      <c r="Q208" s="167"/>
      <c r="R208" s="167"/>
      <c r="S208" s="167"/>
      <c r="T208" s="167"/>
      <c r="U208" s="167"/>
      <c r="V208" s="167"/>
      <c r="W208" s="168">
        <v>0.10</v>
      </c>
      <c r="X208" s="169"/>
      <c r="Y208" s="166">
        <v>0</v>
      </c>
      <c r="Z208" s="167">
        <v>0</v>
      </c>
      <c r="AA208" s="167">
        <v>0</v>
      </c>
      <c r="AB208" s="167">
        <v>0</v>
      </c>
      <c r="AC208" s="167">
        <v>0</v>
      </c>
      <c r="AD208" s="167">
        <v>0</v>
      </c>
      <c r="AE208" s="167">
        <v>0</v>
      </c>
      <c r="AF208" s="167">
        <v>0</v>
      </c>
      <c r="AG208" s="167">
        <v>0</v>
      </c>
      <c r="AH208" s="168">
        <v>0</v>
      </c>
      <c r="AI208" s="169">
        <f t="shared" si="29"/>
        <v>0</v>
      </c>
      <c r="AJ208" s="166">
        <v>0</v>
      </c>
      <c r="AK208" s="167">
        <v>0</v>
      </c>
      <c r="AL208" s="167">
        <v>0</v>
      </c>
      <c r="AM208" s="167">
        <v>0</v>
      </c>
      <c r="AN208" s="167">
        <v>0</v>
      </c>
      <c r="AO208" s="167">
        <v>0</v>
      </c>
      <c r="AP208" s="167">
        <v>0</v>
      </c>
      <c r="AQ208" s="167">
        <v>0</v>
      </c>
      <c r="AR208" s="167">
        <v>0</v>
      </c>
      <c r="AS208" s="168">
        <v>0</v>
      </c>
      <c r="AT208" s="169">
        <f t="shared" si="32"/>
        <v>0</v>
      </c>
      <c r="AU208" s="169">
        <f t="shared" si="33"/>
        <v>0</v>
      </c>
    </row>
    <row r="209" spans="1:47" ht="15">
      <c r="A209" s="111">
        <v>5192</v>
      </c>
      <c r="B209" s="165" t="s">
        <v>400</v>
      </c>
      <c r="C209" s="166">
        <v>0</v>
      </c>
      <c r="D209" s="167">
        <v>0</v>
      </c>
      <c r="E209" s="167">
        <v>8825.1801699999996</v>
      </c>
      <c r="F209" s="167">
        <v>10510.685340000002</v>
      </c>
      <c r="G209" s="167">
        <v>4452.7950799999981</v>
      </c>
      <c r="H209" s="167">
        <v>1808.7831799999999</v>
      </c>
      <c r="I209" s="167">
        <v>225.50735000000009</v>
      </c>
      <c r="J209" s="167">
        <v>16.520199999999999</v>
      </c>
      <c r="K209" s="167">
        <v>405.37477999999982</v>
      </c>
      <c r="L209" s="168">
        <v>0</v>
      </c>
      <c r="M209" s="169">
        <f t="shared" si="30"/>
        <v>26244.846099999995</v>
      </c>
      <c r="N209" s="166">
        <v>3.20</v>
      </c>
      <c r="O209" s="167">
        <v>5.53</v>
      </c>
      <c r="P209" s="167">
        <v>0</v>
      </c>
      <c r="Q209" s="167">
        <v>0</v>
      </c>
      <c r="R209" s="167">
        <v>0</v>
      </c>
      <c r="S209" s="167">
        <v>0</v>
      </c>
      <c r="T209" s="167">
        <v>0</v>
      </c>
      <c r="U209" s="167">
        <v>0.70</v>
      </c>
      <c r="V209" s="167">
        <v>37.235</v>
      </c>
      <c r="W209" s="168">
        <v>28.283999999999999</v>
      </c>
      <c r="X209" s="169">
        <f t="shared" si="35" ref="X209:X240">SUM(N209:W209)</f>
        <v>74.948999999999998</v>
      </c>
      <c r="Y209" s="166">
        <v>13.726000000000001</v>
      </c>
      <c r="Z209" s="167">
        <v>30.76</v>
      </c>
      <c r="AA209" s="167">
        <v>11</v>
      </c>
      <c r="AB209" s="167">
        <v>93.106999999999999</v>
      </c>
      <c r="AC209" s="167">
        <v>125.042</v>
      </c>
      <c r="AD209" s="167">
        <v>17.617999999999999</v>
      </c>
      <c r="AE209" s="167">
        <v>23.376000000000001</v>
      </c>
      <c r="AF209" s="167">
        <v>11</v>
      </c>
      <c r="AG209" s="167">
        <v>20.32</v>
      </c>
      <c r="AH209" s="168">
        <v>13.08</v>
      </c>
      <c r="AI209" s="169">
        <f t="shared" si="29"/>
        <v>359.02899999999994</v>
      </c>
      <c r="AJ209" s="166">
        <v>0</v>
      </c>
      <c r="AK209" s="167">
        <v>12.08</v>
      </c>
      <c r="AL209" s="167">
        <v>9.02</v>
      </c>
      <c r="AM209" s="167">
        <v>25.744</v>
      </c>
      <c r="AN209" s="167">
        <v>4.6559999999999997</v>
      </c>
      <c r="AO209" s="167">
        <v>0</v>
      </c>
      <c r="AP209" s="167">
        <v>0</v>
      </c>
      <c r="AQ209" s="167">
        <v>15</v>
      </c>
      <c r="AR209" s="167">
        <v>5.48</v>
      </c>
      <c r="AS209" s="168">
        <v>6.50</v>
      </c>
      <c r="AT209" s="169">
        <f t="shared" si="32"/>
        <v>78.48</v>
      </c>
      <c r="AU209" s="169">
        <f t="shared" si="33"/>
        <v>26757.304099999994</v>
      </c>
    </row>
    <row r="210" spans="1:47" ht="15">
      <c r="A210" s="111">
        <v>5194</v>
      </c>
      <c r="B210" s="165" t="s">
        <v>351</v>
      </c>
      <c r="C210" s="166">
        <v>421.03050000000002</v>
      </c>
      <c r="D210" s="167">
        <v>26811.579000000002</v>
      </c>
      <c r="E210" s="167">
        <v>15266.348409999997</v>
      </c>
      <c r="F210" s="167">
        <v>7265.9667499999996</v>
      </c>
      <c r="G210" s="167">
        <v>3765.0175400000066</v>
      </c>
      <c r="H210" s="167">
        <v>5301.4083700000001</v>
      </c>
      <c r="I210" s="167">
        <v>798.51846</v>
      </c>
      <c r="J210" s="167">
        <v>4203.0612000000001</v>
      </c>
      <c r="K210" s="167">
        <v>957.35495000000117</v>
      </c>
      <c r="L210" s="168">
        <v>5399.9295000000002</v>
      </c>
      <c r="M210" s="169">
        <f t="shared" si="30"/>
        <v>70190.214680000005</v>
      </c>
      <c r="N210" s="166">
        <v>1396.5241699999999</v>
      </c>
      <c r="O210" s="167">
        <v>2979.4759599999998</v>
      </c>
      <c r="P210" s="167">
        <v>259.68261000000001</v>
      </c>
      <c r="Q210" s="167">
        <v>110.50700000000001</v>
      </c>
      <c r="R210" s="167">
        <v>732.69524000000001</v>
      </c>
      <c r="S210" s="167">
        <v>1356.74117</v>
      </c>
      <c r="T210" s="167">
        <v>76.607429999999695</v>
      </c>
      <c r="U210" s="167">
        <v>217.07093999999947</v>
      </c>
      <c r="V210" s="167">
        <v>1130.54052</v>
      </c>
      <c r="W210" s="168">
        <v>687.55226000000073</v>
      </c>
      <c r="X210" s="169">
        <f t="shared" si="35"/>
        <v>8947.3972999999987</v>
      </c>
      <c r="Y210" s="166">
        <v>96.653689999999997</v>
      </c>
      <c r="Z210" s="167">
        <v>80.716999999999999</v>
      </c>
      <c r="AA210" s="167">
        <v>89.432099999999977</v>
      </c>
      <c r="AB210" s="167">
        <v>171.79132000000001</v>
      </c>
      <c r="AC210" s="167">
        <v>161.71462</v>
      </c>
      <c r="AD210" s="167">
        <v>201.917</v>
      </c>
      <c r="AE210" s="167">
        <v>2587.498</v>
      </c>
      <c r="AF210" s="167">
        <v>-841.46199999999999</v>
      </c>
      <c r="AG210" s="167">
        <v>83.347999999999999</v>
      </c>
      <c r="AH210" s="168">
        <v>308.18940000000003</v>
      </c>
      <c r="AI210" s="169">
        <f t="shared" si="29"/>
        <v>2939.7991300000003</v>
      </c>
      <c r="AJ210" s="166">
        <v>48.948</v>
      </c>
      <c r="AK210" s="167">
        <v>31.131599999999999</v>
      </c>
      <c r="AL210" s="167">
        <v>0</v>
      </c>
      <c r="AM210" s="167">
        <v>0</v>
      </c>
      <c r="AN210" s="167">
        <v>0</v>
      </c>
      <c r="AO210" s="167">
        <v>26.448</v>
      </c>
      <c r="AP210" s="167">
        <v>920.31389999999999</v>
      </c>
      <c r="AQ210" s="167">
        <v>0</v>
      </c>
      <c r="AR210" s="167">
        <v>113.99</v>
      </c>
      <c r="AS210" s="168">
        <v>251.58199999999999</v>
      </c>
      <c r="AT210" s="169">
        <f t="shared" si="32"/>
        <v>1392.4135000000001</v>
      </c>
      <c r="AU210" s="169">
        <f t="shared" si="33"/>
        <v>83469.824609999996</v>
      </c>
    </row>
    <row r="211" spans="1:47" ht="15">
      <c r="A211" s="111">
        <v>5197</v>
      </c>
      <c r="B211" s="165" t="s">
        <v>434</v>
      </c>
      <c r="C211" s="166">
        <v>0</v>
      </c>
      <c r="D211" s="167">
        <v>0</v>
      </c>
      <c r="E211" s="167">
        <v>0</v>
      </c>
      <c r="F211" s="167">
        <v>0</v>
      </c>
      <c r="G211" s="167">
        <v>0</v>
      </c>
      <c r="H211" s="167">
        <v>0</v>
      </c>
      <c r="I211" s="167">
        <v>0</v>
      </c>
      <c r="J211" s="167">
        <v>0</v>
      </c>
      <c r="K211" s="167">
        <v>0</v>
      </c>
      <c r="L211" s="168">
        <v>0</v>
      </c>
      <c r="M211" s="169">
        <f t="shared" si="30"/>
        <v>0</v>
      </c>
      <c r="N211" s="166">
        <v>0</v>
      </c>
      <c r="O211" s="167">
        <v>0</v>
      </c>
      <c r="P211" s="167">
        <v>0</v>
      </c>
      <c r="Q211" s="167">
        <v>0</v>
      </c>
      <c r="R211" s="167">
        <v>0</v>
      </c>
      <c r="S211" s="167">
        <v>0</v>
      </c>
      <c r="T211" s="167">
        <v>0</v>
      </c>
      <c r="U211" s="167">
        <v>0</v>
      </c>
      <c r="V211" s="167">
        <v>0</v>
      </c>
      <c r="W211" s="168">
        <v>0</v>
      </c>
      <c r="X211" s="169">
        <f t="shared" si="35"/>
        <v>0</v>
      </c>
      <c r="Y211" s="166">
        <v>0</v>
      </c>
      <c r="Z211" s="167">
        <v>0</v>
      </c>
      <c r="AA211" s="167">
        <v>0</v>
      </c>
      <c r="AB211" s="167">
        <v>0</v>
      </c>
      <c r="AC211" s="167">
        <v>0</v>
      </c>
      <c r="AD211" s="167">
        <v>0</v>
      </c>
      <c r="AE211" s="167">
        <v>0</v>
      </c>
      <c r="AF211" s="167">
        <v>0</v>
      </c>
      <c r="AG211" s="167">
        <v>0</v>
      </c>
      <c r="AH211" s="168">
        <v>0</v>
      </c>
      <c r="AI211" s="169">
        <f t="shared" si="29"/>
        <v>0</v>
      </c>
      <c r="AJ211" s="166">
        <v>0</v>
      </c>
      <c r="AK211" s="167">
        <v>0</v>
      </c>
      <c r="AL211" s="167">
        <v>0</v>
      </c>
      <c r="AM211" s="167">
        <v>0</v>
      </c>
      <c r="AN211" s="167">
        <v>0</v>
      </c>
      <c r="AO211" s="167">
        <v>0</v>
      </c>
      <c r="AP211" s="167">
        <v>0</v>
      </c>
      <c r="AQ211" s="167">
        <v>0</v>
      </c>
      <c r="AR211" s="167">
        <v>0</v>
      </c>
      <c r="AS211" s="168">
        <v>0</v>
      </c>
      <c r="AT211" s="169">
        <f t="shared" si="32"/>
        <v>0</v>
      </c>
      <c r="AU211" s="169">
        <f t="shared" si="33"/>
        <v>0</v>
      </c>
    </row>
    <row r="212" spans="1:47" ht="15">
      <c r="A212" s="111">
        <v>5199</v>
      </c>
      <c r="B212" s="165" t="s">
        <v>352</v>
      </c>
      <c r="C212" s="166">
        <v>100</v>
      </c>
      <c r="D212" s="167">
        <v>22.872</v>
      </c>
      <c r="E212" s="167">
        <v>57.872</v>
      </c>
      <c r="F212" s="167">
        <v>-47.128</v>
      </c>
      <c r="G212" s="167">
        <v>0</v>
      </c>
      <c r="H212" s="167">
        <v>0</v>
      </c>
      <c r="I212" s="167">
        <v>-20</v>
      </c>
      <c r="J212" s="167">
        <v>45.625</v>
      </c>
      <c r="K212" s="167">
        <v>0</v>
      </c>
      <c r="L212" s="168">
        <v>0</v>
      </c>
      <c r="M212" s="169">
        <f t="shared" si="30"/>
        <v>159.24099999999999</v>
      </c>
      <c r="N212" s="166">
        <v>13.26</v>
      </c>
      <c r="O212" s="167">
        <v>6.63</v>
      </c>
      <c r="P212" s="167">
        <v>6.63</v>
      </c>
      <c r="Q212" s="167">
        <v>6.63</v>
      </c>
      <c r="R212" s="167">
        <v>6.63</v>
      </c>
      <c r="S212" s="167">
        <v>0</v>
      </c>
      <c r="T212" s="167">
        <v>0</v>
      </c>
      <c r="U212" s="167">
        <v>0</v>
      </c>
      <c r="V212" s="167">
        <v>0</v>
      </c>
      <c r="W212" s="168">
        <v>0</v>
      </c>
      <c r="X212" s="169">
        <f t="shared" si="35"/>
        <v>39.78</v>
      </c>
      <c r="Y212" s="166">
        <v>0</v>
      </c>
      <c r="Z212" s="167">
        <v>10</v>
      </c>
      <c r="AA212" s="167">
        <v>0</v>
      </c>
      <c r="AB212" s="167">
        <v>0</v>
      </c>
      <c r="AC212" s="167">
        <v>0</v>
      </c>
      <c r="AD212" s="167">
        <v>0</v>
      </c>
      <c r="AE212" s="167">
        <v>0</v>
      </c>
      <c r="AF212" s="167">
        <v>0</v>
      </c>
      <c r="AG212" s="167">
        <v>0</v>
      </c>
      <c r="AH212" s="168">
        <v>0</v>
      </c>
      <c r="AI212" s="169">
        <f t="shared" si="29"/>
        <v>10</v>
      </c>
      <c r="AJ212" s="166">
        <v>0</v>
      </c>
      <c r="AK212" s="167">
        <v>0</v>
      </c>
      <c r="AL212" s="167">
        <v>0</v>
      </c>
      <c r="AM212" s="167">
        <v>0</v>
      </c>
      <c r="AN212" s="167">
        <v>2.68</v>
      </c>
      <c r="AO212" s="167">
        <v>0</v>
      </c>
      <c r="AP212" s="167">
        <v>44.837000000000003</v>
      </c>
      <c r="AQ212" s="167">
        <v>0</v>
      </c>
      <c r="AR212" s="167">
        <v>0</v>
      </c>
      <c r="AS212" s="168">
        <v>0</v>
      </c>
      <c r="AT212" s="169">
        <f t="shared" si="32"/>
        <v>47.517000000000003</v>
      </c>
      <c r="AU212" s="169">
        <f t="shared" si="33"/>
        <v>256.53800000000001</v>
      </c>
    </row>
    <row r="213" spans="1:47" ht="15">
      <c r="A213" s="111">
        <v>5211</v>
      </c>
      <c r="B213" s="165" t="s">
        <v>401</v>
      </c>
      <c r="C213" s="166">
        <v>0</v>
      </c>
      <c r="D213" s="167">
        <v>0</v>
      </c>
      <c r="E213" s="167">
        <v>15</v>
      </c>
      <c r="F213" s="167">
        <v>0</v>
      </c>
      <c r="G213" s="167">
        <v>0</v>
      </c>
      <c r="H213" s="167">
        <v>0</v>
      </c>
      <c r="I213" s="167">
        <v>0</v>
      </c>
      <c r="J213" s="167">
        <v>0</v>
      </c>
      <c r="K213" s="167">
        <v>0</v>
      </c>
      <c r="L213" s="168">
        <v>0</v>
      </c>
      <c r="M213" s="169">
        <f t="shared" si="30"/>
        <v>15</v>
      </c>
      <c r="N213" s="166">
        <v>0</v>
      </c>
      <c r="O213" s="167">
        <v>0</v>
      </c>
      <c r="P213" s="167">
        <v>0</v>
      </c>
      <c r="Q213" s="167">
        <v>0</v>
      </c>
      <c r="R213" s="167">
        <v>0</v>
      </c>
      <c r="S213" s="167">
        <v>0</v>
      </c>
      <c r="T213" s="167">
        <v>0</v>
      </c>
      <c r="U213" s="167">
        <v>0</v>
      </c>
      <c r="V213" s="167">
        <v>0</v>
      </c>
      <c r="W213" s="168">
        <v>0</v>
      </c>
      <c r="X213" s="169">
        <f t="shared" si="35"/>
        <v>0</v>
      </c>
      <c r="Y213" s="166">
        <v>0</v>
      </c>
      <c r="Z213" s="167">
        <v>0</v>
      </c>
      <c r="AA213" s="167">
        <v>0</v>
      </c>
      <c r="AB213" s="167">
        <v>0</v>
      </c>
      <c r="AC213" s="167">
        <v>0</v>
      </c>
      <c r="AD213" s="167">
        <v>0</v>
      </c>
      <c r="AE213" s="167">
        <v>0</v>
      </c>
      <c r="AF213" s="167">
        <v>0</v>
      </c>
      <c r="AG213" s="167">
        <v>0</v>
      </c>
      <c r="AH213" s="168">
        <v>0</v>
      </c>
      <c r="AI213" s="169">
        <f t="shared" si="29"/>
        <v>0</v>
      </c>
      <c r="AJ213" s="166">
        <v>0</v>
      </c>
      <c r="AK213" s="167">
        <v>0</v>
      </c>
      <c r="AL213" s="167">
        <v>0</v>
      </c>
      <c r="AM213" s="167">
        <v>0</v>
      </c>
      <c r="AN213" s="167">
        <v>0</v>
      </c>
      <c r="AO213" s="167">
        <v>0</v>
      </c>
      <c r="AP213" s="167">
        <v>0</v>
      </c>
      <c r="AQ213" s="167">
        <v>0</v>
      </c>
      <c r="AR213" s="167">
        <v>0</v>
      </c>
      <c r="AS213" s="168">
        <v>0</v>
      </c>
      <c r="AT213" s="169">
        <f t="shared" si="32"/>
        <v>0</v>
      </c>
      <c r="AU213" s="169">
        <f t="shared" si="33"/>
        <v>15</v>
      </c>
    </row>
    <row r="214" spans="1:47" ht="15">
      <c r="A214" s="111">
        <v>5212</v>
      </c>
      <c r="B214" s="165" t="s">
        <v>402</v>
      </c>
      <c r="C214" s="166">
        <v>0</v>
      </c>
      <c r="D214" s="167">
        <v>0</v>
      </c>
      <c r="E214" s="167">
        <v>10</v>
      </c>
      <c r="F214" s="167">
        <v>114</v>
      </c>
      <c r="G214" s="167">
        <v>501.45</v>
      </c>
      <c r="H214" s="167">
        <v>1307.50</v>
      </c>
      <c r="I214" s="167">
        <v>75</v>
      </c>
      <c r="J214" s="167">
        <v>45</v>
      </c>
      <c r="K214" s="167">
        <v>-159.529</v>
      </c>
      <c r="L214" s="168">
        <v>105.50</v>
      </c>
      <c r="M214" s="169">
        <f t="shared" si="30"/>
        <v>1998.9209999999998</v>
      </c>
      <c r="N214" s="166">
        <v>0</v>
      </c>
      <c r="O214" s="167">
        <v>0</v>
      </c>
      <c r="P214" s="167">
        <v>0</v>
      </c>
      <c r="Q214" s="167">
        <v>0</v>
      </c>
      <c r="R214" s="167">
        <v>130.19999999999999</v>
      </c>
      <c r="S214" s="167">
        <v>0</v>
      </c>
      <c r="T214" s="167">
        <v>0</v>
      </c>
      <c r="U214" s="167">
        <v>0</v>
      </c>
      <c r="V214" s="167">
        <v>0</v>
      </c>
      <c r="W214" s="168">
        <v>0</v>
      </c>
      <c r="X214" s="169">
        <f t="shared" si="35"/>
        <v>130.19999999999999</v>
      </c>
      <c r="Y214" s="166">
        <v>0</v>
      </c>
      <c r="Z214" s="167">
        <v>0</v>
      </c>
      <c r="AA214" s="167">
        <v>0</v>
      </c>
      <c r="AB214" s="167">
        <v>0</v>
      </c>
      <c r="AC214" s="167">
        <v>0</v>
      </c>
      <c r="AD214" s="167">
        <v>0</v>
      </c>
      <c r="AE214" s="167">
        <v>0</v>
      </c>
      <c r="AF214" s="167">
        <v>0</v>
      </c>
      <c r="AG214" s="167">
        <v>0</v>
      </c>
      <c r="AH214" s="168">
        <v>0</v>
      </c>
      <c r="AI214" s="169">
        <f t="shared" si="29"/>
        <v>0</v>
      </c>
      <c r="AJ214" s="166">
        <v>0</v>
      </c>
      <c r="AK214" s="167">
        <v>0</v>
      </c>
      <c r="AL214" s="167">
        <v>0</v>
      </c>
      <c r="AM214" s="167">
        <v>0</v>
      </c>
      <c r="AN214" s="167">
        <v>0</v>
      </c>
      <c r="AO214" s="167">
        <v>0</v>
      </c>
      <c r="AP214" s="167">
        <v>0</v>
      </c>
      <c r="AQ214" s="167">
        <v>0</v>
      </c>
      <c r="AR214" s="167">
        <v>0</v>
      </c>
      <c r="AS214" s="168">
        <v>0</v>
      </c>
      <c r="AT214" s="169">
        <f t="shared" si="32"/>
        <v>0</v>
      </c>
      <c r="AU214" s="169">
        <f t="shared" si="33"/>
        <v>2129.1209999999996</v>
      </c>
    </row>
    <row r="215" spans="1:47" ht="15">
      <c r="A215" s="111">
        <v>5213</v>
      </c>
      <c r="B215" s="165" t="s">
        <v>353</v>
      </c>
      <c r="C215" s="166">
        <v>0</v>
      </c>
      <c r="D215" s="167">
        <v>120</v>
      </c>
      <c r="E215" s="167">
        <v>0</v>
      </c>
      <c r="F215" s="167">
        <v>1411.25</v>
      </c>
      <c r="G215" s="167">
        <v>7623.45</v>
      </c>
      <c r="H215" s="167">
        <v>4019.45</v>
      </c>
      <c r="I215" s="167">
        <v>233.20</v>
      </c>
      <c r="J215" s="167">
        <v>259.87</v>
      </c>
      <c r="K215" s="167">
        <v>-190.05</v>
      </c>
      <c r="L215" s="168">
        <v>218.90</v>
      </c>
      <c r="M215" s="169">
        <f t="shared" si="30"/>
        <v>13696.070000000003</v>
      </c>
      <c r="N215" s="166">
        <v>299.14999999999998</v>
      </c>
      <c r="O215" s="167">
        <v>6721.10</v>
      </c>
      <c r="P215" s="167">
        <v>130.19999999999999</v>
      </c>
      <c r="Q215" s="167">
        <v>126</v>
      </c>
      <c r="R215" s="167">
        <v>0</v>
      </c>
      <c r="S215" s="167">
        <v>2000</v>
      </c>
      <c r="T215" s="167">
        <v>10.25</v>
      </c>
      <c r="U215" s="167">
        <v>0</v>
      </c>
      <c r="V215" s="167">
        <v>0</v>
      </c>
      <c r="W215" s="168">
        <v>4028.07</v>
      </c>
      <c r="X215" s="169">
        <f t="shared" si="35"/>
        <v>13314.77</v>
      </c>
      <c r="Y215" s="166">
        <v>480</v>
      </c>
      <c r="Z215" s="167">
        <v>0</v>
      </c>
      <c r="AA215" s="167">
        <v>0</v>
      </c>
      <c r="AB215" s="167">
        <v>0</v>
      </c>
      <c r="AC215" s="167">
        <v>963.25</v>
      </c>
      <c r="AD215" s="167">
        <v>83.50</v>
      </c>
      <c r="AE215" s="167">
        <v>0</v>
      </c>
      <c r="AF215" s="167">
        <v>0</v>
      </c>
      <c r="AG215" s="167">
        <v>-88</v>
      </c>
      <c r="AH215" s="168">
        <v>5</v>
      </c>
      <c r="AI215" s="169">
        <f t="shared" si="29"/>
        <v>1443.75</v>
      </c>
      <c r="AJ215" s="166">
        <v>660</v>
      </c>
      <c r="AK215" s="167">
        <v>0</v>
      </c>
      <c r="AL215" s="167">
        <v>0</v>
      </c>
      <c r="AM215" s="167">
        <v>0</v>
      </c>
      <c r="AN215" s="167">
        <v>0</v>
      </c>
      <c r="AO215" s="167">
        <v>0</v>
      </c>
      <c r="AP215" s="167">
        <v>10403.972</v>
      </c>
      <c r="AQ215" s="167">
        <v>0</v>
      </c>
      <c r="AR215" s="167">
        <v>0</v>
      </c>
      <c r="AS215" s="168">
        <v>-197</v>
      </c>
      <c r="AT215" s="169">
        <f t="shared" si="32"/>
        <v>10866.972</v>
      </c>
      <c r="AU215" s="169">
        <f t="shared" si="33"/>
        <v>39321.562000000005</v>
      </c>
    </row>
    <row r="216" spans="1:47" ht="15">
      <c r="A216" s="111">
        <v>5216</v>
      </c>
      <c r="B216" s="165" t="s">
        <v>406</v>
      </c>
      <c r="C216" s="166">
        <v>0</v>
      </c>
      <c r="D216" s="167">
        <v>0</v>
      </c>
      <c r="E216" s="167">
        <v>3418.174</v>
      </c>
      <c r="F216" s="167">
        <v>6730</v>
      </c>
      <c r="G216" s="167">
        <v>0</v>
      </c>
      <c r="H216" s="167">
        <v>0</v>
      </c>
      <c r="I216" s="167">
        <v>0</v>
      </c>
      <c r="J216" s="167">
        <v>0</v>
      </c>
      <c r="K216" s="167">
        <v>0</v>
      </c>
      <c r="L216" s="168">
        <v>0</v>
      </c>
      <c r="M216" s="169">
        <f t="shared" si="30"/>
        <v>10148.173999999999</v>
      </c>
      <c r="N216" s="166">
        <v>0</v>
      </c>
      <c r="O216" s="167">
        <v>0</v>
      </c>
      <c r="P216" s="167">
        <v>0</v>
      </c>
      <c r="Q216" s="167">
        <v>0</v>
      </c>
      <c r="R216" s="167">
        <v>0</v>
      </c>
      <c r="S216" s="167">
        <v>0</v>
      </c>
      <c r="T216" s="167">
        <v>0</v>
      </c>
      <c r="U216" s="167">
        <v>0</v>
      </c>
      <c r="V216" s="167">
        <v>0</v>
      </c>
      <c r="W216" s="168">
        <v>0</v>
      </c>
      <c r="X216" s="169">
        <f t="shared" si="35"/>
        <v>0</v>
      </c>
      <c r="Y216" s="166">
        <v>0</v>
      </c>
      <c r="Z216" s="167">
        <v>0</v>
      </c>
      <c r="AA216" s="167">
        <v>0</v>
      </c>
      <c r="AB216" s="167">
        <v>0</v>
      </c>
      <c r="AC216" s="167">
        <v>0</v>
      </c>
      <c r="AD216" s="167">
        <v>0</v>
      </c>
      <c r="AE216" s="167">
        <v>0</v>
      </c>
      <c r="AF216" s="167">
        <v>0</v>
      </c>
      <c r="AG216" s="167">
        <v>0</v>
      </c>
      <c r="AH216" s="168">
        <v>0</v>
      </c>
      <c r="AI216" s="169">
        <f t="shared" si="29"/>
        <v>0</v>
      </c>
      <c r="AJ216" s="166">
        <v>0</v>
      </c>
      <c r="AK216" s="167">
        <v>0</v>
      </c>
      <c r="AL216" s="167">
        <v>0</v>
      </c>
      <c r="AM216" s="167">
        <v>0</v>
      </c>
      <c r="AN216" s="167">
        <v>0</v>
      </c>
      <c r="AO216" s="167">
        <v>0</v>
      </c>
      <c r="AP216" s="167">
        <v>0</v>
      </c>
      <c r="AQ216" s="167">
        <v>0</v>
      </c>
      <c r="AR216" s="167">
        <v>0</v>
      </c>
      <c r="AS216" s="168">
        <v>0</v>
      </c>
      <c r="AT216" s="169">
        <f t="shared" si="32"/>
        <v>0</v>
      </c>
      <c r="AU216" s="169">
        <f t="shared" si="33"/>
        <v>10148.173999999999</v>
      </c>
    </row>
    <row r="217" spans="1:47" ht="15">
      <c r="A217" s="111">
        <v>5219</v>
      </c>
      <c r="B217" s="165" t="s">
        <v>354</v>
      </c>
      <c r="C217" s="166">
        <v>0</v>
      </c>
      <c r="D217" s="167">
        <v>20</v>
      </c>
      <c r="E217" s="167">
        <v>0</v>
      </c>
      <c r="F217" s="167">
        <v>0</v>
      </c>
      <c r="G217" s="167">
        <v>0</v>
      </c>
      <c r="H217" s="167">
        <v>0</v>
      </c>
      <c r="I217" s="167">
        <v>0</v>
      </c>
      <c r="J217" s="167">
        <v>0</v>
      </c>
      <c r="K217" s="167">
        <v>0</v>
      </c>
      <c r="L217" s="168">
        <v>0</v>
      </c>
      <c r="M217" s="169">
        <f t="shared" si="30"/>
        <v>20</v>
      </c>
      <c r="N217" s="166">
        <v>0</v>
      </c>
      <c r="O217" s="167">
        <v>0</v>
      </c>
      <c r="P217" s="167">
        <v>0</v>
      </c>
      <c r="Q217" s="167">
        <v>0</v>
      </c>
      <c r="R217" s="167">
        <v>0</v>
      </c>
      <c r="S217" s="167">
        <v>0</v>
      </c>
      <c r="T217" s="167">
        <v>0</v>
      </c>
      <c r="U217" s="167">
        <v>0</v>
      </c>
      <c r="V217" s="167">
        <v>0</v>
      </c>
      <c r="W217" s="168">
        <v>0</v>
      </c>
      <c r="X217" s="169">
        <f t="shared" si="35"/>
        <v>0</v>
      </c>
      <c r="Y217" s="166">
        <v>0</v>
      </c>
      <c r="Z217" s="167">
        <v>0</v>
      </c>
      <c r="AA217" s="167">
        <v>0</v>
      </c>
      <c r="AB217" s="167">
        <v>0</v>
      </c>
      <c r="AC217" s="167">
        <v>0</v>
      </c>
      <c r="AD217" s="167">
        <v>0</v>
      </c>
      <c r="AE217" s="167">
        <v>0</v>
      </c>
      <c r="AF217" s="167">
        <v>0</v>
      </c>
      <c r="AG217" s="167">
        <v>0</v>
      </c>
      <c r="AH217" s="168">
        <v>0</v>
      </c>
      <c r="AI217" s="169">
        <f t="shared" si="29"/>
        <v>0</v>
      </c>
      <c r="AJ217" s="166">
        <v>0</v>
      </c>
      <c r="AK217" s="167">
        <v>0</v>
      </c>
      <c r="AL217" s="167">
        <v>0</v>
      </c>
      <c r="AM217" s="167">
        <v>0</v>
      </c>
      <c r="AN217" s="167">
        <v>0</v>
      </c>
      <c r="AO217" s="167">
        <v>0</v>
      </c>
      <c r="AP217" s="167">
        <v>0</v>
      </c>
      <c r="AQ217" s="167">
        <v>0</v>
      </c>
      <c r="AR217" s="167">
        <v>0</v>
      </c>
      <c r="AS217" s="168">
        <v>0</v>
      </c>
      <c r="AT217" s="169">
        <f t="shared" si="32"/>
        <v>0</v>
      </c>
      <c r="AU217" s="169">
        <f t="shared" si="33"/>
        <v>20</v>
      </c>
    </row>
    <row r="218" spans="1:47" ht="15">
      <c r="A218" s="111">
        <v>5221</v>
      </c>
      <c r="B218" s="165" t="s">
        <v>355</v>
      </c>
      <c r="C218" s="166">
        <v>830.05700000000002</v>
      </c>
      <c r="D218" s="167">
        <v>42920.245689999996</v>
      </c>
      <c r="E218" s="167">
        <v>5284.6009999999997</v>
      </c>
      <c r="F218" s="167">
        <v>19084</v>
      </c>
      <c r="G218" s="167">
        <v>14489.459000000001</v>
      </c>
      <c r="H218" s="167">
        <v>8589.0134999999991</v>
      </c>
      <c r="I218" s="167">
        <v>369</v>
      </c>
      <c r="J218" s="167">
        <v>350</v>
      </c>
      <c r="K218" s="167">
        <v>-170</v>
      </c>
      <c r="L218" s="168">
        <v>467.90</v>
      </c>
      <c r="M218" s="169">
        <f t="shared" si="30"/>
        <v>92214.276190000004</v>
      </c>
      <c r="N218" s="166">
        <v>127.038</v>
      </c>
      <c r="O218" s="167">
        <v>321.81900000000002</v>
      </c>
      <c r="P218" s="167">
        <v>7038.0079999999998</v>
      </c>
      <c r="Q218" s="167">
        <v>0</v>
      </c>
      <c r="R218" s="167">
        <v>202.445</v>
      </c>
      <c r="S218" s="167">
        <v>11984.778</v>
      </c>
      <c r="T218" s="167">
        <v>2286.8409999999999</v>
      </c>
      <c r="U218" s="167">
        <v>-575</v>
      </c>
      <c r="V218" s="167">
        <v>0</v>
      </c>
      <c r="W218" s="168">
        <v>575</v>
      </c>
      <c r="X218" s="169">
        <f t="shared" si="35"/>
        <v>21960.929</v>
      </c>
      <c r="Y218" s="166">
        <v>0</v>
      </c>
      <c r="Z218" s="167">
        <v>0</v>
      </c>
      <c r="AA218" s="167">
        <v>0</v>
      </c>
      <c r="AB218" s="167">
        <v>0</v>
      </c>
      <c r="AC218" s="167">
        <v>4900</v>
      </c>
      <c r="AD218" s="167">
        <v>90</v>
      </c>
      <c r="AE218" s="167">
        <v>141.55000000000001</v>
      </c>
      <c r="AF218" s="167">
        <v>0</v>
      </c>
      <c r="AG218" s="167">
        <v>0</v>
      </c>
      <c r="AH218" s="168">
        <v>55</v>
      </c>
      <c r="AI218" s="169">
        <f t="shared" si="29"/>
        <v>5186.55</v>
      </c>
      <c r="AJ218" s="166">
        <v>0</v>
      </c>
      <c r="AK218" s="167">
        <v>0</v>
      </c>
      <c r="AL218" s="167">
        <v>3800</v>
      </c>
      <c r="AM218" s="167">
        <v>0</v>
      </c>
      <c r="AN218" s="167">
        <v>0</v>
      </c>
      <c r="AO218" s="167">
        <v>785</v>
      </c>
      <c r="AP218" s="167">
        <v>0</v>
      </c>
      <c r="AQ218" s="167">
        <v>0</v>
      </c>
      <c r="AR218" s="167">
        <v>99.275</v>
      </c>
      <c r="AS218" s="168">
        <v>0</v>
      </c>
      <c r="AT218" s="169">
        <f t="shared" si="32"/>
        <v>4684.2749999999996</v>
      </c>
      <c r="AU218" s="169">
        <f t="shared" si="33"/>
        <v>124046.03019</v>
      </c>
    </row>
    <row r="219" spans="1:47" ht="15">
      <c r="A219" s="111">
        <v>5222</v>
      </c>
      <c r="B219" s="165" t="s">
        <v>356</v>
      </c>
      <c r="C219" s="166">
        <v>289</v>
      </c>
      <c r="D219" s="167">
        <v>18664.330000000002</v>
      </c>
      <c r="E219" s="167">
        <v>7387.067</v>
      </c>
      <c r="F219" s="167">
        <v>59326.15</v>
      </c>
      <c r="G219" s="167">
        <v>12116.47</v>
      </c>
      <c r="H219" s="167">
        <v>25649.186000000002</v>
      </c>
      <c r="I219" s="167">
        <v>761.98</v>
      </c>
      <c r="J219" s="167">
        <v>5342</v>
      </c>
      <c r="K219" s="167">
        <v>115</v>
      </c>
      <c r="L219" s="168">
        <v>-5677.2097400000002</v>
      </c>
      <c r="M219" s="169">
        <f t="shared" si="30"/>
        <v>123973.97326</v>
      </c>
      <c r="N219" s="166">
        <v>662.50</v>
      </c>
      <c r="O219" s="167">
        <v>1799.904</v>
      </c>
      <c r="P219" s="167">
        <v>7529.5821999999998</v>
      </c>
      <c r="Q219" s="167">
        <v>602.12</v>
      </c>
      <c r="R219" s="167">
        <v>2394.2600000000002</v>
      </c>
      <c r="S219" s="167">
        <v>43473.02</v>
      </c>
      <c r="T219" s="167">
        <v>5113.1589999999997</v>
      </c>
      <c r="U219" s="167">
        <v>4439.232</v>
      </c>
      <c r="V219" s="167">
        <v>1288.29</v>
      </c>
      <c r="W219" s="168">
        <v>-708.89678000000117</v>
      </c>
      <c r="X219" s="169">
        <f t="shared" si="35"/>
        <v>66593.170419999995</v>
      </c>
      <c r="Y219" s="166">
        <v>0</v>
      </c>
      <c r="Z219" s="167">
        <v>0</v>
      </c>
      <c r="AA219" s="167">
        <v>1000</v>
      </c>
      <c r="AB219" s="167">
        <v>4242.4530000000004</v>
      </c>
      <c r="AC219" s="167">
        <v>14502.10</v>
      </c>
      <c r="AD219" s="167">
        <v>1468.473</v>
      </c>
      <c r="AE219" s="167">
        <v>0</v>
      </c>
      <c r="AF219" s="167">
        <v>0</v>
      </c>
      <c r="AG219" s="167">
        <v>0</v>
      </c>
      <c r="AH219" s="168">
        <v>-230.13561999999999</v>
      </c>
      <c r="AI219" s="169">
        <f t="shared" si="29"/>
        <v>20982.890379999997</v>
      </c>
      <c r="AJ219" s="166">
        <v>0</v>
      </c>
      <c r="AK219" s="167">
        <v>0</v>
      </c>
      <c r="AL219" s="167">
        <v>8620</v>
      </c>
      <c r="AM219" s="167">
        <v>8427.5149999999994</v>
      </c>
      <c r="AN219" s="167">
        <v>2890.33</v>
      </c>
      <c r="AO219" s="167">
        <v>930</v>
      </c>
      <c r="AP219" s="167">
        <v>44.50</v>
      </c>
      <c r="AQ219" s="167">
        <v>0</v>
      </c>
      <c r="AR219" s="167">
        <v>50</v>
      </c>
      <c r="AS219" s="168">
        <v>-130.24807999999823</v>
      </c>
      <c r="AT219" s="169">
        <f t="shared" si="32"/>
        <v>20832.096920000004</v>
      </c>
      <c r="AU219" s="169">
        <f t="shared" si="33"/>
        <v>232382.13097999999</v>
      </c>
    </row>
    <row r="220" spans="1:47" ht="15">
      <c r="A220" s="111">
        <v>5223</v>
      </c>
      <c r="B220" s="165" t="s">
        <v>357</v>
      </c>
      <c r="C220" s="166">
        <v>161.90</v>
      </c>
      <c r="D220" s="167">
        <v>14406.501</v>
      </c>
      <c r="E220" s="167">
        <v>3747.5279999999998</v>
      </c>
      <c r="F220" s="167">
        <v>1828.519</v>
      </c>
      <c r="G220" s="167">
        <v>646.82000000000005</v>
      </c>
      <c r="H220" s="167">
        <v>2675.37</v>
      </c>
      <c r="I220" s="167">
        <v>217</v>
      </c>
      <c r="J220" s="167">
        <v>386.60</v>
      </c>
      <c r="K220" s="167">
        <v>0</v>
      </c>
      <c r="L220" s="168">
        <v>1286.6282200000001</v>
      </c>
      <c r="M220" s="169">
        <f t="shared" si="30"/>
        <v>25356.866219999996</v>
      </c>
      <c r="N220" s="166">
        <v>0</v>
      </c>
      <c r="O220" s="167">
        <v>0</v>
      </c>
      <c r="P220" s="167">
        <v>0</v>
      </c>
      <c r="Q220" s="167">
        <v>0</v>
      </c>
      <c r="R220" s="167">
        <v>735</v>
      </c>
      <c r="S220" s="167">
        <v>5570</v>
      </c>
      <c r="T220" s="167">
        <v>1435</v>
      </c>
      <c r="U220" s="167">
        <v>0</v>
      </c>
      <c r="V220" s="167">
        <v>0</v>
      </c>
      <c r="W220" s="168">
        <v>-118.932</v>
      </c>
      <c r="X220" s="169">
        <f t="shared" si="35"/>
        <v>7621.0680000000002</v>
      </c>
      <c r="Y220" s="166">
        <v>0</v>
      </c>
      <c r="Z220" s="167">
        <v>0</v>
      </c>
      <c r="AA220" s="167">
        <v>0</v>
      </c>
      <c r="AB220" s="167">
        <v>688.86</v>
      </c>
      <c r="AC220" s="167">
        <v>800</v>
      </c>
      <c r="AD220" s="167">
        <v>76.540000000000006</v>
      </c>
      <c r="AE220" s="167">
        <v>0</v>
      </c>
      <c r="AF220" s="167">
        <v>0</v>
      </c>
      <c r="AG220" s="167">
        <v>0</v>
      </c>
      <c r="AH220" s="168">
        <v>-42.245</v>
      </c>
      <c r="AI220" s="169">
        <f t="shared" si="29"/>
        <v>1523.1550000000002</v>
      </c>
      <c r="AJ220" s="166">
        <v>0</v>
      </c>
      <c r="AK220" s="167">
        <v>0</v>
      </c>
      <c r="AL220" s="167">
        <v>0</v>
      </c>
      <c r="AM220" s="167">
        <v>1763.20</v>
      </c>
      <c r="AN220" s="167">
        <v>0</v>
      </c>
      <c r="AO220" s="167">
        <v>0</v>
      </c>
      <c r="AP220" s="167">
        <v>0</v>
      </c>
      <c r="AQ220" s="167">
        <v>0</v>
      </c>
      <c r="AR220" s="167">
        <v>0</v>
      </c>
      <c r="AS220" s="168">
        <v>0</v>
      </c>
      <c r="AT220" s="169">
        <f t="shared" si="32"/>
        <v>1763.20</v>
      </c>
      <c r="AU220" s="169">
        <f t="shared" si="33"/>
        <v>36264.289219999991</v>
      </c>
    </row>
    <row r="221" spans="1:47" ht="15">
      <c r="A221" s="111">
        <v>5229</v>
      </c>
      <c r="B221" s="165" t="s">
        <v>358</v>
      </c>
      <c r="C221" s="166">
        <v>100</v>
      </c>
      <c r="D221" s="167">
        <v>3605.4626000000003</v>
      </c>
      <c r="E221" s="167">
        <v>889.05999999999949</v>
      </c>
      <c r="F221" s="167">
        <v>1044.4374700000008</v>
      </c>
      <c r="G221" s="167">
        <v>108.265</v>
      </c>
      <c r="H221" s="167">
        <v>556.04600000000005</v>
      </c>
      <c r="I221" s="167">
        <v>92.537999999999997</v>
      </c>
      <c r="J221" s="167">
        <v>40</v>
      </c>
      <c r="K221" s="167">
        <v>-30</v>
      </c>
      <c r="L221" s="168">
        <v>432.65199999999999</v>
      </c>
      <c r="M221" s="169">
        <f t="shared" si="30"/>
        <v>6838.4610700000012</v>
      </c>
      <c r="N221" s="166">
        <v>5.3879999999999999</v>
      </c>
      <c r="O221" s="167">
        <v>0</v>
      </c>
      <c r="P221" s="167">
        <v>0</v>
      </c>
      <c r="Q221" s="167">
        <v>0</v>
      </c>
      <c r="R221" s="167">
        <v>0</v>
      </c>
      <c r="S221" s="167">
        <v>0</v>
      </c>
      <c r="T221" s="167">
        <v>10</v>
      </c>
      <c r="U221" s="167">
        <v>0</v>
      </c>
      <c r="V221" s="167">
        <v>0</v>
      </c>
      <c r="W221" s="168">
        <v>0</v>
      </c>
      <c r="X221" s="169">
        <f t="shared" si="35"/>
        <v>15.388</v>
      </c>
      <c r="Y221" s="166">
        <v>0</v>
      </c>
      <c r="Z221" s="167">
        <v>0</v>
      </c>
      <c r="AA221" s="167">
        <v>1320</v>
      </c>
      <c r="AB221" s="167">
        <v>0</v>
      </c>
      <c r="AC221" s="167">
        <v>0</v>
      </c>
      <c r="AD221" s="167">
        <v>0</v>
      </c>
      <c r="AE221" s="167">
        <v>0</v>
      </c>
      <c r="AF221" s="167">
        <v>0</v>
      </c>
      <c r="AG221" s="167">
        <v>8545</v>
      </c>
      <c r="AH221" s="168">
        <v>0</v>
      </c>
      <c r="AI221" s="169">
        <f t="shared" si="29"/>
        <v>9865</v>
      </c>
      <c r="AJ221" s="166">
        <v>0</v>
      </c>
      <c r="AK221" s="167">
        <v>100</v>
      </c>
      <c r="AL221" s="167">
        <v>0</v>
      </c>
      <c r="AM221" s="167">
        <v>0</v>
      </c>
      <c r="AN221" s="167">
        <v>0</v>
      </c>
      <c r="AO221" s="167">
        <v>0</v>
      </c>
      <c r="AP221" s="167">
        <v>0</v>
      </c>
      <c r="AQ221" s="167">
        <v>0</v>
      </c>
      <c r="AR221" s="167">
        <v>2.80</v>
      </c>
      <c r="AS221" s="168">
        <v>50</v>
      </c>
      <c r="AT221" s="169">
        <f t="shared" si="32"/>
        <v>152.80000000000001</v>
      </c>
      <c r="AU221" s="169">
        <f t="shared" si="33"/>
        <v>16871.649069999999</v>
      </c>
    </row>
    <row r="222" spans="1:47" ht="15">
      <c r="A222" s="111">
        <v>5313</v>
      </c>
      <c r="B222" s="165" t="s">
        <v>445</v>
      </c>
      <c r="C222" s="166">
        <v>0</v>
      </c>
      <c r="D222" s="167">
        <v>0</v>
      </c>
      <c r="E222" s="167">
        <v>0</v>
      </c>
      <c r="F222" s="167">
        <v>0</v>
      </c>
      <c r="G222" s="167">
        <v>0</v>
      </c>
      <c r="H222" s="167">
        <v>0</v>
      </c>
      <c r="I222" s="167">
        <v>0</v>
      </c>
      <c r="J222" s="167">
        <v>0</v>
      </c>
      <c r="K222" s="167">
        <v>0</v>
      </c>
      <c r="L222" s="168">
        <v>66.75</v>
      </c>
      <c r="M222" s="169">
        <f t="shared" si="30"/>
        <v>66.75</v>
      </c>
      <c r="N222" s="166">
        <v>0</v>
      </c>
      <c r="O222" s="167">
        <v>0</v>
      </c>
      <c r="P222" s="167">
        <v>0</v>
      </c>
      <c r="Q222" s="167">
        <v>0</v>
      </c>
      <c r="R222" s="167">
        <v>0</v>
      </c>
      <c r="S222" s="167">
        <v>0</v>
      </c>
      <c r="T222" s="167">
        <v>0</v>
      </c>
      <c r="U222" s="167">
        <v>0</v>
      </c>
      <c r="V222" s="167">
        <v>0</v>
      </c>
      <c r="W222" s="168">
        <v>0</v>
      </c>
      <c r="X222" s="169">
        <f t="shared" si="35"/>
        <v>0</v>
      </c>
      <c r="Y222" s="166">
        <v>0</v>
      </c>
      <c r="Z222" s="167">
        <v>0</v>
      </c>
      <c r="AA222" s="167">
        <v>0</v>
      </c>
      <c r="AB222" s="167">
        <v>0</v>
      </c>
      <c r="AC222" s="167">
        <v>0</v>
      </c>
      <c r="AD222" s="167">
        <v>0</v>
      </c>
      <c r="AE222" s="167">
        <v>0</v>
      </c>
      <c r="AF222" s="167">
        <v>0</v>
      </c>
      <c r="AG222" s="167">
        <v>0</v>
      </c>
      <c r="AH222" s="168">
        <v>0</v>
      </c>
      <c r="AI222" s="169">
        <f t="shared" si="29"/>
        <v>0</v>
      </c>
      <c r="AJ222" s="166">
        <v>0</v>
      </c>
      <c r="AK222" s="167">
        <v>0</v>
      </c>
      <c r="AL222" s="167">
        <v>0</v>
      </c>
      <c r="AM222" s="167">
        <v>0</v>
      </c>
      <c r="AN222" s="167">
        <v>0</v>
      </c>
      <c r="AO222" s="167">
        <v>0</v>
      </c>
      <c r="AP222" s="167">
        <v>0</v>
      </c>
      <c r="AQ222" s="167">
        <v>0</v>
      </c>
      <c r="AR222" s="167">
        <v>0</v>
      </c>
      <c r="AS222" s="168">
        <v>0</v>
      </c>
      <c r="AT222" s="169">
        <f t="shared" si="32"/>
        <v>0</v>
      </c>
      <c r="AU222" s="169">
        <f t="shared" si="33"/>
        <v>66.75</v>
      </c>
    </row>
    <row r="223" spans="1:47" ht="15">
      <c r="A223" s="111">
        <v>5329</v>
      </c>
      <c r="B223" s="165" t="s">
        <v>359</v>
      </c>
      <c r="C223" s="166">
        <v>0</v>
      </c>
      <c r="D223" s="167">
        <v>380</v>
      </c>
      <c r="E223" s="167">
        <v>67</v>
      </c>
      <c r="F223" s="167">
        <v>20</v>
      </c>
      <c r="G223" s="167">
        <v>20</v>
      </c>
      <c r="H223" s="167">
        <v>0</v>
      </c>
      <c r="I223" s="167">
        <v>20</v>
      </c>
      <c r="J223" s="167">
        <v>0</v>
      </c>
      <c r="K223" s="167">
        <v>0</v>
      </c>
      <c r="L223" s="168">
        <v>0</v>
      </c>
      <c r="M223" s="169">
        <f t="shared" si="30"/>
        <v>507</v>
      </c>
      <c r="N223" s="166">
        <v>0</v>
      </c>
      <c r="O223" s="167">
        <v>0</v>
      </c>
      <c r="P223" s="167">
        <v>0</v>
      </c>
      <c r="Q223" s="167">
        <v>0</v>
      </c>
      <c r="R223" s="167">
        <v>6</v>
      </c>
      <c r="S223" s="167">
        <v>0</v>
      </c>
      <c r="T223" s="167">
        <v>0</v>
      </c>
      <c r="U223" s="167">
        <v>0</v>
      </c>
      <c r="V223" s="167">
        <v>0</v>
      </c>
      <c r="W223" s="168">
        <v>0</v>
      </c>
      <c r="X223" s="169">
        <f t="shared" si="35"/>
        <v>6</v>
      </c>
      <c r="Y223" s="166">
        <v>0</v>
      </c>
      <c r="Z223" s="167">
        <v>0</v>
      </c>
      <c r="AA223" s="167">
        <v>0</v>
      </c>
      <c r="AB223" s="167">
        <v>0</v>
      </c>
      <c r="AC223" s="167">
        <v>0</v>
      </c>
      <c r="AD223" s="167">
        <v>0</v>
      </c>
      <c r="AE223" s="167">
        <v>0</v>
      </c>
      <c r="AF223" s="167">
        <v>0</v>
      </c>
      <c r="AG223" s="167">
        <v>0</v>
      </c>
      <c r="AH223" s="168">
        <v>0</v>
      </c>
      <c r="AI223" s="169">
        <f t="shared" si="29"/>
        <v>0</v>
      </c>
      <c r="AJ223" s="166">
        <v>0</v>
      </c>
      <c r="AK223" s="167">
        <v>0</v>
      </c>
      <c r="AL223" s="167">
        <v>0</v>
      </c>
      <c r="AM223" s="167">
        <v>0</v>
      </c>
      <c r="AN223" s="167">
        <v>0</v>
      </c>
      <c r="AO223" s="167">
        <v>0</v>
      </c>
      <c r="AP223" s="167">
        <v>0</v>
      </c>
      <c r="AQ223" s="167">
        <v>0</v>
      </c>
      <c r="AR223" s="167">
        <v>0</v>
      </c>
      <c r="AS223" s="168">
        <v>0</v>
      </c>
      <c r="AT223" s="169">
        <f t="shared" si="32"/>
        <v>0</v>
      </c>
      <c r="AU223" s="169">
        <f t="shared" si="33"/>
        <v>513</v>
      </c>
    </row>
    <row r="224" spans="1:47" ht="15">
      <c r="A224" s="111">
        <v>5331</v>
      </c>
      <c r="B224" s="165" t="s">
        <v>360</v>
      </c>
      <c r="C224" s="166">
        <v>0</v>
      </c>
      <c r="D224" s="167">
        <v>3404.4079999999999</v>
      </c>
      <c r="E224" s="167">
        <v>16223.896000000001</v>
      </c>
      <c r="F224" s="167">
        <v>15532.636960000002</v>
      </c>
      <c r="G224" s="167">
        <v>40863.886290000002</v>
      </c>
      <c r="H224" s="167">
        <v>32559.659769999998</v>
      </c>
      <c r="I224" s="167">
        <v>43453.959299999995</v>
      </c>
      <c r="J224" s="167">
        <v>31639.545999999998</v>
      </c>
      <c r="K224" s="167">
        <v>19226.568580000014</v>
      </c>
      <c r="L224" s="168">
        <v>43806.214460000003</v>
      </c>
      <c r="M224" s="169">
        <f t="shared" si="30"/>
        <v>246710.77536000003</v>
      </c>
      <c r="N224" s="166">
        <v>34474.542000000001</v>
      </c>
      <c r="O224" s="167">
        <v>33187.512219999997</v>
      </c>
      <c r="P224" s="167">
        <v>19388.30</v>
      </c>
      <c r="Q224" s="167">
        <v>33385.932000000001</v>
      </c>
      <c r="R224" s="167">
        <v>27837</v>
      </c>
      <c r="S224" s="167">
        <v>41606.588000000003</v>
      </c>
      <c r="T224" s="167">
        <v>9358.4738799999959</v>
      </c>
      <c r="U224" s="167">
        <v>8590.2000000000007</v>
      </c>
      <c r="V224" s="167">
        <v>17938.028999999999</v>
      </c>
      <c r="W224" s="168">
        <v>11774.42776000002</v>
      </c>
      <c r="X224" s="169">
        <f t="shared" si="35"/>
        <v>237541.00486000004</v>
      </c>
      <c r="Y224" s="166">
        <v>9645.1200000000008</v>
      </c>
      <c r="Z224" s="167">
        <v>33001.67469</v>
      </c>
      <c r="AA224" s="167">
        <v>5417.20</v>
      </c>
      <c r="AB224" s="167">
        <v>10439.824000000001</v>
      </c>
      <c r="AC224" s="167">
        <v>2510.6552400000019</v>
      </c>
      <c r="AD224" s="167">
        <v>7019.7439999999997</v>
      </c>
      <c r="AE224" s="167">
        <v>5161.1237599999904</v>
      </c>
      <c r="AF224" s="167">
        <v>5282.50</v>
      </c>
      <c r="AG224" s="167">
        <v>8856.40</v>
      </c>
      <c r="AH224" s="168">
        <v>7774.2532599999995</v>
      </c>
      <c r="AI224" s="169">
        <f t="shared" si="29"/>
        <v>95108.494949999978</v>
      </c>
      <c r="AJ224" s="166">
        <v>399.40</v>
      </c>
      <c r="AK224" s="167">
        <v>7645.5159899999999</v>
      </c>
      <c r="AL224" s="167">
        <v>19070.900000000001</v>
      </c>
      <c r="AM224" s="167">
        <v>367.70</v>
      </c>
      <c r="AN224" s="167">
        <v>222.40</v>
      </c>
      <c r="AO224" s="167">
        <v>114</v>
      </c>
      <c r="AP224" s="167">
        <v>6045.30</v>
      </c>
      <c r="AQ224" s="167">
        <v>323.60000000000002</v>
      </c>
      <c r="AR224" s="167">
        <v>124.70</v>
      </c>
      <c r="AS224" s="168">
        <v>192.50</v>
      </c>
      <c r="AT224" s="169">
        <f t="shared" si="32"/>
        <v>34506.01599</v>
      </c>
      <c r="AU224" s="169">
        <f t="shared" si="33"/>
        <v>613866.29116000002</v>
      </c>
    </row>
    <row r="225" spans="1:47" ht="15">
      <c r="A225" s="111">
        <v>5332</v>
      </c>
      <c r="B225" s="165" t="s">
        <v>431</v>
      </c>
      <c r="C225" s="166">
        <v>0</v>
      </c>
      <c r="D225" s="167">
        <v>0</v>
      </c>
      <c r="E225" s="167">
        <v>0</v>
      </c>
      <c r="F225" s="167">
        <v>0</v>
      </c>
      <c r="G225" s="167">
        <v>0</v>
      </c>
      <c r="H225" s="167">
        <v>181.40</v>
      </c>
      <c r="I225" s="167">
        <v>0</v>
      </c>
      <c r="J225" s="167">
        <v>0</v>
      </c>
      <c r="K225" s="167">
        <v>0</v>
      </c>
      <c r="L225" s="168">
        <v>0</v>
      </c>
      <c r="M225" s="169">
        <f t="shared" si="30"/>
        <v>181.40</v>
      </c>
      <c r="N225" s="166">
        <v>0</v>
      </c>
      <c r="O225" s="167">
        <v>0</v>
      </c>
      <c r="P225" s="167">
        <v>0</v>
      </c>
      <c r="Q225" s="167">
        <v>0</v>
      </c>
      <c r="R225" s="167">
        <v>0</v>
      </c>
      <c r="S225" s="167">
        <v>0</v>
      </c>
      <c r="T225" s="167">
        <v>0</v>
      </c>
      <c r="U225" s="167">
        <v>0</v>
      </c>
      <c r="V225" s="167">
        <v>0</v>
      </c>
      <c r="W225" s="168">
        <v>0</v>
      </c>
      <c r="X225" s="169">
        <f t="shared" si="35"/>
        <v>0</v>
      </c>
      <c r="Y225" s="166">
        <v>0</v>
      </c>
      <c r="Z225" s="167">
        <v>0</v>
      </c>
      <c r="AA225" s="167">
        <v>0</v>
      </c>
      <c r="AB225" s="167">
        <v>0</v>
      </c>
      <c r="AC225" s="167">
        <v>0</v>
      </c>
      <c r="AD225" s="167">
        <v>0</v>
      </c>
      <c r="AE225" s="167">
        <v>0</v>
      </c>
      <c r="AF225" s="167">
        <v>0</v>
      </c>
      <c r="AG225" s="167">
        <v>0</v>
      </c>
      <c r="AH225" s="168">
        <v>0</v>
      </c>
      <c r="AI225" s="169">
        <f t="shared" si="29"/>
        <v>0</v>
      </c>
      <c r="AJ225" s="166">
        <v>0</v>
      </c>
      <c r="AK225" s="167">
        <v>0</v>
      </c>
      <c r="AL225" s="167">
        <v>0</v>
      </c>
      <c r="AM225" s="167">
        <v>0</v>
      </c>
      <c r="AN225" s="167">
        <v>0</v>
      </c>
      <c r="AO225" s="167">
        <v>0</v>
      </c>
      <c r="AP225" s="167">
        <v>0</v>
      </c>
      <c r="AQ225" s="167">
        <v>0</v>
      </c>
      <c r="AR225" s="167">
        <v>0</v>
      </c>
      <c r="AS225" s="168">
        <v>0</v>
      </c>
      <c r="AT225" s="169">
        <f t="shared" si="32"/>
        <v>0</v>
      </c>
      <c r="AU225" s="169">
        <f t="shared" si="33"/>
        <v>181.40</v>
      </c>
    </row>
    <row r="226" spans="1:47" ht="15">
      <c r="A226" s="111">
        <v>5333</v>
      </c>
      <c r="B226" s="165" t="s">
        <v>446</v>
      </c>
      <c r="C226" s="166">
        <v>0</v>
      </c>
      <c r="D226" s="167">
        <v>0</v>
      </c>
      <c r="E226" s="167">
        <v>0</v>
      </c>
      <c r="F226" s="167">
        <v>0</v>
      </c>
      <c r="G226" s="167">
        <v>0</v>
      </c>
      <c r="H226" s="167">
        <v>0</v>
      </c>
      <c r="I226" s="167">
        <v>0</v>
      </c>
      <c r="J226" s="167">
        <v>0</v>
      </c>
      <c r="K226" s="167">
        <v>0</v>
      </c>
      <c r="L226" s="168">
        <v>79.959399999999988</v>
      </c>
      <c r="M226" s="169">
        <f t="shared" si="30"/>
        <v>79.959399999999988</v>
      </c>
      <c r="N226" s="166">
        <v>294.20</v>
      </c>
      <c r="O226" s="167">
        <v>0</v>
      </c>
      <c r="P226" s="167">
        <v>0</v>
      </c>
      <c r="Q226" s="167">
        <v>0</v>
      </c>
      <c r="R226" s="167">
        <v>-294.20</v>
      </c>
      <c r="S226" s="167">
        <v>0</v>
      </c>
      <c r="T226" s="167">
        <v>0</v>
      </c>
      <c r="U226" s="167">
        <v>0</v>
      </c>
      <c r="V226" s="167">
        <v>0</v>
      </c>
      <c r="W226" s="168">
        <v>0</v>
      </c>
      <c r="X226" s="169">
        <f t="shared" si="35"/>
        <v>0</v>
      </c>
      <c r="Y226" s="166">
        <v>0</v>
      </c>
      <c r="Z226" s="167">
        <v>0</v>
      </c>
      <c r="AA226" s="167">
        <v>0</v>
      </c>
      <c r="AB226" s="167">
        <v>0</v>
      </c>
      <c r="AC226" s="167">
        <v>0</v>
      </c>
      <c r="AD226" s="167">
        <v>0</v>
      </c>
      <c r="AE226" s="167">
        <v>0</v>
      </c>
      <c r="AF226" s="167">
        <v>0</v>
      </c>
      <c r="AG226" s="167">
        <v>0</v>
      </c>
      <c r="AH226" s="168">
        <v>0</v>
      </c>
      <c r="AI226" s="169">
        <f t="shared" si="29"/>
        <v>0</v>
      </c>
      <c r="AJ226" s="166">
        <v>0</v>
      </c>
      <c r="AK226" s="167">
        <v>0</v>
      </c>
      <c r="AL226" s="167">
        <v>0</v>
      </c>
      <c r="AM226" s="167">
        <v>0</v>
      </c>
      <c r="AN226" s="167">
        <v>0</v>
      </c>
      <c r="AO226" s="167">
        <v>0</v>
      </c>
      <c r="AP226" s="167">
        <v>0</v>
      </c>
      <c r="AQ226" s="167">
        <v>0</v>
      </c>
      <c r="AR226" s="167">
        <v>0</v>
      </c>
      <c r="AS226" s="168">
        <v>0</v>
      </c>
      <c r="AT226" s="169">
        <f t="shared" si="32"/>
        <v>0</v>
      </c>
      <c r="AU226" s="169">
        <f t="shared" si="33"/>
        <v>79.959399999999988</v>
      </c>
    </row>
    <row r="227" spans="1:47" ht="15">
      <c r="A227" s="111">
        <v>5336</v>
      </c>
      <c r="B227" s="165" t="s">
        <v>361</v>
      </c>
      <c r="C227" s="166">
        <v>0</v>
      </c>
      <c r="D227" s="167">
        <v>650</v>
      </c>
      <c r="E227" s="167">
        <v>5086.3239999999996</v>
      </c>
      <c r="F227" s="167">
        <v>14604.513000000001</v>
      </c>
      <c r="G227" s="167">
        <v>12851.45</v>
      </c>
      <c r="H227" s="167">
        <v>45902.520499999999</v>
      </c>
      <c r="I227" s="167">
        <v>17673.599240000003</v>
      </c>
      <c r="J227" s="167">
        <v>27197.261409999999</v>
      </c>
      <c r="K227" s="167">
        <v>38438.578000000001</v>
      </c>
      <c r="L227" s="168">
        <v>27394.428260000001</v>
      </c>
      <c r="M227" s="169">
        <f t="shared" si="30"/>
        <v>189798.67441000004</v>
      </c>
      <c r="N227" s="166">
        <v>4095.70</v>
      </c>
      <c r="O227" s="167">
        <v>64288.652999999998</v>
      </c>
      <c r="P227" s="167">
        <v>38907.338000000003</v>
      </c>
      <c r="Q227" s="167">
        <v>13274.689</v>
      </c>
      <c r="R227" s="167">
        <v>1905.0419999999999</v>
      </c>
      <c r="S227" s="167">
        <v>10743.38</v>
      </c>
      <c r="T227" s="167">
        <v>-31483.649000000001</v>
      </c>
      <c r="U227" s="167">
        <v>-7442.4089599999934</v>
      </c>
      <c r="V227" s="167">
        <v>27038.258899999997</v>
      </c>
      <c r="W227" s="168">
        <v>36208.475099999996</v>
      </c>
      <c r="X227" s="169">
        <f t="shared" si="35"/>
        <v>157535.47803999999</v>
      </c>
      <c r="Y227" s="166">
        <v>1075.50</v>
      </c>
      <c r="Z227" s="167">
        <v>56328.584000000003</v>
      </c>
      <c r="AA227" s="167">
        <v>1944.50</v>
      </c>
      <c r="AB227" s="167">
        <v>597.70000000000005</v>
      </c>
      <c r="AC227" s="167">
        <v>10517.228329999998</v>
      </c>
      <c r="AD227" s="167">
        <v>1890.3420000000001</v>
      </c>
      <c r="AE227" s="167">
        <v>12152.041379999995</v>
      </c>
      <c r="AF227" s="167">
        <v>-6279.7473499999996</v>
      </c>
      <c r="AG227" s="167">
        <v>-2973.0627999999997</v>
      </c>
      <c r="AH227" s="168">
        <v>4068.1512799999996</v>
      </c>
      <c r="AI227" s="169">
        <f t="shared" si="36" ref="AI227:AI259">SUM(Y227:AH227)</f>
        <v>79321.236839999998</v>
      </c>
      <c r="AJ227" s="166">
        <v>0</v>
      </c>
      <c r="AK227" s="167">
        <v>30699.325000000001</v>
      </c>
      <c r="AL227" s="167">
        <v>0</v>
      </c>
      <c r="AM227" s="167">
        <v>1159</v>
      </c>
      <c r="AN227" s="167">
        <v>2683.6149999999998</v>
      </c>
      <c r="AO227" s="167">
        <v>-90.822999999999993</v>
      </c>
      <c r="AP227" s="167">
        <v>3861.2379999999998</v>
      </c>
      <c r="AQ227" s="167">
        <v>2718.9834999999998</v>
      </c>
      <c r="AR227" s="167">
        <v>-3215.3625299999999</v>
      </c>
      <c r="AS227" s="168">
        <v>1446.367</v>
      </c>
      <c r="AT227" s="169">
        <f t="shared" si="32"/>
        <v>39262.342970000005</v>
      </c>
      <c r="AU227" s="169">
        <f t="shared" si="33"/>
        <v>465917.73226000008</v>
      </c>
    </row>
    <row r="228" spans="1:47" ht="15">
      <c r="A228" s="111">
        <v>5339</v>
      </c>
      <c r="B228" s="165" t="s">
        <v>403</v>
      </c>
      <c r="C228" s="166">
        <v>0</v>
      </c>
      <c r="D228" s="167">
        <v>0</v>
      </c>
      <c r="E228" s="167">
        <v>189.79599999999999</v>
      </c>
      <c r="F228" s="167">
        <v>796.50</v>
      </c>
      <c r="G228" s="167">
        <v>95.328000000000003</v>
      </c>
      <c r="H228" s="167">
        <v>120.48699999999999</v>
      </c>
      <c r="I228" s="167">
        <v>10.80</v>
      </c>
      <c r="J228" s="167">
        <v>36.795</v>
      </c>
      <c r="K228" s="167">
        <v>28657.980250000001</v>
      </c>
      <c r="L228" s="168">
        <v>-897.33795999999995</v>
      </c>
      <c r="M228" s="169">
        <f t="shared" si="30"/>
        <v>29010.348289999998</v>
      </c>
      <c r="N228" s="166">
        <v>0</v>
      </c>
      <c r="O228" s="167">
        <v>87037.116999999998</v>
      </c>
      <c r="P228" s="167">
        <v>0</v>
      </c>
      <c r="Q228" s="167">
        <v>1.50</v>
      </c>
      <c r="R228" s="167">
        <v>361</v>
      </c>
      <c r="S228" s="167">
        <v>-523.44607999999823</v>
      </c>
      <c r="T228" s="167">
        <v>-1815.2129600000083</v>
      </c>
      <c r="U228" s="167">
        <v>-250.07700999999045</v>
      </c>
      <c r="V228" s="167">
        <v>35628.105759999999</v>
      </c>
      <c r="W228" s="168">
        <v>-496.0324499999881</v>
      </c>
      <c r="X228" s="169">
        <f t="shared" si="35"/>
        <v>119942.95426000001</v>
      </c>
      <c r="Y228" s="166">
        <v>0</v>
      </c>
      <c r="Z228" s="167">
        <v>80946.841</v>
      </c>
      <c r="AA228" s="167">
        <v>0</v>
      </c>
      <c r="AB228" s="167">
        <v>0</v>
      </c>
      <c r="AC228" s="167">
        <v>0</v>
      </c>
      <c r="AD228" s="167">
        <v>-480.97581000000002</v>
      </c>
      <c r="AE228" s="167">
        <v>-4019.2495499999968</v>
      </c>
      <c r="AF228" s="167">
        <v>-3306.9628700000003</v>
      </c>
      <c r="AG228" s="167">
        <v>-2049.7624700000001</v>
      </c>
      <c r="AH228" s="168">
        <v>1267.7012099999999</v>
      </c>
      <c r="AI228" s="169">
        <f t="shared" si="36"/>
        <v>72357.591509999998</v>
      </c>
      <c r="AJ228" s="166">
        <v>0</v>
      </c>
      <c r="AK228" s="167">
        <v>9220.125</v>
      </c>
      <c r="AL228" s="167">
        <v>0</v>
      </c>
      <c r="AM228" s="167">
        <v>0</v>
      </c>
      <c r="AN228" s="167">
        <v>0</v>
      </c>
      <c r="AO228" s="167">
        <v>0</v>
      </c>
      <c r="AP228" s="167">
        <v>-147.98989</v>
      </c>
      <c r="AQ228" s="167">
        <v>920.87400000000002</v>
      </c>
      <c r="AR228" s="167">
        <v>0</v>
      </c>
      <c r="AS228" s="168">
        <v>-370.37375999999978</v>
      </c>
      <c r="AT228" s="169">
        <f t="shared" si="37" ref="AT228:AT259">SUM(AJ228:AS228)</f>
        <v>9622.6353499999987</v>
      </c>
      <c r="AU228" s="169">
        <f t="shared" si="38" ref="AU228:AU259">M228+X228+AI228+AT228</f>
        <v>230933.52941000002</v>
      </c>
    </row>
    <row r="229" spans="1:47" ht="15">
      <c r="A229" s="111">
        <v>5341</v>
      </c>
      <c r="B229" s="165" t="s">
        <v>429</v>
      </c>
      <c r="C229" s="166">
        <v>0</v>
      </c>
      <c r="D229" s="167">
        <v>0</v>
      </c>
      <c r="E229" s="167">
        <v>0</v>
      </c>
      <c r="F229" s="167">
        <v>0</v>
      </c>
      <c r="G229" s="167">
        <v>0</v>
      </c>
      <c r="H229" s="167">
        <v>136.19999999999999</v>
      </c>
      <c r="I229" s="167">
        <v>842.40</v>
      </c>
      <c r="J229" s="167">
        <v>853.80</v>
      </c>
      <c r="K229" s="167">
        <v>1387.60</v>
      </c>
      <c r="L229" s="168">
        <v>1428.60</v>
      </c>
      <c r="M229" s="169">
        <f t="shared" si="30"/>
        <v>4648.6000000000004</v>
      </c>
      <c r="N229" s="166">
        <v>2439.3000000000002</v>
      </c>
      <c r="O229" s="167">
        <v>1385.70</v>
      </c>
      <c r="P229" s="167">
        <v>1174.80</v>
      </c>
      <c r="Q229" s="167">
        <v>1013.10</v>
      </c>
      <c r="R229" s="167">
        <v>1029.30</v>
      </c>
      <c r="S229" s="167">
        <v>832.50</v>
      </c>
      <c r="T229" s="167">
        <v>596.40</v>
      </c>
      <c r="U229" s="167">
        <v>333</v>
      </c>
      <c r="V229" s="167">
        <v>312.60000000000002</v>
      </c>
      <c r="W229" s="168">
        <v>425.60024000000021</v>
      </c>
      <c r="X229" s="169">
        <f t="shared" si="35"/>
        <v>9542.3002400000005</v>
      </c>
      <c r="Y229" s="166">
        <v>313.80</v>
      </c>
      <c r="Z229" s="167">
        <v>407.70</v>
      </c>
      <c r="AA229" s="167">
        <v>177.90</v>
      </c>
      <c r="AB229" s="167">
        <v>153</v>
      </c>
      <c r="AC229" s="167">
        <v>27.90</v>
      </c>
      <c r="AD229" s="167">
        <v>422.10</v>
      </c>
      <c r="AE229" s="167">
        <v>111.60</v>
      </c>
      <c r="AF229" s="167">
        <v>0</v>
      </c>
      <c r="AG229" s="167">
        <v>0</v>
      </c>
      <c r="AH229" s="168">
        <v>0</v>
      </c>
      <c r="AI229" s="169">
        <f t="shared" si="36"/>
        <v>1614</v>
      </c>
      <c r="AJ229" s="166">
        <v>0</v>
      </c>
      <c r="AK229" s="167">
        <v>0</v>
      </c>
      <c r="AL229" s="167">
        <v>0</v>
      </c>
      <c r="AM229" s="167">
        <v>0</v>
      </c>
      <c r="AN229" s="167">
        <v>0</v>
      </c>
      <c r="AO229" s="167">
        <v>0</v>
      </c>
      <c r="AP229" s="167">
        <v>0</v>
      </c>
      <c r="AQ229" s="167">
        <v>0</v>
      </c>
      <c r="AR229" s="167">
        <v>0</v>
      </c>
      <c r="AS229" s="168">
        <v>0</v>
      </c>
      <c r="AT229" s="169">
        <f t="shared" si="37"/>
        <v>0</v>
      </c>
      <c r="AU229" s="169">
        <f t="shared" si="38"/>
        <v>15804.900240000001</v>
      </c>
    </row>
    <row r="230" spans="1:47" ht="15">
      <c r="A230" s="111">
        <v>5361</v>
      </c>
      <c r="B230" s="165" t="s">
        <v>362</v>
      </c>
      <c r="C230" s="166">
        <v>0</v>
      </c>
      <c r="D230" s="167">
        <v>0.53101999999999994</v>
      </c>
      <c r="E230" s="167">
        <v>0</v>
      </c>
      <c r="F230" s="167">
        <v>0</v>
      </c>
      <c r="G230" s="167">
        <v>0</v>
      </c>
      <c r="H230" s="167">
        <v>0</v>
      </c>
      <c r="I230" s="167">
        <v>0</v>
      </c>
      <c r="J230" s="167">
        <v>0</v>
      </c>
      <c r="K230" s="167">
        <v>0</v>
      </c>
      <c r="L230" s="168">
        <v>0</v>
      </c>
      <c r="M230" s="169">
        <f t="shared" si="39" ref="M230:M258">SUM(C230:L230)</f>
        <v>0.53101999999999994</v>
      </c>
      <c r="N230" s="166">
        <v>0</v>
      </c>
      <c r="O230" s="167">
        <v>0</v>
      </c>
      <c r="P230" s="167">
        <v>0</v>
      </c>
      <c r="Q230" s="167">
        <v>0</v>
      </c>
      <c r="R230" s="167">
        <v>0</v>
      </c>
      <c r="S230" s="167">
        <v>0</v>
      </c>
      <c r="T230" s="167">
        <v>0</v>
      </c>
      <c r="U230" s="167">
        <v>0</v>
      </c>
      <c r="V230" s="167">
        <v>0</v>
      </c>
      <c r="W230" s="168">
        <v>0</v>
      </c>
      <c r="X230" s="169">
        <f t="shared" si="35"/>
        <v>0</v>
      </c>
      <c r="Y230" s="166">
        <v>0</v>
      </c>
      <c r="Z230" s="167">
        <v>0</v>
      </c>
      <c r="AA230" s="167">
        <v>0</v>
      </c>
      <c r="AB230" s="167">
        <v>0</v>
      </c>
      <c r="AC230" s="167">
        <v>0</v>
      </c>
      <c r="AD230" s="167">
        <v>0</v>
      </c>
      <c r="AE230" s="167">
        <v>0</v>
      </c>
      <c r="AF230" s="167">
        <v>0</v>
      </c>
      <c r="AG230" s="167">
        <v>0</v>
      </c>
      <c r="AH230" s="168">
        <v>0</v>
      </c>
      <c r="AI230" s="169">
        <f t="shared" si="36"/>
        <v>0</v>
      </c>
      <c r="AJ230" s="166">
        <v>0</v>
      </c>
      <c r="AK230" s="167">
        <v>0</v>
      </c>
      <c r="AL230" s="167">
        <v>0</v>
      </c>
      <c r="AM230" s="167">
        <v>0</v>
      </c>
      <c r="AN230" s="167">
        <v>0</v>
      </c>
      <c r="AO230" s="167">
        <v>0</v>
      </c>
      <c r="AP230" s="167">
        <v>0</v>
      </c>
      <c r="AQ230" s="167">
        <v>0</v>
      </c>
      <c r="AR230" s="167">
        <v>0</v>
      </c>
      <c r="AS230" s="168">
        <v>0</v>
      </c>
      <c r="AT230" s="169">
        <f t="shared" si="37"/>
        <v>0</v>
      </c>
      <c r="AU230" s="169">
        <f t="shared" si="38"/>
        <v>0.53101999999999994</v>
      </c>
    </row>
    <row r="231" spans="1:47" ht="15">
      <c r="A231" s="111">
        <v>5362</v>
      </c>
      <c r="B231" s="165" t="s">
        <v>363</v>
      </c>
      <c r="C231" s="166">
        <v>0</v>
      </c>
      <c r="D231" s="167">
        <v>4.7974100000000002</v>
      </c>
      <c r="E231" s="167">
        <v>0</v>
      </c>
      <c r="F231" s="167">
        <v>0.62</v>
      </c>
      <c r="G231" s="167">
        <v>0</v>
      </c>
      <c r="H231" s="167">
        <v>302.59834999999998</v>
      </c>
      <c r="I231" s="167">
        <v>33.168050000000044</v>
      </c>
      <c r="J231" s="167">
        <v>-15.21375</v>
      </c>
      <c r="K231" s="167">
        <v>186.19556999999995</v>
      </c>
      <c r="L231" s="168">
        <v>0.50</v>
      </c>
      <c r="M231" s="169">
        <f t="shared" si="39"/>
        <v>512.66562999999996</v>
      </c>
      <c r="N231" s="166">
        <v>117.35455</v>
      </c>
      <c r="O231" s="167">
        <v>0</v>
      </c>
      <c r="P231" s="167">
        <v>102.13639999999999</v>
      </c>
      <c r="Q231" s="167">
        <v>49.718180000000004</v>
      </c>
      <c r="R231" s="167">
        <v>41.481819999999999</v>
      </c>
      <c r="S231" s="167">
        <v>40.336359999999985</v>
      </c>
      <c r="T231" s="167">
        <v>35.209090000000025</v>
      </c>
      <c r="U231" s="167">
        <v>18.245459999999962</v>
      </c>
      <c r="V231" s="167">
        <v>16.663640000000001</v>
      </c>
      <c r="W231" s="168">
        <v>14.318179999999993</v>
      </c>
      <c r="X231" s="169">
        <f t="shared" si="35"/>
        <v>435.46368000000001</v>
      </c>
      <c r="Y231" s="166">
        <v>30.56298</v>
      </c>
      <c r="Z231" s="167">
        <v>17.035710000000002</v>
      </c>
      <c r="AA231" s="167">
        <v>15.171430000000001</v>
      </c>
      <c r="AB231" s="167">
        <v>11.764290000000001</v>
      </c>
      <c r="AC231" s="167">
        <v>13.53214</v>
      </c>
      <c r="AD231" s="167">
        <v>22.75714</v>
      </c>
      <c r="AE231" s="167">
        <v>7.9392899999999935</v>
      </c>
      <c r="AF231" s="167">
        <v>0</v>
      </c>
      <c r="AG231" s="167">
        <v>0</v>
      </c>
      <c r="AH231" s="168">
        <v>0</v>
      </c>
      <c r="AI231" s="169">
        <f t="shared" si="36"/>
        <v>118.76298</v>
      </c>
      <c r="AJ231" s="166">
        <v>0</v>
      </c>
      <c r="AK231" s="167">
        <v>0</v>
      </c>
      <c r="AL231" s="167">
        <v>0</v>
      </c>
      <c r="AM231" s="167">
        <v>0</v>
      </c>
      <c r="AN231" s="167">
        <v>0</v>
      </c>
      <c r="AO231" s="167">
        <v>0</v>
      </c>
      <c r="AP231" s="167">
        <v>0</v>
      </c>
      <c r="AQ231" s="167">
        <v>0</v>
      </c>
      <c r="AR231" s="167">
        <v>0</v>
      </c>
      <c r="AS231" s="168">
        <v>0.67</v>
      </c>
      <c r="AT231" s="169">
        <f t="shared" si="37"/>
        <v>0.67</v>
      </c>
      <c r="AU231" s="169">
        <f t="shared" si="38"/>
        <v>1067.5622900000001</v>
      </c>
    </row>
    <row r="232" spans="1:47" ht="15">
      <c r="A232" s="111">
        <v>5363</v>
      </c>
      <c r="B232" s="165" t="s">
        <v>465</v>
      </c>
      <c r="C232" s="166">
        <v>0</v>
      </c>
      <c r="D232" s="167">
        <v>0</v>
      </c>
      <c r="E232" s="167">
        <v>0</v>
      </c>
      <c r="F232" s="167">
        <v>0</v>
      </c>
      <c r="G232" s="167">
        <v>0</v>
      </c>
      <c r="H232" s="167">
        <v>0</v>
      </c>
      <c r="I232" s="167">
        <v>0</v>
      </c>
      <c r="J232" s="167">
        <v>0</v>
      </c>
      <c r="K232" s="167">
        <v>0</v>
      </c>
      <c r="L232" s="168">
        <v>0</v>
      </c>
      <c r="M232" s="169">
        <f t="shared" si="39"/>
        <v>0</v>
      </c>
      <c r="N232" s="166">
        <v>0</v>
      </c>
      <c r="O232" s="167">
        <v>0</v>
      </c>
      <c r="P232" s="167">
        <v>0</v>
      </c>
      <c r="Q232" s="167">
        <v>8</v>
      </c>
      <c r="R232" s="167">
        <v>0</v>
      </c>
      <c r="S232" s="167">
        <v>0</v>
      </c>
      <c r="T232" s="167">
        <v>38.72</v>
      </c>
      <c r="U232" s="167">
        <v>0</v>
      </c>
      <c r="V232" s="167">
        <v>0</v>
      </c>
      <c r="W232" s="168">
        <v>0</v>
      </c>
      <c r="X232" s="169">
        <f t="shared" si="35"/>
        <v>46.72</v>
      </c>
      <c r="Y232" s="166">
        <v>0.50</v>
      </c>
      <c r="Z232" s="167">
        <v>0</v>
      </c>
      <c r="AA232" s="167">
        <v>0</v>
      </c>
      <c r="AB232" s="167">
        <v>0</v>
      </c>
      <c r="AC232" s="167">
        <v>0</v>
      </c>
      <c r="AD232" s="167">
        <v>0</v>
      </c>
      <c r="AE232" s="167">
        <v>0</v>
      </c>
      <c r="AF232" s="167">
        <v>0</v>
      </c>
      <c r="AG232" s="167">
        <v>0</v>
      </c>
      <c r="AH232" s="168">
        <v>0</v>
      </c>
      <c r="AI232" s="169">
        <f t="shared" si="36"/>
        <v>0.50</v>
      </c>
      <c r="AJ232" s="166">
        <v>0</v>
      </c>
      <c r="AK232" s="167">
        <v>0</v>
      </c>
      <c r="AL232" s="167">
        <v>0</v>
      </c>
      <c r="AM232" s="167">
        <v>0</v>
      </c>
      <c r="AN232" s="167">
        <v>0</v>
      </c>
      <c r="AO232" s="167">
        <v>0</v>
      </c>
      <c r="AP232" s="167">
        <v>0</v>
      </c>
      <c r="AQ232" s="167">
        <v>0</v>
      </c>
      <c r="AR232" s="167">
        <v>0</v>
      </c>
      <c r="AS232" s="168">
        <v>0</v>
      </c>
      <c r="AT232" s="169">
        <f t="shared" si="37"/>
        <v>0</v>
      </c>
      <c r="AU232" s="169">
        <f t="shared" si="38"/>
        <v>47.22</v>
      </c>
    </row>
    <row r="233" spans="1:47" ht="15">
      <c r="A233" s="111">
        <v>5424</v>
      </c>
      <c r="B233" s="165" t="s">
        <v>430</v>
      </c>
      <c r="C233" s="166">
        <v>0</v>
      </c>
      <c r="D233" s="167">
        <v>0</v>
      </c>
      <c r="E233" s="167">
        <v>0</v>
      </c>
      <c r="F233" s="167">
        <v>0</v>
      </c>
      <c r="G233" s="167">
        <v>0</v>
      </c>
      <c r="H233" s="167">
        <v>6.1630000000000003</v>
      </c>
      <c r="I233" s="167">
        <v>7.319</v>
      </c>
      <c r="J233" s="167">
        <v>5.2640000000000002</v>
      </c>
      <c r="K233" s="167">
        <v>9.4740000000000002</v>
      </c>
      <c r="L233" s="168">
        <v>98.695499999999996</v>
      </c>
      <c r="M233" s="169">
        <f t="shared" si="39"/>
        <v>126.91549999999999</v>
      </c>
      <c r="N233" s="166">
        <v>14.69</v>
      </c>
      <c r="O233" s="167">
        <v>19.109000000000002</v>
      </c>
      <c r="P233" s="167">
        <v>23.111000000000001</v>
      </c>
      <c r="Q233" s="167">
        <v>16.885999999999999</v>
      </c>
      <c r="R233" s="167">
        <v>9.4160000000000004</v>
      </c>
      <c r="S233" s="167">
        <v>21.039000000000001</v>
      </c>
      <c r="T233" s="167">
        <v>1.2430000000000001</v>
      </c>
      <c r="U233" s="167">
        <v>25.545550000000002</v>
      </c>
      <c r="V233" s="167">
        <v>25.308</v>
      </c>
      <c r="W233" s="168">
        <v>50.262300000000018</v>
      </c>
      <c r="X233" s="169">
        <f t="shared" si="35"/>
        <v>206.60984999999999</v>
      </c>
      <c r="Y233" s="166">
        <v>0</v>
      </c>
      <c r="Z233" s="167">
        <v>0</v>
      </c>
      <c r="AA233" s="167">
        <v>0</v>
      </c>
      <c r="AB233" s="167">
        <v>0</v>
      </c>
      <c r="AC233" s="167">
        <v>0</v>
      </c>
      <c r="AD233" s="167">
        <v>0</v>
      </c>
      <c r="AE233" s="167">
        <v>0</v>
      </c>
      <c r="AF233" s="167">
        <v>0</v>
      </c>
      <c r="AG233" s="167">
        <v>0</v>
      </c>
      <c r="AH233" s="168">
        <v>0</v>
      </c>
      <c r="AI233" s="169">
        <f t="shared" si="36"/>
        <v>0</v>
      </c>
      <c r="AJ233" s="166">
        <v>0</v>
      </c>
      <c r="AK233" s="167">
        <v>0</v>
      </c>
      <c r="AL233" s="167">
        <v>0</v>
      </c>
      <c r="AM233" s="167">
        <v>0</v>
      </c>
      <c r="AN233" s="167">
        <v>0</v>
      </c>
      <c r="AO233" s="167">
        <v>0</v>
      </c>
      <c r="AP233" s="167">
        <v>0</v>
      </c>
      <c r="AQ233" s="167">
        <v>0</v>
      </c>
      <c r="AR233" s="167">
        <v>0</v>
      </c>
      <c r="AS233" s="168">
        <v>0</v>
      </c>
      <c r="AT233" s="169">
        <f t="shared" si="37"/>
        <v>0</v>
      </c>
      <c r="AU233" s="169">
        <f t="shared" si="38"/>
        <v>333.52535</v>
      </c>
    </row>
    <row r="234" spans="1:47" ht="15">
      <c r="A234" s="111">
        <v>5492</v>
      </c>
      <c r="B234" s="165" t="s">
        <v>364</v>
      </c>
      <c r="C234" s="166">
        <v>20</v>
      </c>
      <c r="D234" s="167">
        <v>2418.8246800000002</v>
      </c>
      <c r="E234" s="167">
        <v>2585.20156</v>
      </c>
      <c r="F234" s="167">
        <v>1972.5369900000007</v>
      </c>
      <c r="G234" s="167">
        <v>1044.0855399999991</v>
      </c>
      <c r="H234" s="167">
        <v>743.73301000000004</v>
      </c>
      <c r="I234" s="167">
        <v>144.70707999999996</v>
      </c>
      <c r="J234" s="167">
        <v>132.25609</v>
      </c>
      <c r="K234" s="167">
        <v>121.55229999999993</v>
      </c>
      <c r="L234" s="168">
        <v>1691.7626399999999</v>
      </c>
      <c r="M234" s="169">
        <f t="shared" si="39"/>
        <v>10874.659889999999</v>
      </c>
      <c r="N234" s="166">
        <v>63.988839999999996</v>
      </c>
      <c r="O234" s="167">
        <v>24.893830000000001</v>
      </c>
      <c r="P234" s="167">
        <v>-30.15766</v>
      </c>
      <c r="Q234" s="167">
        <v>-25.483630000000002</v>
      </c>
      <c r="R234" s="167">
        <v>-2.1001599999999998</v>
      </c>
      <c r="S234" s="167">
        <v>-38.205020000000005</v>
      </c>
      <c r="T234" s="167">
        <v>8.0129900000000003</v>
      </c>
      <c r="U234" s="167">
        <v>59.831989999999998</v>
      </c>
      <c r="V234" s="167">
        <v>4.5339900000000002</v>
      </c>
      <c r="W234" s="168">
        <v>30.29704000000001</v>
      </c>
      <c r="X234" s="169">
        <f t="shared" si="35"/>
        <v>95.61220999999999</v>
      </c>
      <c r="Y234" s="166">
        <v>6.3279799999999993</v>
      </c>
      <c r="Z234" s="167">
        <v>4.0589899999999997</v>
      </c>
      <c r="AA234" s="167">
        <v>1.4939899999999997</v>
      </c>
      <c r="AB234" s="167">
        <v>18.200240000000001</v>
      </c>
      <c r="AC234" s="167">
        <v>3.3899900000000014</v>
      </c>
      <c r="AD234" s="167">
        <v>4.0979799999999997</v>
      </c>
      <c r="AE234" s="167">
        <v>1.7489900000000052</v>
      </c>
      <c r="AF234" s="167">
        <v>57.334000000000003</v>
      </c>
      <c r="AG234" s="167">
        <v>10.80659</v>
      </c>
      <c r="AH234" s="168">
        <v>1.6633199999999999</v>
      </c>
      <c r="AI234" s="169">
        <f t="shared" si="36"/>
        <v>109.12207000000001</v>
      </c>
      <c r="AJ234" s="166">
        <v>1.50</v>
      </c>
      <c r="AK234" s="167">
        <v>0</v>
      </c>
      <c r="AL234" s="167">
        <v>0</v>
      </c>
      <c r="AM234" s="167">
        <v>0</v>
      </c>
      <c r="AN234" s="167">
        <v>0</v>
      </c>
      <c r="AO234" s="167">
        <v>0</v>
      </c>
      <c r="AP234" s="167">
        <v>12.20</v>
      </c>
      <c r="AQ234" s="167">
        <v>-12.20</v>
      </c>
      <c r="AR234" s="167">
        <v>0</v>
      </c>
      <c r="AS234" s="168">
        <v>12.20</v>
      </c>
      <c r="AT234" s="169">
        <f t="shared" si="37"/>
        <v>13.70</v>
      </c>
      <c r="AU234" s="169">
        <f t="shared" si="38"/>
        <v>11093.094169999998</v>
      </c>
    </row>
    <row r="235" spans="1:47" ht="15">
      <c r="A235" s="111">
        <v>5493</v>
      </c>
      <c r="B235" s="165" t="s">
        <v>365</v>
      </c>
      <c r="C235" s="166">
        <v>0</v>
      </c>
      <c r="D235" s="167">
        <v>140.90</v>
      </c>
      <c r="E235" s="167">
        <v>419.25</v>
      </c>
      <c r="F235" s="167">
        <v>18.213999999999999</v>
      </c>
      <c r="G235" s="167">
        <v>1.786</v>
      </c>
      <c r="H235" s="167">
        <v>21.17</v>
      </c>
      <c r="I235" s="167">
        <v>0</v>
      </c>
      <c r="J235" s="167">
        <v>0</v>
      </c>
      <c r="K235" s="167">
        <v>0</v>
      </c>
      <c r="L235" s="168">
        <v>10</v>
      </c>
      <c r="M235" s="169">
        <f t="shared" si="39"/>
        <v>611.31999999999994</v>
      </c>
      <c r="N235" s="166">
        <v>5</v>
      </c>
      <c r="O235" s="167">
        <v>10</v>
      </c>
      <c r="P235" s="167">
        <v>10</v>
      </c>
      <c r="Q235" s="167">
        <v>0</v>
      </c>
      <c r="R235" s="167">
        <v>0</v>
      </c>
      <c r="S235" s="167">
        <v>0</v>
      </c>
      <c r="T235" s="167">
        <v>0</v>
      </c>
      <c r="U235" s="167">
        <v>0</v>
      </c>
      <c r="V235" s="167">
        <v>0</v>
      </c>
      <c r="W235" s="168">
        <v>-10</v>
      </c>
      <c r="X235" s="169">
        <f t="shared" si="35"/>
        <v>15</v>
      </c>
      <c r="Y235" s="166">
        <v>0</v>
      </c>
      <c r="Z235" s="167">
        <v>0</v>
      </c>
      <c r="AA235" s="167">
        <v>0</v>
      </c>
      <c r="AB235" s="167">
        <v>0</v>
      </c>
      <c r="AC235" s="167">
        <v>0</v>
      </c>
      <c r="AD235" s="167">
        <v>0</v>
      </c>
      <c r="AE235" s="167">
        <v>0</v>
      </c>
      <c r="AF235" s="167">
        <v>0</v>
      </c>
      <c r="AG235" s="167">
        <v>0</v>
      </c>
      <c r="AH235" s="168">
        <v>0</v>
      </c>
      <c r="AI235" s="169">
        <f t="shared" si="36"/>
        <v>0</v>
      </c>
      <c r="AJ235" s="166">
        <v>0</v>
      </c>
      <c r="AK235" s="167">
        <v>0</v>
      </c>
      <c r="AL235" s="167">
        <v>0</v>
      </c>
      <c r="AM235" s="167">
        <v>0</v>
      </c>
      <c r="AN235" s="167">
        <v>0</v>
      </c>
      <c r="AO235" s="167">
        <v>0</v>
      </c>
      <c r="AP235" s="167">
        <v>0</v>
      </c>
      <c r="AQ235" s="167">
        <v>0</v>
      </c>
      <c r="AR235" s="167">
        <v>0</v>
      </c>
      <c r="AS235" s="168">
        <v>0</v>
      </c>
      <c r="AT235" s="169">
        <f t="shared" si="37"/>
        <v>0</v>
      </c>
      <c r="AU235" s="169">
        <f t="shared" si="38"/>
        <v>626.31999999999994</v>
      </c>
    </row>
    <row r="236" spans="1:47" ht="15">
      <c r="A236" s="111">
        <v>5494</v>
      </c>
      <c r="B236" s="165" t="s">
        <v>366</v>
      </c>
      <c r="C236" s="166">
        <v>0</v>
      </c>
      <c r="D236" s="167">
        <v>2.3279999999999998</v>
      </c>
      <c r="E236" s="167">
        <v>0</v>
      </c>
      <c r="F236" s="167">
        <v>0</v>
      </c>
      <c r="G236" s="167">
        <v>0</v>
      </c>
      <c r="H236" s="167">
        <v>0</v>
      </c>
      <c r="I236" s="167">
        <v>0</v>
      </c>
      <c r="J236" s="167">
        <v>0</v>
      </c>
      <c r="K236" s="167">
        <v>0</v>
      </c>
      <c r="L236" s="168">
        <v>0</v>
      </c>
      <c r="M236" s="169">
        <f t="shared" si="39"/>
        <v>2.3279999999999998</v>
      </c>
      <c r="N236" s="166">
        <v>0</v>
      </c>
      <c r="O236" s="167">
        <v>0</v>
      </c>
      <c r="P236" s="167">
        <v>0</v>
      </c>
      <c r="Q236" s="167">
        <v>0</v>
      </c>
      <c r="R236" s="167">
        <v>0</v>
      </c>
      <c r="S236" s="167">
        <v>0</v>
      </c>
      <c r="T236" s="167">
        <v>0</v>
      </c>
      <c r="U236" s="167">
        <v>0</v>
      </c>
      <c r="V236" s="167">
        <v>0</v>
      </c>
      <c r="W236" s="168">
        <v>0</v>
      </c>
      <c r="X236" s="169">
        <f t="shared" si="35"/>
        <v>0</v>
      </c>
      <c r="Y236" s="166">
        <v>0</v>
      </c>
      <c r="Z236" s="167">
        <v>0</v>
      </c>
      <c r="AA236" s="167">
        <v>0</v>
      </c>
      <c r="AB236" s="167">
        <v>0</v>
      </c>
      <c r="AC236" s="167">
        <v>0</v>
      </c>
      <c r="AD236" s="167">
        <v>0</v>
      </c>
      <c r="AE236" s="167">
        <v>0</v>
      </c>
      <c r="AF236" s="167">
        <v>0</v>
      </c>
      <c r="AG236" s="167">
        <v>0</v>
      </c>
      <c r="AH236" s="168">
        <v>8.1300000000000008</v>
      </c>
      <c r="AI236" s="169">
        <f t="shared" si="36"/>
        <v>8.1300000000000008</v>
      </c>
      <c r="AJ236" s="166">
        <v>0</v>
      </c>
      <c r="AK236" s="167">
        <v>0</v>
      </c>
      <c r="AL236" s="167">
        <v>0</v>
      </c>
      <c r="AM236" s="167">
        <v>0</v>
      </c>
      <c r="AN236" s="167">
        <v>0</v>
      </c>
      <c r="AO236" s="167">
        <v>0</v>
      </c>
      <c r="AP236" s="167">
        <v>0</v>
      </c>
      <c r="AQ236" s="167">
        <v>0</v>
      </c>
      <c r="AR236" s="167">
        <v>0</v>
      </c>
      <c r="AS236" s="168">
        <v>0</v>
      </c>
      <c r="AT236" s="169">
        <f t="shared" si="37"/>
        <v>0</v>
      </c>
      <c r="AU236" s="169">
        <f t="shared" si="38"/>
        <v>10.458</v>
      </c>
    </row>
    <row r="237" spans="1:47" ht="15">
      <c r="A237" s="111">
        <v>5499</v>
      </c>
      <c r="B237" s="165" t="s">
        <v>367</v>
      </c>
      <c r="C237" s="166">
        <v>26.785</v>
      </c>
      <c r="D237" s="167">
        <v>524.12099999999998</v>
      </c>
      <c r="E237" s="167">
        <v>476.785</v>
      </c>
      <c r="F237" s="167">
        <v>666.53586000000007</v>
      </c>
      <c r="G237" s="167">
        <v>273.68099999999998</v>
      </c>
      <c r="H237" s="167">
        <v>127.396</v>
      </c>
      <c r="I237" s="167">
        <v>-5.8410000000000002</v>
      </c>
      <c r="J237" s="167">
        <v>94.813999999999993</v>
      </c>
      <c r="K237" s="167">
        <v>7.0839999999999996</v>
      </c>
      <c r="L237" s="168">
        <v>42.41</v>
      </c>
      <c r="M237" s="169">
        <f t="shared" si="39"/>
        <v>2233.7708600000001</v>
      </c>
      <c r="N237" s="166">
        <v>6.1580000000000004</v>
      </c>
      <c r="O237" s="167">
        <v>6.3869999999999996</v>
      </c>
      <c r="P237" s="167">
        <v>7.2389999999999999</v>
      </c>
      <c r="Q237" s="167">
        <v>5.7910000000000004</v>
      </c>
      <c r="R237" s="167">
        <v>20.812999999999999</v>
      </c>
      <c r="S237" s="167">
        <v>5.9549100000000035</v>
      </c>
      <c r="T237" s="167">
        <v>24.242999999999999</v>
      </c>
      <c r="U237" s="167">
        <v>8.5359999999999996</v>
      </c>
      <c r="V237" s="167">
        <v>6.9420000000000002</v>
      </c>
      <c r="W237" s="168">
        <v>11.817</v>
      </c>
      <c r="X237" s="169">
        <f t="shared" si="35"/>
        <v>103.88091</v>
      </c>
      <c r="Y237" s="166">
        <v>6.9619999999999997</v>
      </c>
      <c r="Z237" s="167">
        <v>7.22</v>
      </c>
      <c r="AA237" s="167">
        <v>6.6319999999999997</v>
      </c>
      <c r="AB237" s="167">
        <v>6.3879999999999999</v>
      </c>
      <c r="AC237" s="167">
        <v>9.4540000000000006</v>
      </c>
      <c r="AD237" s="167">
        <v>11.224</v>
      </c>
      <c r="AE237" s="167">
        <v>5.8339999999999996</v>
      </c>
      <c r="AF237" s="167">
        <v>3.94</v>
      </c>
      <c r="AG237" s="167">
        <v>6.89</v>
      </c>
      <c r="AH237" s="168">
        <v>6.4740000000000002</v>
      </c>
      <c r="AI237" s="169">
        <f t="shared" si="36"/>
        <v>71.018000000000001</v>
      </c>
      <c r="AJ237" s="166">
        <v>7.09</v>
      </c>
      <c r="AK237" s="167">
        <v>3.87</v>
      </c>
      <c r="AL237" s="167">
        <v>4.80</v>
      </c>
      <c r="AM237" s="167">
        <v>-3.31</v>
      </c>
      <c r="AN237" s="167">
        <v>1.20</v>
      </c>
      <c r="AO237" s="167">
        <v>3.80</v>
      </c>
      <c r="AP237" s="167">
        <v>3.20</v>
      </c>
      <c r="AQ237" s="167">
        <v>3.20</v>
      </c>
      <c r="AR237" s="167">
        <v>5.70</v>
      </c>
      <c r="AS237" s="168">
        <v>5.20</v>
      </c>
      <c r="AT237" s="169">
        <f t="shared" si="37"/>
        <v>34.75</v>
      </c>
      <c r="AU237" s="169">
        <f t="shared" si="38"/>
        <v>2443.41977</v>
      </c>
    </row>
    <row r="238" spans="1:47" ht="15">
      <c r="A238" s="111">
        <v>5511</v>
      </c>
      <c r="B238" s="165" t="s">
        <v>368</v>
      </c>
      <c r="C238" s="166">
        <v>50</v>
      </c>
      <c r="D238" s="167">
        <v>962.72699999999998</v>
      </c>
      <c r="E238" s="167">
        <v>50</v>
      </c>
      <c r="F238" s="167">
        <v>0</v>
      </c>
      <c r="G238" s="167">
        <v>0</v>
      </c>
      <c r="H238" s="167">
        <v>0</v>
      </c>
      <c r="I238" s="167">
        <v>0</v>
      </c>
      <c r="J238" s="167">
        <v>0</v>
      </c>
      <c r="K238" s="167">
        <v>0</v>
      </c>
      <c r="L238" s="168">
        <v>0</v>
      </c>
      <c r="M238" s="169">
        <f t="shared" si="39"/>
        <v>1062.7269999999999</v>
      </c>
      <c r="N238" s="166">
        <v>0</v>
      </c>
      <c r="O238" s="167">
        <v>0</v>
      </c>
      <c r="P238" s="167">
        <v>50</v>
      </c>
      <c r="Q238" s="167">
        <v>0</v>
      </c>
      <c r="R238" s="167">
        <v>0</v>
      </c>
      <c r="S238" s="167">
        <v>0</v>
      </c>
      <c r="T238" s="167">
        <v>0</v>
      </c>
      <c r="U238" s="167">
        <v>0</v>
      </c>
      <c r="V238" s="167">
        <v>0</v>
      </c>
      <c r="W238" s="168">
        <v>0</v>
      </c>
      <c r="X238" s="169">
        <f t="shared" si="35"/>
        <v>50</v>
      </c>
      <c r="Y238" s="166">
        <v>0</v>
      </c>
      <c r="Z238" s="167">
        <v>0</v>
      </c>
      <c r="AA238" s="167">
        <v>0</v>
      </c>
      <c r="AB238" s="167">
        <v>0</v>
      </c>
      <c r="AC238" s="167">
        <v>0</v>
      </c>
      <c r="AD238" s="167">
        <v>0</v>
      </c>
      <c r="AE238" s="167">
        <v>0</v>
      </c>
      <c r="AF238" s="167">
        <v>0</v>
      </c>
      <c r="AG238" s="167">
        <v>0</v>
      </c>
      <c r="AH238" s="168">
        <v>0</v>
      </c>
      <c r="AI238" s="169">
        <f t="shared" si="36"/>
        <v>0</v>
      </c>
      <c r="AJ238" s="166">
        <v>0</v>
      </c>
      <c r="AK238" s="167">
        <v>0</v>
      </c>
      <c r="AL238" s="167">
        <v>0</v>
      </c>
      <c r="AM238" s="167">
        <v>0</v>
      </c>
      <c r="AN238" s="167">
        <v>0</v>
      </c>
      <c r="AO238" s="167">
        <v>0</v>
      </c>
      <c r="AP238" s="167">
        <v>0</v>
      </c>
      <c r="AQ238" s="167">
        <v>0</v>
      </c>
      <c r="AR238" s="167">
        <v>0</v>
      </c>
      <c r="AS238" s="168">
        <v>0</v>
      </c>
      <c r="AT238" s="169">
        <f t="shared" si="37"/>
        <v>0</v>
      </c>
      <c r="AU238" s="169">
        <f t="shared" si="38"/>
        <v>1112.7269999999999</v>
      </c>
    </row>
    <row r="239" spans="1:47" ht="15">
      <c r="A239" s="111">
        <v>5520</v>
      </c>
      <c r="B239" s="165" t="s">
        <v>369</v>
      </c>
      <c r="C239" s="166">
        <v>250</v>
      </c>
      <c r="D239" s="167">
        <v>43372.259229999996</v>
      </c>
      <c r="E239" s="167">
        <v>12533.284</v>
      </c>
      <c r="F239" s="167">
        <v>6</v>
      </c>
      <c r="G239" s="167">
        <v>280</v>
      </c>
      <c r="H239" s="167">
        <v>178.80</v>
      </c>
      <c r="I239" s="167">
        <v>150</v>
      </c>
      <c r="J239" s="167">
        <v>0</v>
      </c>
      <c r="K239" s="167">
        <v>0</v>
      </c>
      <c r="L239" s="168">
        <v>1600</v>
      </c>
      <c r="M239" s="169">
        <f t="shared" si="39"/>
        <v>58370.343229999999</v>
      </c>
      <c r="N239" s="166">
        <v>2842.9630000000002</v>
      </c>
      <c r="O239" s="167">
        <v>0</v>
      </c>
      <c r="P239" s="167">
        <v>0</v>
      </c>
      <c r="Q239" s="167">
        <v>0</v>
      </c>
      <c r="R239" s="167">
        <v>0</v>
      </c>
      <c r="S239" s="167">
        <v>0</v>
      </c>
      <c r="T239" s="167">
        <v>50</v>
      </c>
      <c r="U239" s="167">
        <v>0</v>
      </c>
      <c r="V239" s="167">
        <v>5</v>
      </c>
      <c r="W239" s="168">
        <v>75</v>
      </c>
      <c r="X239" s="169">
        <f t="shared" si="35"/>
        <v>2972.9630000000002</v>
      </c>
      <c r="Y239" s="166">
        <v>0</v>
      </c>
      <c r="Z239" s="167">
        <v>75</v>
      </c>
      <c r="AA239" s="167">
        <v>0</v>
      </c>
      <c r="AB239" s="167">
        <v>0</v>
      </c>
      <c r="AC239" s="167">
        <v>0</v>
      </c>
      <c r="AD239" s="167">
        <v>50</v>
      </c>
      <c r="AE239" s="167">
        <v>0</v>
      </c>
      <c r="AF239" s="167">
        <v>0</v>
      </c>
      <c r="AG239" s="167">
        <v>0</v>
      </c>
      <c r="AH239" s="168">
        <v>0</v>
      </c>
      <c r="AI239" s="169">
        <f t="shared" si="36"/>
        <v>125</v>
      </c>
      <c r="AJ239" s="166">
        <v>0</v>
      </c>
      <c r="AK239" s="167">
        <v>0</v>
      </c>
      <c r="AL239" s="167">
        <v>100</v>
      </c>
      <c r="AM239" s="167">
        <v>0</v>
      </c>
      <c r="AN239" s="167">
        <v>0</v>
      </c>
      <c r="AO239" s="167">
        <v>0</v>
      </c>
      <c r="AP239" s="167">
        <v>0</v>
      </c>
      <c r="AQ239" s="167">
        <v>50</v>
      </c>
      <c r="AR239" s="167">
        <v>0</v>
      </c>
      <c r="AS239" s="168">
        <v>0</v>
      </c>
      <c r="AT239" s="169">
        <f t="shared" si="37"/>
        <v>150</v>
      </c>
      <c r="AU239" s="169">
        <f t="shared" si="38"/>
        <v>61618.306230000002</v>
      </c>
    </row>
    <row r="240" spans="1:47" ht="15">
      <c r="A240" s="111">
        <v>5531</v>
      </c>
      <c r="B240" s="165" t="s">
        <v>370</v>
      </c>
      <c r="C240" s="166">
        <v>80</v>
      </c>
      <c r="D240" s="167">
        <v>34149.173170000002</v>
      </c>
      <c r="E240" s="167">
        <v>1120.3204699999987</v>
      </c>
      <c r="F240" s="167">
        <v>114.818</v>
      </c>
      <c r="G240" s="167">
        <v>448.19870000000299</v>
      </c>
      <c r="H240" s="167">
        <v>623.05982999999992</v>
      </c>
      <c r="I240" s="167">
        <v>0</v>
      </c>
      <c r="J240" s="167">
        <v>0</v>
      </c>
      <c r="K240" s="167">
        <v>496.40000000000009</v>
      </c>
      <c r="L240" s="168">
        <v>0</v>
      </c>
      <c r="M240" s="169">
        <f t="shared" si="39"/>
        <v>37031.970170000001</v>
      </c>
      <c r="N240" s="166">
        <v>0</v>
      </c>
      <c r="O240" s="167">
        <v>60</v>
      </c>
      <c r="P240" s="167">
        <v>100</v>
      </c>
      <c r="Q240" s="167">
        <v>0</v>
      </c>
      <c r="R240" s="167">
        <v>0</v>
      </c>
      <c r="S240" s="167">
        <v>7200</v>
      </c>
      <c r="T240" s="167">
        <v>0</v>
      </c>
      <c r="U240" s="167">
        <v>5000</v>
      </c>
      <c r="V240" s="167">
        <v>0</v>
      </c>
      <c r="W240" s="168">
        <v>0</v>
      </c>
      <c r="X240" s="169">
        <f t="shared" si="35"/>
        <v>12360</v>
      </c>
      <c r="Y240" s="166">
        <v>0</v>
      </c>
      <c r="Z240" s="167">
        <v>0</v>
      </c>
      <c r="AA240" s="167">
        <v>0</v>
      </c>
      <c r="AB240" s="167">
        <v>0</v>
      </c>
      <c r="AC240" s="167">
        <v>0</v>
      </c>
      <c r="AD240" s="167">
        <v>0</v>
      </c>
      <c r="AE240" s="167">
        <v>0</v>
      </c>
      <c r="AF240" s="167">
        <v>0</v>
      </c>
      <c r="AG240" s="167">
        <v>0</v>
      </c>
      <c r="AH240" s="168">
        <v>0</v>
      </c>
      <c r="AI240" s="169">
        <f t="shared" si="36"/>
        <v>0</v>
      </c>
      <c r="AJ240" s="166">
        <v>0</v>
      </c>
      <c r="AK240" s="167">
        <v>0</v>
      </c>
      <c r="AL240" s="167">
        <v>0</v>
      </c>
      <c r="AM240" s="167">
        <v>5176.12</v>
      </c>
      <c r="AN240" s="167">
        <v>0</v>
      </c>
      <c r="AO240" s="167">
        <v>0</v>
      </c>
      <c r="AP240" s="167">
        <v>0</v>
      </c>
      <c r="AQ240" s="167">
        <v>0</v>
      </c>
      <c r="AR240" s="167">
        <v>0</v>
      </c>
      <c r="AS240" s="168">
        <v>0</v>
      </c>
      <c r="AT240" s="169">
        <f t="shared" si="37"/>
        <v>5176.12</v>
      </c>
      <c r="AU240" s="169">
        <f t="shared" si="38"/>
        <v>54568.090170000003</v>
      </c>
    </row>
    <row r="241" spans="1:47" ht="15">
      <c r="A241" s="111">
        <v>5532</v>
      </c>
      <c r="B241" s="165" t="s">
        <v>371</v>
      </c>
      <c r="C241" s="166">
        <v>0</v>
      </c>
      <c r="D241" s="167">
        <v>25</v>
      </c>
      <c r="E241" s="167">
        <v>0</v>
      </c>
      <c r="F241" s="167">
        <v>0</v>
      </c>
      <c r="G241" s="167">
        <v>0</v>
      </c>
      <c r="H241" s="167">
        <v>0</v>
      </c>
      <c r="I241" s="167">
        <v>0</v>
      </c>
      <c r="J241" s="167">
        <v>0</v>
      </c>
      <c r="K241" s="167">
        <v>0</v>
      </c>
      <c r="L241" s="168">
        <v>0</v>
      </c>
      <c r="M241" s="169">
        <f t="shared" si="39"/>
        <v>25</v>
      </c>
      <c r="N241" s="166">
        <v>0</v>
      </c>
      <c r="O241" s="167">
        <v>0</v>
      </c>
      <c r="P241" s="167">
        <v>0</v>
      </c>
      <c r="Q241" s="167">
        <v>0</v>
      </c>
      <c r="R241" s="167">
        <v>0</v>
      </c>
      <c r="S241" s="167">
        <v>0</v>
      </c>
      <c r="T241" s="167">
        <v>0</v>
      </c>
      <c r="U241" s="167">
        <v>0</v>
      </c>
      <c r="V241" s="167">
        <v>0</v>
      </c>
      <c r="W241" s="168">
        <v>0</v>
      </c>
      <c r="X241" s="169">
        <f t="shared" si="40" ref="X241:X258">SUM(N241:W241)</f>
        <v>0</v>
      </c>
      <c r="Y241" s="166">
        <v>0</v>
      </c>
      <c r="Z241" s="167">
        <v>0</v>
      </c>
      <c r="AA241" s="167">
        <v>0</v>
      </c>
      <c r="AB241" s="167">
        <v>0</v>
      </c>
      <c r="AC241" s="167">
        <v>0</v>
      </c>
      <c r="AD241" s="167">
        <v>0</v>
      </c>
      <c r="AE241" s="167">
        <v>0</v>
      </c>
      <c r="AF241" s="167">
        <v>0</v>
      </c>
      <c r="AG241" s="167">
        <v>0</v>
      </c>
      <c r="AH241" s="168">
        <v>0</v>
      </c>
      <c r="AI241" s="169">
        <f t="shared" si="36"/>
        <v>0</v>
      </c>
      <c r="AJ241" s="166">
        <v>0</v>
      </c>
      <c r="AK241" s="167">
        <v>0</v>
      </c>
      <c r="AL241" s="167">
        <v>0</v>
      </c>
      <c r="AM241" s="167">
        <v>0</v>
      </c>
      <c r="AN241" s="167">
        <v>0</v>
      </c>
      <c r="AO241" s="167">
        <v>0</v>
      </c>
      <c r="AP241" s="167">
        <v>0</v>
      </c>
      <c r="AQ241" s="167">
        <v>0</v>
      </c>
      <c r="AR241" s="167">
        <v>0</v>
      </c>
      <c r="AS241" s="168">
        <v>0</v>
      </c>
      <c r="AT241" s="169">
        <f t="shared" si="37"/>
        <v>0</v>
      </c>
      <c r="AU241" s="169">
        <f t="shared" si="38"/>
        <v>25</v>
      </c>
    </row>
    <row r="242" spans="1:47" ht="15">
      <c r="A242" s="111">
        <v>5622</v>
      </c>
      <c r="B242" s="165" t="s">
        <v>456</v>
      </c>
      <c r="C242" s="166">
        <v>0</v>
      </c>
      <c r="D242" s="167">
        <v>0</v>
      </c>
      <c r="E242" s="167">
        <v>0</v>
      </c>
      <c r="F242" s="167">
        <v>0</v>
      </c>
      <c r="G242" s="167">
        <v>0</v>
      </c>
      <c r="H242" s="167">
        <v>0</v>
      </c>
      <c r="I242" s="167">
        <v>0</v>
      </c>
      <c r="J242" s="167">
        <v>0</v>
      </c>
      <c r="K242" s="167">
        <v>0</v>
      </c>
      <c r="L242" s="168">
        <v>0</v>
      </c>
      <c r="M242" s="169">
        <f t="shared" si="39"/>
        <v>0</v>
      </c>
      <c r="N242" s="166">
        <v>1000</v>
      </c>
      <c r="O242" s="167">
        <v>0</v>
      </c>
      <c r="P242" s="167">
        <v>0</v>
      </c>
      <c r="Q242" s="167">
        <v>0</v>
      </c>
      <c r="R242" s="167">
        <v>0</v>
      </c>
      <c r="S242" s="167">
        <v>0</v>
      </c>
      <c r="T242" s="167">
        <v>0</v>
      </c>
      <c r="U242" s="167">
        <v>0</v>
      </c>
      <c r="V242" s="167">
        <v>0</v>
      </c>
      <c r="W242" s="168">
        <v>0</v>
      </c>
      <c r="X242" s="169">
        <f t="shared" si="40"/>
        <v>1000</v>
      </c>
      <c r="Y242" s="166">
        <v>0</v>
      </c>
      <c r="Z242" s="167">
        <v>0</v>
      </c>
      <c r="AA242" s="167">
        <v>0</v>
      </c>
      <c r="AB242" s="167">
        <v>0</v>
      </c>
      <c r="AC242" s="167">
        <v>0</v>
      </c>
      <c r="AD242" s="167">
        <v>0</v>
      </c>
      <c r="AE242" s="167">
        <v>0</v>
      </c>
      <c r="AF242" s="167">
        <v>0</v>
      </c>
      <c r="AG242" s="167">
        <v>0</v>
      </c>
      <c r="AH242" s="168">
        <v>0</v>
      </c>
      <c r="AI242" s="169">
        <f t="shared" si="36"/>
        <v>0</v>
      </c>
      <c r="AJ242" s="166">
        <v>0</v>
      </c>
      <c r="AK242" s="167">
        <v>0</v>
      </c>
      <c r="AL242" s="167">
        <v>0</v>
      </c>
      <c r="AM242" s="167">
        <v>0</v>
      </c>
      <c r="AN242" s="167">
        <v>0</v>
      </c>
      <c r="AO242" s="167">
        <v>0</v>
      </c>
      <c r="AP242" s="167">
        <v>0</v>
      </c>
      <c r="AQ242" s="167">
        <v>0</v>
      </c>
      <c r="AR242" s="167">
        <v>0</v>
      </c>
      <c r="AS242" s="168">
        <v>0</v>
      </c>
      <c r="AT242" s="169">
        <f t="shared" si="37"/>
        <v>0</v>
      </c>
      <c r="AU242" s="169">
        <f t="shared" si="38"/>
        <v>1000</v>
      </c>
    </row>
    <row r="243" spans="1:47" ht="15">
      <c r="A243" s="111">
        <v>5660</v>
      </c>
      <c r="B243" s="165" t="s">
        <v>409</v>
      </c>
      <c r="C243" s="166">
        <v>0</v>
      </c>
      <c r="D243" s="167">
        <v>0</v>
      </c>
      <c r="E243" s="167">
        <v>0</v>
      </c>
      <c r="F243" s="167">
        <v>38</v>
      </c>
      <c r="G243" s="167">
        <v>0</v>
      </c>
      <c r="H243" s="167">
        <v>0</v>
      </c>
      <c r="I243" s="167">
        <v>0</v>
      </c>
      <c r="J243" s="167">
        <v>0</v>
      </c>
      <c r="K243" s="167">
        <v>0</v>
      </c>
      <c r="L243" s="168">
        <v>0</v>
      </c>
      <c r="M243" s="169">
        <f t="shared" si="39"/>
        <v>38</v>
      </c>
      <c r="N243" s="166">
        <v>0</v>
      </c>
      <c r="O243" s="167">
        <v>0</v>
      </c>
      <c r="P243" s="167">
        <v>0</v>
      </c>
      <c r="Q243" s="167">
        <v>0</v>
      </c>
      <c r="R243" s="167">
        <v>0</v>
      </c>
      <c r="S243" s="167">
        <v>0</v>
      </c>
      <c r="T243" s="167">
        <v>0</v>
      </c>
      <c r="U243" s="167">
        <v>0</v>
      </c>
      <c r="V243" s="167">
        <v>0</v>
      </c>
      <c r="W243" s="168">
        <v>0</v>
      </c>
      <c r="X243" s="169">
        <f t="shared" si="40"/>
        <v>0</v>
      </c>
      <c r="Y243" s="166">
        <v>0</v>
      </c>
      <c r="Z243" s="167">
        <v>0</v>
      </c>
      <c r="AA243" s="167">
        <v>0</v>
      </c>
      <c r="AB243" s="167">
        <v>0</v>
      </c>
      <c r="AC243" s="167">
        <v>0</v>
      </c>
      <c r="AD243" s="167">
        <v>0</v>
      </c>
      <c r="AE243" s="167">
        <v>0</v>
      </c>
      <c r="AF243" s="167">
        <v>0</v>
      </c>
      <c r="AG243" s="167">
        <v>0</v>
      </c>
      <c r="AH243" s="168">
        <v>0</v>
      </c>
      <c r="AI243" s="169">
        <f t="shared" si="36"/>
        <v>0</v>
      </c>
      <c r="AJ243" s="166">
        <v>0</v>
      </c>
      <c r="AK243" s="167">
        <v>0</v>
      </c>
      <c r="AL243" s="167">
        <v>0</v>
      </c>
      <c r="AM243" s="167">
        <v>0</v>
      </c>
      <c r="AN243" s="167">
        <v>0</v>
      </c>
      <c r="AO243" s="167">
        <v>0</v>
      </c>
      <c r="AP243" s="167">
        <v>0</v>
      </c>
      <c r="AQ243" s="167">
        <v>0</v>
      </c>
      <c r="AR243" s="167">
        <v>0</v>
      </c>
      <c r="AS243" s="168">
        <v>0</v>
      </c>
      <c r="AT243" s="169">
        <f t="shared" si="37"/>
        <v>0</v>
      </c>
      <c r="AU243" s="169">
        <f t="shared" si="38"/>
        <v>38</v>
      </c>
    </row>
    <row r="244" spans="1:47" ht="15">
      <c r="A244" s="111">
        <v>5811</v>
      </c>
      <c r="B244" s="165" t="s">
        <v>411</v>
      </c>
      <c r="C244" s="166">
        <v>0</v>
      </c>
      <c r="D244" s="167">
        <v>0</v>
      </c>
      <c r="E244" s="167">
        <v>0</v>
      </c>
      <c r="F244" s="167">
        <v>12728.26619</v>
      </c>
      <c r="G244" s="167">
        <v>0</v>
      </c>
      <c r="H244" s="167">
        <v>170191.38293000002</v>
      </c>
      <c r="I244" s="167">
        <v>320415.93427999999</v>
      </c>
      <c r="J244" s="167">
        <v>307136.53258</v>
      </c>
      <c r="K244" s="167">
        <v>360311.02869000006</v>
      </c>
      <c r="L244" s="168">
        <v>654717.24804999994</v>
      </c>
      <c r="M244" s="169">
        <f t="shared" si="39"/>
        <v>1825500.3927199999</v>
      </c>
      <c r="N244" s="166">
        <v>1005465.99198</v>
      </c>
      <c r="O244" s="167">
        <v>575866.74023</v>
      </c>
      <c r="P244" s="167">
        <v>685425.74482000002</v>
      </c>
      <c r="Q244" s="167">
        <v>460661.49358000001</v>
      </c>
      <c r="R244" s="167">
        <v>824317.19336000003</v>
      </c>
      <c r="S244" s="167">
        <v>884934.6937900004</v>
      </c>
      <c r="T244" s="167">
        <v>165762.038</v>
      </c>
      <c r="U244" s="167">
        <v>227217.85</v>
      </c>
      <c r="V244" s="167">
        <v>187872.30</v>
      </c>
      <c r="W244" s="168">
        <v>183024.15</v>
      </c>
      <c r="X244" s="169">
        <f t="shared" si="40"/>
        <v>5200548.1957600005</v>
      </c>
      <c r="Y244" s="166">
        <v>334911.59999999998</v>
      </c>
      <c r="Z244" s="167">
        <v>152550.93800999998</v>
      </c>
      <c r="AA244" s="167">
        <v>155183</v>
      </c>
      <c r="AB244" s="167">
        <v>112603.80</v>
      </c>
      <c r="AC244" s="167">
        <v>151880.851</v>
      </c>
      <c r="AD244" s="167">
        <v>240066.7035</v>
      </c>
      <c r="AE244" s="167">
        <v>121264.65</v>
      </c>
      <c r="AF244" s="167">
        <v>17392.650000000001</v>
      </c>
      <c r="AG244" s="167">
        <v>10016.15</v>
      </c>
      <c r="AH244" s="168">
        <v>8441.65</v>
      </c>
      <c r="AI244" s="169">
        <f t="shared" si="36"/>
        <v>1304311.9925099998</v>
      </c>
      <c r="AJ244" s="166">
        <v>29074.945500000002</v>
      </c>
      <c r="AK244" s="167">
        <v>4349.55</v>
      </c>
      <c r="AL244" s="167">
        <v>3888.70</v>
      </c>
      <c r="AM244" s="167">
        <v>3120.35</v>
      </c>
      <c r="AN244" s="167">
        <v>2406.60</v>
      </c>
      <c r="AO244" s="167">
        <v>4982.45</v>
      </c>
      <c r="AP244" s="167">
        <v>4018</v>
      </c>
      <c r="AQ244" s="167">
        <v>4767.1499999999996</v>
      </c>
      <c r="AR244" s="167">
        <v>5731.60</v>
      </c>
      <c r="AS244" s="168">
        <v>7751.75</v>
      </c>
      <c r="AT244" s="169">
        <f t="shared" si="37"/>
        <v>70091.095499999996</v>
      </c>
      <c r="AU244" s="169">
        <f t="shared" si="38"/>
        <v>8400451.6764899995</v>
      </c>
    </row>
    <row r="245" spans="1:47" ht="15">
      <c r="A245" s="111">
        <v>5901</v>
      </c>
      <c r="B245" s="165" t="s">
        <v>435</v>
      </c>
      <c r="C245" s="166">
        <v>0</v>
      </c>
      <c r="D245" s="167">
        <v>0</v>
      </c>
      <c r="E245" s="167">
        <v>0</v>
      </c>
      <c r="F245" s="167">
        <v>0</v>
      </c>
      <c r="G245" s="167">
        <v>0</v>
      </c>
      <c r="H245" s="167">
        <v>0</v>
      </c>
      <c r="I245" s="167">
        <v>0</v>
      </c>
      <c r="J245" s="167">
        <v>0</v>
      </c>
      <c r="K245" s="167">
        <v>0</v>
      </c>
      <c r="L245" s="168">
        <v>0</v>
      </c>
      <c r="M245" s="169">
        <f t="shared" si="39"/>
        <v>0</v>
      </c>
      <c r="N245" s="166">
        <v>0</v>
      </c>
      <c r="O245" s="167">
        <v>0</v>
      </c>
      <c r="P245" s="167">
        <v>0</v>
      </c>
      <c r="Q245" s="167">
        <v>0</v>
      </c>
      <c r="R245" s="167">
        <v>0</v>
      </c>
      <c r="S245" s="167">
        <v>0</v>
      </c>
      <c r="T245" s="167">
        <v>0</v>
      </c>
      <c r="U245" s="167">
        <v>0</v>
      </c>
      <c r="V245" s="167">
        <v>0</v>
      </c>
      <c r="W245" s="168">
        <v>0</v>
      </c>
      <c r="X245" s="169">
        <f t="shared" si="40"/>
        <v>0</v>
      </c>
      <c r="Y245" s="166">
        <v>0</v>
      </c>
      <c r="Z245" s="167">
        <v>0</v>
      </c>
      <c r="AA245" s="167">
        <v>0</v>
      </c>
      <c r="AB245" s="167">
        <v>0</v>
      </c>
      <c r="AC245" s="167">
        <v>0</v>
      </c>
      <c r="AD245" s="167">
        <v>0</v>
      </c>
      <c r="AE245" s="167">
        <v>0</v>
      </c>
      <c r="AF245" s="167">
        <v>0</v>
      </c>
      <c r="AG245" s="167">
        <v>0</v>
      </c>
      <c r="AH245" s="168">
        <v>0</v>
      </c>
      <c r="AI245" s="169">
        <f t="shared" si="36"/>
        <v>0</v>
      </c>
      <c r="AJ245" s="166">
        <v>0</v>
      </c>
      <c r="AK245" s="167">
        <v>0</v>
      </c>
      <c r="AL245" s="167">
        <v>0</v>
      </c>
      <c r="AM245" s="167">
        <v>0</v>
      </c>
      <c r="AN245" s="167">
        <v>0</v>
      </c>
      <c r="AO245" s="167">
        <v>0</v>
      </c>
      <c r="AP245" s="167">
        <v>0</v>
      </c>
      <c r="AQ245" s="167">
        <v>0</v>
      </c>
      <c r="AR245" s="167">
        <v>0</v>
      </c>
      <c r="AS245" s="168">
        <v>0</v>
      </c>
      <c r="AT245" s="169">
        <f t="shared" si="37"/>
        <v>0</v>
      </c>
      <c r="AU245" s="169">
        <f t="shared" si="38"/>
        <v>0</v>
      </c>
    </row>
    <row r="246" spans="1:47" ht="15">
      <c r="A246" s="111">
        <v>5903</v>
      </c>
      <c r="B246" s="165" t="s">
        <v>436</v>
      </c>
      <c r="C246" s="166">
        <v>0</v>
      </c>
      <c r="D246" s="167">
        <v>0</v>
      </c>
      <c r="E246" s="167">
        <v>0</v>
      </c>
      <c r="F246" s="167">
        <v>0</v>
      </c>
      <c r="G246" s="167">
        <v>0</v>
      </c>
      <c r="H246" s="167">
        <v>0</v>
      </c>
      <c r="I246" s="167">
        <v>0</v>
      </c>
      <c r="J246" s="167">
        <v>0</v>
      </c>
      <c r="K246" s="167">
        <v>0</v>
      </c>
      <c r="L246" s="168">
        <v>0</v>
      </c>
      <c r="M246" s="169">
        <f t="shared" si="39"/>
        <v>0</v>
      </c>
      <c r="N246" s="166">
        <v>0</v>
      </c>
      <c r="O246" s="167">
        <v>0</v>
      </c>
      <c r="P246" s="167">
        <v>0</v>
      </c>
      <c r="Q246" s="167">
        <v>0</v>
      </c>
      <c r="R246" s="167">
        <v>0</v>
      </c>
      <c r="S246" s="167">
        <v>0</v>
      </c>
      <c r="T246" s="167">
        <v>0</v>
      </c>
      <c r="U246" s="167">
        <v>0</v>
      </c>
      <c r="V246" s="167">
        <v>0</v>
      </c>
      <c r="W246" s="168">
        <v>0</v>
      </c>
      <c r="X246" s="169">
        <f t="shared" si="40"/>
        <v>0</v>
      </c>
      <c r="Y246" s="166">
        <v>0</v>
      </c>
      <c r="Z246" s="167">
        <v>0</v>
      </c>
      <c r="AA246" s="167">
        <v>0</v>
      </c>
      <c r="AB246" s="167">
        <v>0</v>
      </c>
      <c r="AC246" s="167">
        <v>0</v>
      </c>
      <c r="AD246" s="167">
        <v>0</v>
      </c>
      <c r="AE246" s="167">
        <v>0</v>
      </c>
      <c r="AF246" s="167">
        <v>0</v>
      </c>
      <c r="AG246" s="167">
        <v>0</v>
      </c>
      <c r="AH246" s="168">
        <v>0</v>
      </c>
      <c r="AI246" s="169">
        <f t="shared" si="36"/>
        <v>0</v>
      </c>
      <c r="AJ246" s="166">
        <v>0</v>
      </c>
      <c r="AK246" s="167">
        <v>0</v>
      </c>
      <c r="AL246" s="167">
        <v>0</v>
      </c>
      <c r="AM246" s="167">
        <v>0</v>
      </c>
      <c r="AN246" s="167">
        <v>0</v>
      </c>
      <c r="AO246" s="167">
        <v>0</v>
      </c>
      <c r="AP246" s="167">
        <v>0</v>
      </c>
      <c r="AQ246" s="167">
        <v>0</v>
      </c>
      <c r="AR246" s="167">
        <v>0</v>
      </c>
      <c r="AS246" s="168">
        <v>0</v>
      </c>
      <c r="AT246" s="169">
        <f t="shared" si="37"/>
        <v>0</v>
      </c>
      <c r="AU246" s="169">
        <f t="shared" si="38"/>
        <v>0</v>
      </c>
    </row>
    <row r="247" spans="1:47" ht="15">
      <c r="A247" s="111">
        <v>5909</v>
      </c>
      <c r="B247" s="165" t="s">
        <v>372</v>
      </c>
      <c r="C247" s="166">
        <v>0</v>
      </c>
      <c r="D247" s="167">
        <v>6.5339999999999998</v>
      </c>
      <c r="E247" s="167">
        <v>0</v>
      </c>
      <c r="F247" s="167">
        <v>12</v>
      </c>
      <c r="G247" s="167">
        <v>0</v>
      </c>
      <c r="H247" s="167">
        <v>12</v>
      </c>
      <c r="I247" s="167">
        <v>10.946</v>
      </c>
      <c r="J247" s="167">
        <v>0</v>
      </c>
      <c r="K247" s="167">
        <v>0</v>
      </c>
      <c r="L247" s="168">
        <v>-24</v>
      </c>
      <c r="M247" s="169">
        <f t="shared" si="39"/>
        <v>17.479999999999997</v>
      </c>
      <c r="N247" s="166">
        <v>79.70</v>
      </c>
      <c r="O247" s="167">
        <v>17.882750000000001</v>
      </c>
      <c r="P247" s="167">
        <v>0</v>
      </c>
      <c r="Q247" s="167">
        <v>0</v>
      </c>
      <c r="R247" s="167">
        <v>0</v>
      </c>
      <c r="S247" s="167">
        <v>127.10179999999998</v>
      </c>
      <c r="T247" s="167">
        <v>0</v>
      </c>
      <c r="U247" s="167">
        <v>0</v>
      </c>
      <c r="V247" s="167">
        <v>0</v>
      </c>
      <c r="W247" s="168">
        <v>0</v>
      </c>
      <c r="X247" s="169">
        <f t="shared" si="40"/>
        <v>224.68455</v>
      </c>
      <c r="Y247" s="166">
        <v>0</v>
      </c>
      <c r="Z247" s="167">
        <v>0</v>
      </c>
      <c r="AA247" s="167">
        <v>3.82</v>
      </c>
      <c r="AB247" s="167">
        <v>11264.025529999999</v>
      </c>
      <c r="AC247" s="167">
        <v>0</v>
      </c>
      <c r="AD247" s="167">
        <v>664.03879000000006</v>
      </c>
      <c r="AE247" s="167">
        <v>0</v>
      </c>
      <c r="AF247" s="167">
        <v>1333.4323899999999</v>
      </c>
      <c r="AG247" s="167">
        <v>0</v>
      </c>
      <c r="AH247" s="168">
        <v>0</v>
      </c>
      <c r="AI247" s="169">
        <f t="shared" si="36"/>
        <v>13265.316709999999</v>
      </c>
      <c r="AJ247" s="166">
        <v>0</v>
      </c>
      <c r="AK247" s="167">
        <v>0</v>
      </c>
      <c r="AL247" s="167">
        <v>0</v>
      </c>
      <c r="AM247" s="167">
        <v>0</v>
      </c>
      <c r="AN247" s="167">
        <v>24.181000000000001</v>
      </c>
      <c r="AO247" s="167">
        <v>428.38600000000002</v>
      </c>
      <c r="AP247" s="167">
        <v>0</v>
      </c>
      <c r="AQ247" s="167">
        <v>0</v>
      </c>
      <c r="AR247" s="167">
        <v>2623.3909100000001</v>
      </c>
      <c r="AS247" s="168">
        <v>0</v>
      </c>
      <c r="AT247" s="169">
        <f t="shared" si="37"/>
        <v>3075.9579100000001</v>
      </c>
      <c r="AU247" s="169">
        <f t="shared" si="38"/>
        <v>16583.439169999998</v>
      </c>
    </row>
    <row r="248" spans="1:47" ht="15">
      <c r="A248" s="111">
        <v>6121</v>
      </c>
      <c r="B248" s="165" t="s">
        <v>373</v>
      </c>
      <c r="C248" s="166">
        <v>0</v>
      </c>
      <c r="D248" s="167">
        <v>223.10995</v>
      </c>
      <c r="E248" s="167">
        <v>1150.05852</v>
      </c>
      <c r="F248" s="167">
        <v>2469.8296700000001</v>
      </c>
      <c r="G248" s="167">
        <v>4634.5578099999984</v>
      </c>
      <c r="H248" s="167">
        <v>36722.875759999995</v>
      </c>
      <c r="I248" s="167">
        <v>15140.961560000002</v>
      </c>
      <c r="J248" s="167">
        <v>4804.4450700000007</v>
      </c>
      <c r="K248" s="167">
        <v>5891.022719999999</v>
      </c>
      <c r="L248" s="168">
        <v>10366.2209</v>
      </c>
      <c r="M248" s="169">
        <f t="shared" si="39"/>
        <v>81403.081959999996</v>
      </c>
      <c r="N248" s="166">
        <v>7766.0877899999996</v>
      </c>
      <c r="O248" s="167">
        <v>1197.6268700000001</v>
      </c>
      <c r="P248" s="167">
        <v>4171.7372400000004</v>
      </c>
      <c r="Q248" s="167">
        <v>1068.0169900000001</v>
      </c>
      <c r="R248" s="167">
        <v>1515.52377</v>
      </c>
      <c r="S248" s="167">
        <v>24054.628059999999</v>
      </c>
      <c r="T248" s="167">
        <v>986.31680000000449</v>
      </c>
      <c r="U248" s="167">
        <v>672.89691999999434</v>
      </c>
      <c r="V248" s="167">
        <v>865.37351999999998</v>
      </c>
      <c r="W248" s="168">
        <v>-30.312800000004469</v>
      </c>
      <c r="X248" s="169">
        <f t="shared" si="40"/>
        <v>42267.895159999993</v>
      </c>
      <c r="Y248" s="166">
        <v>0</v>
      </c>
      <c r="Z248" s="167">
        <v>0</v>
      </c>
      <c r="AA248" s="167">
        <v>0</v>
      </c>
      <c r="AB248" s="167">
        <v>0</v>
      </c>
      <c r="AC248" s="167">
        <v>0</v>
      </c>
      <c r="AD248" s="167">
        <v>0</v>
      </c>
      <c r="AE248" s="167">
        <v>0</v>
      </c>
      <c r="AF248" s="167">
        <v>0</v>
      </c>
      <c r="AG248" s="167">
        <v>0</v>
      </c>
      <c r="AH248" s="168">
        <v>6513.6150299999999</v>
      </c>
      <c r="AI248" s="169">
        <f t="shared" si="36"/>
        <v>6513.6150299999999</v>
      </c>
      <c r="AJ248" s="166">
        <v>0</v>
      </c>
      <c r="AK248" s="167">
        <v>0</v>
      </c>
      <c r="AL248" s="167">
        <v>0</v>
      </c>
      <c r="AM248" s="167">
        <v>1</v>
      </c>
      <c r="AN248" s="167">
        <v>29</v>
      </c>
      <c r="AO248" s="167">
        <v>0</v>
      </c>
      <c r="AP248" s="167">
        <v>0</v>
      </c>
      <c r="AQ248" s="167">
        <v>0</v>
      </c>
      <c r="AR248" s="167">
        <v>0</v>
      </c>
      <c r="AS248" s="168">
        <v>0</v>
      </c>
      <c r="AT248" s="169">
        <f t="shared" si="37"/>
        <v>30</v>
      </c>
      <c r="AU248" s="169">
        <f t="shared" si="38"/>
        <v>130214.59215</v>
      </c>
    </row>
    <row r="249" spans="1:47" ht="15">
      <c r="A249" s="111">
        <v>6122</v>
      </c>
      <c r="B249" s="165" t="s">
        <v>404</v>
      </c>
      <c r="C249" s="166">
        <v>0</v>
      </c>
      <c r="D249" s="167">
        <v>0</v>
      </c>
      <c r="E249" s="167">
        <v>817.84910000000002</v>
      </c>
      <c r="F249" s="167">
        <v>362.75740000000002</v>
      </c>
      <c r="G249" s="167">
        <v>412.10199999999998</v>
      </c>
      <c r="H249" s="167">
        <v>81.485799999999998</v>
      </c>
      <c r="I249" s="167">
        <v>1971.68507</v>
      </c>
      <c r="J249" s="167">
        <v>47.649800000000006</v>
      </c>
      <c r="K249" s="167">
        <v>-81.485799999999813</v>
      </c>
      <c r="L249" s="168">
        <v>1208.6368</v>
      </c>
      <c r="M249" s="169">
        <f t="shared" si="39"/>
        <v>4820.6801700000005</v>
      </c>
      <c r="N249" s="166">
        <v>0</v>
      </c>
      <c r="O249" s="167">
        <v>0</v>
      </c>
      <c r="P249" s="167">
        <v>46.097999999999999</v>
      </c>
      <c r="Q249" s="167">
        <v>0</v>
      </c>
      <c r="R249" s="167">
        <v>0</v>
      </c>
      <c r="S249" s="167">
        <v>0</v>
      </c>
      <c r="T249" s="167">
        <v>0</v>
      </c>
      <c r="U249" s="167">
        <v>0</v>
      </c>
      <c r="V249" s="167">
        <v>0</v>
      </c>
      <c r="W249" s="168">
        <v>0</v>
      </c>
      <c r="X249" s="169">
        <f t="shared" si="40"/>
        <v>46.097999999999999</v>
      </c>
      <c r="Y249" s="166">
        <v>0</v>
      </c>
      <c r="Z249" s="167">
        <v>0</v>
      </c>
      <c r="AA249" s="167">
        <v>0</v>
      </c>
      <c r="AB249" s="167">
        <v>0</v>
      </c>
      <c r="AC249" s="167">
        <v>0</v>
      </c>
      <c r="AD249" s="167">
        <v>0</v>
      </c>
      <c r="AE249" s="167">
        <v>83.50</v>
      </c>
      <c r="AF249" s="167">
        <v>0</v>
      </c>
      <c r="AG249" s="167">
        <v>0</v>
      </c>
      <c r="AH249" s="168">
        <v>783.93839000000003</v>
      </c>
      <c r="AI249" s="169">
        <f t="shared" si="36"/>
        <v>867.43839000000003</v>
      </c>
      <c r="AJ249" s="166">
        <v>0</v>
      </c>
      <c r="AK249" s="167">
        <v>0</v>
      </c>
      <c r="AL249" s="167">
        <v>0</v>
      </c>
      <c r="AM249" s="167">
        <v>0</v>
      </c>
      <c r="AN249" s="167">
        <v>0</v>
      </c>
      <c r="AO249" s="167">
        <v>0</v>
      </c>
      <c r="AP249" s="167">
        <v>0</v>
      </c>
      <c r="AQ249" s="167">
        <v>0</v>
      </c>
      <c r="AR249" s="167">
        <v>0</v>
      </c>
      <c r="AS249" s="168">
        <v>0</v>
      </c>
      <c r="AT249" s="169">
        <f t="shared" si="37"/>
        <v>0</v>
      </c>
      <c r="AU249" s="169">
        <f t="shared" si="38"/>
        <v>5734.2165600000008</v>
      </c>
    </row>
    <row r="250" spans="1:47" ht="15">
      <c r="A250" s="111">
        <v>6123</v>
      </c>
      <c r="B250" s="165" t="s">
        <v>469</v>
      </c>
      <c r="C250" s="166"/>
      <c r="D250" s="167"/>
      <c r="E250" s="167"/>
      <c r="F250" s="167"/>
      <c r="G250" s="167"/>
      <c r="H250" s="167"/>
      <c r="I250" s="167"/>
      <c r="J250" s="167"/>
      <c r="K250" s="167"/>
      <c r="L250" s="168"/>
      <c r="M250" s="169">
        <f t="shared" si="39"/>
        <v>0</v>
      </c>
      <c r="N250" s="166"/>
      <c r="O250" s="167"/>
      <c r="P250" s="167"/>
      <c r="Q250" s="167"/>
      <c r="R250" s="167"/>
      <c r="S250" s="167"/>
      <c r="T250" s="167"/>
      <c r="U250" s="167"/>
      <c r="V250" s="167"/>
      <c r="W250" s="168"/>
      <c r="X250" s="169">
        <f t="shared" si="40"/>
        <v>0</v>
      </c>
      <c r="Y250" s="166"/>
      <c r="Z250" s="167"/>
      <c r="AA250" s="167"/>
      <c r="AB250" s="167"/>
      <c r="AC250" s="167"/>
      <c r="AD250" s="167"/>
      <c r="AE250" s="167"/>
      <c r="AF250" s="167"/>
      <c r="AG250" s="167"/>
      <c r="AH250" s="168">
        <v>207.13200000000001</v>
      </c>
      <c r="AI250" s="169">
        <f>SUM(Y250:AH250)</f>
        <v>207.13200000000001</v>
      </c>
      <c r="AJ250" s="166">
        <v>0</v>
      </c>
      <c r="AK250" s="167">
        <v>0</v>
      </c>
      <c r="AL250" s="167">
        <v>0</v>
      </c>
      <c r="AM250" s="167">
        <v>0</v>
      </c>
      <c r="AN250" s="167">
        <v>0</v>
      </c>
      <c r="AO250" s="167">
        <v>0</v>
      </c>
      <c r="AP250" s="167">
        <v>0</v>
      </c>
      <c r="AQ250" s="167">
        <v>0</v>
      </c>
      <c r="AR250" s="167">
        <v>209.999</v>
      </c>
      <c r="AS250" s="168">
        <v>339.90</v>
      </c>
      <c r="AT250" s="169">
        <f t="shared" si="37"/>
        <v>549.899</v>
      </c>
      <c r="AU250" s="169">
        <f t="shared" si="38"/>
        <v>757.03099999999995</v>
      </c>
    </row>
    <row r="251" spans="1:47" ht="15">
      <c r="A251" s="111">
        <v>6323</v>
      </c>
      <c r="B251" s="165" t="s">
        <v>437</v>
      </c>
      <c r="C251" s="166">
        <v>0</v>
      </c>
      <c r="D251" s="167">
        <v>0</v>
      </c>
      <c r="E251" s="167">
        <v>0</v>
      </c>
      <c r="F251" s="167">
        <v>0</v>
      </c>
      <c r="G251" s="167">
        <v>0</v>
      </c>
      <c r="H251" s="167">
        <v>0</v>
      </c>
      <c r="I251" s="167">
        <v>150</v>
      </c>
      <c r="J251" s="167">
        <v>0</v>
      </c>
      <c r="K251" s="167">
        <v>0</v>
      </c>
      <c r="L251" s="168">
        <v>0</v>
      </c>
      <c r="M251" s="169">
        <f t="shared" si="39"/>
        <v>150</v>
      </c>
      <c r="N251" s="166">
        <v>0</v>
      </c>
      <c r="O251" s="167">
        <v>0</v>
      </c>
      <c r="P251" s="167">
        <v>0</v>
      </c>
      <c r="Q251" s="167">
        <v>0</v>
      </c>
      <c r="R251" s="167">
        <v>0</v>
      </c>
      <c r="S251" s="167">
        <v>0</v>
      </c>
      <c r="T251" s="167">
        <v>0</v>
      </c>
      <c r="U251" s="167">
        <v>0</v>
      </c>
      <c r="V251" s="167">
        <v>0</v>
      </c>
      <c r="W251" s="168">
        <v>0</v>
      </c>
      <c r="X251" s="169">
        <f t="shared" si="40"/>
        <v>0</v>
      </c>
      <c r="Y251" s="166">
        <v>0</v>
      </c>
      <c r="Z251" s="167">
        <v>0</v>
      </c>
      <c r="AA251" s="167">
        <v>0</v>
      </c>
      <c r="AB251" s="167">
        <v>0</v>
      </c>
      <c r="AC251" s="167">
        <v>0</v>
      </c>
      <c r="AD251" s="167">
        <v>0</v>
      </c>
      <c r="AE251" s="167">
        <v>0</v>
      </c>
      <c r="AF251" s="167">
        <v>0</v>
      </c>
      <c r="AG251" s="167">
        <v>0</v>
      </c>
      <c r="AH251" s="168">
        <v>0</v>
      </c>
      <c r="AI251" s="169">
        <f t="shared" si="36"/>
        <v>0</v>
      </c>
      <c r="AJ251" s="166">
        <v>0</v>
      </c>
      <c r="AK251" s="167">
        <v>0</v>
      </c>
      <c r="AL251" s="167">
        <v>0</v>
      </c>
      <c r="AM251" s="167">
        <v>0</v>
      </c>
      <c r="AN251" s="167">
        <v>0</v>
      </c>
      <c r="AO251" s="167">
        <v>0</v>
      </c>
      <c r="AP251" s="167">
        <v>0</v>
      </c>
      <c r="AQ251" s="167">
        <v>0</v>
      </c>
      <c r="AR251" s="167">
        <v>0</v>
      </c>
      <c r="AS251" s="168">
        <v>0</v>
      </c>
      <c r="AT251" s="169">
        <f t="shared" si="37"/>
        <v>0</v>
      </c>
      <c r="AU251" s="169">
        <f t="shared" si="38"/>
        <v>150</v>
      </c>
    </row>
    <row r="252" spans="1:47" ht="15">
      <c r="A252" s="111">
        <v>6129</v>
      </c>
      <c r="B252" s="165" t="s">
        <v>405</v>
      </c>
      <c r="C252" s="166">
        <v>0</v>
      </c>
      <c r="D252" s="167">
        <v>0</v>
      </c>
      <c r="E252" s="167">
        <v>123.396</v>
      </c>
      <c r="F252" s="167">
        <v>0</v>
      </c>
      <c r="G252" s="167">
        <v>0</v>
      </c>
      <c r="H252" s="167">
        <v>0</v>
      </c>
      <c r="I252" s="167">
        <v>0</v>
      </c>
      <c r="J252" s="167">
        <v>0</v>
      </c>
      <c r="K252" s="167">
        <v>0</v>
      </c>
      <c r="L252" s="168">
        <v>0</v>
      </c>
      <c r="M252" s="169">
        <f t="shared" si="39"/>
        <v>123.396</v>
      </c>
      <c r="N252" s="166">
        <v>0</v>
      </c>
      <c r="O252" s="167">
        <v>0</v>
      </c>
      <c r="P252" s="167">
        <v>0</v>
      </c>
      <c r="Q252" s="167">
        <v>0</v>
      </c>
      <c r="R252" s="167">
        <v>0</v>
      </c>
      <c r="S252" s="167">
        <v>0</v>
      </c>
      <c r="T252" s="167">
        <v>0</v>
      </c>
      <c r="U252" s="167">
        <v>0</v>
      </c>
      <c r="V252" s="167">
        <v>0</v>
      </c>
      <c r="W252" s="168">
        <v>0</v>
      </c>
      <c r="X252" s="169">
        <f t="shared" si="40"/>
        <v>0</v>
      </c>
      <c r="Y252" s="166">
        <v>0</v>
      </c>
      <c r="Z252" s="167">
        <v>0</v>
      </c>
      <c r="AA252" s="167">
        <v>0</v>
      </c>
      <c r="AB252" s="167">
        <v>1500</v>
      </c>
      <c r="AC252" s="167">
        <v>0</v>
      </c>
      <c r="AD252" s="167">
        <v>0</v>
      </c>
      <c r="AE252" s="167">
        <v>0</v>
      </c>
      <c r="AF252" s="167">
        <v>0</v>
      </c>
      <c r="AG252" s="167">
        <v>0</v>
      </c>
      <c r="AH252" s="168">
        <v>0</v>
      </c>
      <c r="AI252" s="169">
        <f t="shared" si="36"/>
        <v>1500</v>
      </c>
      <c r="AJ252" s="166">
        <v>0</v>
      </c>
      <c r="AK252" s="167">
        <v>0</v>
      </c>
      <c r="AL252" s="167">
        <v>0</v>
      </c>
      <c r="AM252" s="167">
        <v>0</v>
      </c>
      <c r="AN252" s="167">
        <v>0</v>
      </c>
      <c r="AO252" s="167">
        <v>0</v>
      </c>
      <c r="AP252" s="167">
        <v>0</v>
      </c>
      <c r="AQ252" s="167">
        <v>0</v>
      </c>
      <c r="AR252" s="167">
        <v>0</v>
      </c>
      <c r="AS252" s="168">
        <v>0</v>
      </c>
      <c r="AT252" s="169">
        <f t="shared" si="37"/>
        <v>0</v>
      </c>
      <c r="AU252" s="169">
        <f t="shared" si="38"/>
        <v>1623.396</v>
      </c>
    </row>
    <row r="253" spans="1:47" ht="15">
      <c r="A253" s="111">
        <v>6313</v>
      </c>
      <c r="B253" s="165" t="s">
        <v>415</v>
      </c>
      <c r="C253" s="166">
        <v>0</v>
      </c>
      <c r="D253" s="167">
        <v>0</v>
      </c>
      <c r="E253" s="167">
        <v>0</v>
      </c>
      <c r="F253" s="167">
        <v>0</v>
      </c>
      <c r="G253" s="167">
        <v>2000</v>
      </c>
      <c r="H253" s="167">
        <v>0</v>
      </c>
      <c r="I253" s="167">
        <v>0</v>
      </c>
      <c r="J253" s="167">
        <v>0</v>
      </c>
      <c r="K253" s="167">
        <v>0</v>
      </c>
      <c r="L253" s="168">
        <v>0</v>
      </c>
      <c r="M253" s="169">
        <f t="shared" si="39"/>
        <v>2000</v>
      </c>
      <c r="N253" s="166">
        <v>0</v>
      </c>
      <c r="O253" s="167">
        <v>0</v>
      </c>
      <c r="P253" s="167">
        <v>0</v>
      </c>
      <c r="Q253" s="167">
        <v>0</v>
      </c>
      <c r="R253" s="167">
        <v>0</v>
      </c>
      <c r="S253" s="167">
        <v>0</v>
      </c>
      <c r="T253" s="167">
        <v>0</v>
      </c>
      <c r="U253" s="167">
        <v>0</v>
      </c>
      <c r="V253" s="167">
        <v>0</v>
      </c>
      <c r="W253" s="168">
        <v>0</v>
      </c>
      <c r="X253" s="169">
        <f t="shared" si="40"/>
        <v>0</v>
      </c>
      <c r="Y253" s="166">
        <v>0</v>
      </c>
      <c r="Z253" s="167">
        <v>0</v>
      </c>
      <c r="AA253" s="167">
        <v>0</v>
      </c>
      <c r="AB253" s="167">
        <v>0</v>
      </c>
      <c r="AC253" s="167">
        <v>0</v>
      </c>
      <c r="AD253" s="167">
        <v>0</v>
      </c>
      <c r="AE253" s="167">
        <v>0</v>
      </c>
      <c r="AF253" s="167">
        <v>0</v>
      </c>
      <c r="AG253" s="167">
        <v>0</v>
      </c>
      <c r="AH253" s="168">
        <v>0</v>
      </c>
      <c r="AI253" s="169">
        <f t="shared" si="36"/>
        <v>0</v>
      </c>
      <c r="AJ253" s="166">
        <v>0</v>
      </c>
      <c r="AK253" s="167">
        <v>0</v>
      </c>
      <c r="AL253" s="167">
        <v>0</v>
      </c>
      <c r="AM253" s="167">
        <v>0</v>
      </c>
      <c r="AN253" s="167">
        <v>0</v>
      </c>
      <c r="AO253" s="167">
        <v>0</v>
      </c>
      <c r="AP253" s="167">
        <v>0</v>
      </c>
      <c r="AQ253" s="167">
        <v>0</v>
      </c>
      <c r="AR253" s="167">
        <v>0</v>
      </c>
      <c r="AS253" s="168">
        <v>0</v>
      </c>
      <c r="AT253" s="169">
        <f t="shared" si="37"/>
        <v>0</v>
      </c>
      <c r="AU253" s="169">
        <f t="shared" si="38"/>
        <v>2000</v>
      </c>
    </row>
    <row r="254" spans="1:47" ht="15">
      <c r="A254" s="111">
        <v>6321</v>
      </c>
      <c r="B254" s="165" t="s">
        <v>441</v>
      </c>
      <c r="C254" s="166">
        <v>0</v>
      </c>
      <c r="D254" s="167">
        <v>0</v>
      </c>
      <c r="E254" s="167">
        <v>0</v>
      </c>
      <c r="F254" s="167">
        <v>0</v>
      </c>
      <c r="G254" s="167">
        <v>0</v>
      </c>
      <c r="H254" s="167">
        <v>0</v>
      </c>
      <c r="I254" s="167">
        <v>0</v>
      </c>
      <c r="J254" s="167">
        <v>700</v>
      </c>
      <c r="K254" s="167">
        <v>0</v>
      </c>
      <c r="L254" s="168">
        <v>0</v>
      </c>
      <c r="M254" s="169">
        <f t="shared" si="39"/>
        <v>700</v>
      </c>
      <c r="N254" s="166">
        <v>0</v>
      </c>
      <c r="O254" s="167">
        <v>0</v>
      </c>
      <c r="P254" s="167">
        <v>0</v>
      </c>
      <c r="Q254" s="167">
        <v>0</v>
      </c>
      <c r="R254" s="167">
        <v>0</v>
      </c>
      <c r="S254" s="167">
        <v>0</v>
      </c>
      <c r="T254" s="167">
        <v>0</v>
      </c>
      <c r="U254" s="167">
        <v>0</v>
      </c>
      <c r="V254" s="167">
        <v>0</v>
      </c>
      <c r="W254" s="168">
        <v>0</v>
      </c>
      <c r="X254" s="169">
        <f t="shared" si="40"/>
        <v>0</v>
      </c>
      <c r="Y254" s="166">
        <v>0</v>
      </c>
      <c r="Z254" s="167">
        <v>0</v>
      </c>
      <c r="AA254" s="167">
        <v>0</v>
      </c>
      <c r="AB254" s="167">
        <v>0</v>
      </c>
      <c r="AC254" s="167">
        <v>0</v>
      </c>
      <c r="AD254" s="167">
        <v>0</v>
      </c>
      <c r="AE254" s="167">
        <v>0</v>
      </c>
      <c r="AF254" s="167">
        <v>0</v>
      </c>
      <c r="AG254" s="167">
        <v>0</v>
      </c>
      <c r="AH254" s="168">
        <v>0</v>
      </c>
      <c r="AI254" s="169">
        <f t="shared" si="36"/>
        <v>0</v>
      </c>
      <c r="AJ254" s="166">
        <v>0</v>
      </c>
      <c r="AK254" s="167">
        <v>0</v>
      </c>
      <c r="AL254" s="167">
        <v>0</v>
      </c>
      <c r="AM254" s="167">
        <v>0</v>
      </c>
      <c r="AN254" s="167">
        <v>0</v>
      </c>
      <c r="AO254" s="167">
        <v>0</v>
      </c>
      <c r="AP254" s="167">
        <v>0</v>
      </c>
      <c r="AQ254" s="167">
        <v>0</v>
      </c>
      <c r="AR254" s="167">
        <v>0</v>
      </c>
      <c r="AS254" s="168">
        <v>0</v>
      </c>
      <c r="AT254" s="169">
        <f t="shared" si="37"/>
        <v>0</v>
      </c>
      <c r="AU254" s="169">
        <f t="shared" si="38"/>
        <v>700</v>
      </c>
    </row>
    <row r="255" spans="1:47" ht="15">
      <c r="A255" s="111">
        <v>6351</v>
      </c>
      <c r="B255" s="165" t="s">
        <v>416</v>
      </c>
      <c r="C255" s="166">
        <v>0</v>
      </c>
      <c r="D255" s="167">
        <v>0</v>
      </c>
      <c r="E255" s="167">
        <v>0</v>
      </c>
      <c r="F255" s="167">
        <v>0</v>
      </c>
      <c r="G255" s="167">
        <v>10000</v>
      </c>
      <c r="H255" s="167">
        <v>550</v>
      </c>
      <c r="I255" s="167">
        <v>273</v>
      </c>
      <c r="J255" s="167">
        <v>506.65359999999998</v>
      </c>
      <c r="K255" s="167">
        <v>9500</v>
      </c>
      <c r="L255" s="168">
        <v>0</v>
      </c>
      <c r="M255" s="169">
        <f t="shared" si="39"/>
        <v>20829.653599999998</v>
      </c>
      <c r="N255" s="166">
        <v>0</v>
      </c>
      <c r="O255" s="167">
        <v>0</v>
      </c>
      <c r="P255" s="167">
        <v>0</v>
      </c>
      <c r="Q255" s="167">
        <v>0</v>
      </c>
      <c r="R255" s="167">
        <v>0</v>
      </c>
      <c r="S255" s="167">
        <v>0</v>
      </c>
      <c r="T255" s="167">
        <v>0</v>
      </c>
      <c r="U255" s="167">
        <v>0</v>
      </c>
      <c r="V255" s="167">
        <v>0</v>
      </c>
      <c r="W255" s="168">
        <v>0</v>
      </c>
      <c r="X255" s="169">
        <f t="shared" si="40"/>
        <v>0</v>
      </c>
      <c r="Y255" s="166">
        <v>0</v>
      </c>
      <c r="Z255" s="167">
        <v>0</v>
      </c>
      <c r="AA255" s="167">
        <v>0</v>
      </c>
      <c r="AB255" s="167">
        <v>0</v>
      </c>
      <c r="AC255" s="167">
        <v>0</v>
      </c>
      <c r="AD255" s="167">
        <v>0</v>
      </c>
      <c r="AE255" s="167">
        <v>0</v>
      </c>
      <c r="AF255" s="167">
        <v>0</v>
      </c>
      <c r="AG255" s="167">
        <v>0</v>
      </c>
      <c r="AH255" s="168">
        <v>0</v>
      </c>
      <c r="AI255" s="169">
        <f t="shared" si="36"/>
        <v>0</v>
      </c>
      <c r="AJ255" s="166">
        <v>0</v>
      </c>
      <c r="AK255" s="167">
        <v>0</v>
      </c>
      <c r="AL255" s="167">
        <v>0</v>
      </c>
      <c r="AM255" s="167">
        <v>0</v>
      </c>
      <c r="AN255" s="167">
        <v>0</v>
      </c>
      <c r="AO255" s="167">
        <v>0</v>
      </c>
      <c r="AP255" s="167">
        <v>0</v>
      </c>
      <c r="AQ255" s="167">
        <v>0</v>
      </c>
      <c r="AR255" s="167">
        <v>0</v>
      </c>
      <c r="AS255" s="168">
        <v>0</v>
      </c>
      <c r="AT255" s="169">
        <f t="shared" si="37"/>
        <v>0</v>
      </c>
      <c r="AU255" s="169">
        <f t="shared" si="38"/>
        <v>20829.653599999998</v>
      </c>
    </row>
    <row r="256" spans="1:47" ht="15">
      <c r="A256" s="111">
        <v>6356</v>
      </c>
      <c r="B256" s="165" t="s">
        <v>417</v>
      </c>
      <c r="C256" s="166">
        <v>0</v>
      </c>
      <c r="D256" s="167">
        <v>0</v>
      </c>
      <c r="E256" s="167">
        <v>0</v>
      </c>
      <c r="F256" s="167">
        <v>0</v>
      </c>
      <c r="G256" s="167">
        <v>90</v>
      </c>
      <c r="H256" s="167">
        <v>0</v>
      </c>
      <c r="I256" s="167">
        <v>0</v>
      </c>
      <c r="J256" s="167">
        <v>599</v>
      </c>
      <c r="K256" s="167">
        <v>0</v>
      </c>
      <c r="L256" s="168">
        <v>0</v>
      </c>
      <c r="M256" s="169">
        <f t="shared" si="39"/>
        <v>689</v>
      </c>
      <c r="N256" s="166">
        <v>0</v>
      </c>
      <c r="O256" s="167">
        <v>0</v>
      </c>
      <c r="P256" s="167">
        <v>344.10</v>
      </c>
      <c r="Q256" s="167">
        <v>-344.10</v>
      </c>
      <c r="R256" s="167">
        <v>0</v>
      </c>
      <c r="S256" s="167">
        <v>4070</v>
      </c>
      <c r="T256" s="167">
        <v>0</v>
      </c>
      <c r="U256" s="167">
        <v>0</v>
      </c>
      <c r="V256" s="167">
        <v>0</v>
      </c>
      <c r="W256" s="168">
        <v>0</v>
      </c>
      <c r="X256" s="169">
        <f t="shared" si="40"/>
        <v>4070</v>
      </c>
      <c r="Y256" s="166">
        <v>0</v>
      </c>
      <c r="Z256" s="167">
        <v>0</v>
      </c>
      <c r="AA256" s="167">
        <v>0</v>
      </c>
      <c r="AB256" s="167">
        <v>0</v>
      </c>
      <c r="AC256" s="167">
        <v>0</v>
      </c>
      <c r="AD256" s="167">
        <v>0</v>
      </c>
      <c r="AE256" s="167">
        <v>0</v>
      </c>
      <c r="AF256" s="167">
        <v>0</v>
      </c>
      <c r="AG256" s="167">
        <v>0</v>
      </c>
      <c r="AH256" s="168">
        <v>0</v>
      </c>
      <c r="AI256" s="169">
        <f>SUM(Y256:AH256)</f>
        <v>0</v>
      </c>
      <c r="AJ256" s="166">
        <v>0</v>
      </c>
      <c r="AK256" s="167">
        <v>0</v>
      </c>
      <c r="AL256" s="167">
        <v>0</v>
      </c>
      <c r="AM256" s="167">
        <v>0</v>
      </c>
      <c r="AN256" s="167">
        <v>0</v>
      </c>
      <c r="AO256" s="167">
        <v>0</v>
      </c>
      <c r="AP256" s="167">
        <v>0</v>
      </c>
      <c r="AQ256" s="167">
        <v>0</v>
      </c>
      <c r="AR256" s="167">
        <v>0</v>
      </c>
      <c r="AS256" s="168">
        <v>0</v>
      </c>
      <c r="AT256" s="169">
        <f t="shared" si="37"/>
        <v>0</v>
      </c>
      <c r="AU256" s="169">
        <f t="shared" si="38"/>
        <v>4759</v>
      </c>
    </row>
    <row r="257" spans="1:47" ht="15">
      <c r="A257" s="111">
        <v>6371</v>
      </c>
      <c r="B257" s="165" t="s">
        <v>438</v>
      </c>
      <c r="C257" s="166">
        <v>0</v>
      </c>
      <c r="D257" s="167">
        <v>0</v>
      </c>
      <c r="E257" s="167">
        <v>0</v>
      </c>
      <c r="F257" s="167">
        <v>0</v>
      </c>
      <c r="G257" s="167">
        <v>0</v>
      </c>
      <c r="H257" s="167">
        <v>0</v>
      </c>
      <c r="I257" s="167">
        <v>57</v>
      </c>
      <c r="J257" s="167">
        <v>0</v>
      </c>
      <c r="K257" s="167">
        <v>0</v>
      </c>
      <c r="L257" s="168">
        <v>0</v>
      </c>
      <c r="M257" s="169">
        <f t="shared" si="39"/>
        <v>57</v>
      </c>
      <c r="N257" s="166">
        <v>0</v>
      </c>
      <c r="O257" s="167">
        <v>0</v>
      </c>
      <c r="P257" s="167">
        <v>0</v>
      </c>
      <c r="Q257" s="167">
        <v>0</v>
      </c>
      <c r="R257" s="167">
        <v>0</v>
      </c>
      <c r="S257" s="167">
        <v>0</v>
      </c>
      <c r="T257" s="167">
        <v>0</v>
      </c>
      <c r="U257" s="167">
        <v>0</v>
      </c>
      <c r="V257" s="167">
        <v>0</v>
      </c>
      <c r="W257" s="168">
        <v>0</v>
      </c>
      <c r="X257" s="169">
        <f t="shared" si="40"/>
        <v>0</v>
      </c>
      <c r="Y257" s="166">
        <v>0</v>
      </c>
      <c r="Z257" s="167">
        <v>0</v>
      </c>
      <c r="AA257" s="167">
        <v>0</v>
      </c>
      <c r="AB257" s="167">
        <v>0</v>
      </c>
      <c r="AC257" s="167">
        <v>0</v>
      </c>
      <c r="AD257" s="167">
        <v>0</v>
      </c>
      <c r="AE257" s="167">
        <v>0</v>
      </c>
      <c r="AF257" s="167">
        <v>0</v>
      </c>
      <c r="AG257" s="167">
        <v>0</v>
      </c>
      <c r="AH257" s="168">
        <v>0</v>
      </c>
      <c r="AI257" s="169">
        <f t="shared" si="36"/>
        <v>0</v>
      </c>
      <c r="AJ257" s="166">
        <v>0</v>
      </c>
      <c r="AK257" s="167">
        <v>0</v>
      </c>
      <c r="AL257" s="167">
        <v>0</v>
      </c>
      <c r="AM257" s="167">
        <v>0</v>
      </c>
      <c r="AN257" s="167">
        <v>0</v>
      </c>
      <c r="AO257" s="167">
        <v>0</v>
      </c>
      <c r="AP257" s="167">
        <v>0</v>
      </c>
      <c r="AQ257" s="167">
        <v>0</v>
      </c>
      <c r="AR257" s="167">
        <v>0</v>
      </c>
      <c r="AS257" s="168">
        <v>0</v>
      </c>
      <c r="AT257" s="169">
        <f t="shared" si="37"/>
        <v>0</v>
      </c>
      <c r="AU257" s="169">
        <f t="shared" si="38"/>
        <v>57</v>
      </c>
    </row>
    <row r="258" spans="1:47" ht="15.75" thickBot="1">
      <c r="A258" s="111">
        <v>6380</v>
      </c>
      <c r="B258" s="175" t="s">
        <v>447</v>
      </c>
      <c r="C258" s="176">
        <v>0</v>
      </c>
      <c r="D258" s="177">
        <v>0</v>
      </c>
      <c r="E258" s="177">
        <v>0</v>
      </c>
      <c r="F258" s="177">
        <v>0</v>
      </c>
      <c r="G258" s="177">
        <v>0</v>
      </c>
      <c r="H258" s="177">
        <v>0</v>
      </c>
      <c r="I258" s="177">
        <v>0</v>
      </c>
      <c r="J258" s="177">
        <v>0</v>
      </c>
      <c r="K258" s="177">
        <v>0</v>
      </c>
      <c r="L258" s="178">
        <v>196.46823000000001</v>
      </c>
      <c r="M258" s="179">
        <f t="shared" si="39"/>
        <v>196.46823000000001</v>
      </c>
      <c r="N258" s="176">
        <v>0</v>
      </c>
      <c r="O258" s="177">
        <v>0</v>
      </c>
      <c r="P258" s="177">
        <v>201</v>
      </c>
      <c r="Q258" s="177">
        <v>0</v>
      </c>
      <c r="R258" s="177">
        <v>0</v>
      </c>
      <c r="S258" s="177">
        <v>0</v>
      </c>
      <c r="T258" s="177">
        <v>0</v>
      </c>
      <c r="U258" s="177">
        <v>0</v>
      </c>
      <c r="V258" s="177">
        <v>0</v>
      </c>
      <c r="W258" s="178">
        <v>0</v>
      </c>
      <c r="X258" s="179">
        <f t="shared" si="40"/>
        <v>201</v>
      </c>
      <c r="Y258" s="176">
        <v>0</v>
      </c>
      <c r="Z258" s="177">
        <v>0</v>
      </c>
      <c r="AA258" s="177">
        <v>0</v>
      </c>
      <c r="AB258" s="177">
        <v>0</v>
      </c>
      <c r="AC258" s="177">
        <v>5000</v>
      </c>
      <c r="AD258" s="177">
        <v>1978</v>
      </c>
      <c r="AE258" s="177">
        <v>0</v>
      </c>
      <c r="AF258" s="177">
        <v>0</v>
      </c>
      <c r="AG258" s="177">
        <v>0</v>
      </c>
      <c r="AH258" s="178">
        <v>0</v>
      </c>
      <c r="AI258" s="179">
        <f t="shared" si="36"/>
        <v>6978</v>
      </c>
      <c r="AJ258" s="176">
        <v>0</v>
      </c>
      <c r="AK258" s="177">
        <v>0</v>
      </c>
      <c r="AL258" s="177">
        <v>0</v>
      </c>
      <c r="AM258" s="177">
        <v>0</v>
      </c>
      <c r="AN258" s="177">
        <v>0</v>
      </c>
      <c r="AO258" s="177">
        <v>0</v>
      </c>
      <c r="AP258" s="177">
        <v>0</v>
      </c>
      <c r="AQ258" s="177">
        <v>0</v>
      </c>
      <c r="AR258" s="177">
        <v>0</v>
      </c>
      <c r="AS258" s="178">
        <v>0</v>
      </c>
      <c r="AT258" s="179">
        <f t="shared" si="37"/>
        <v>0</v>
      </c>
      <c r="AU258" s="179">
        <f t="shared" si="38"/>
        <v>7375.4682300000004</v>
      </c>
    </row>
    <row r="259" spans="2:47" ht="18" thickBot="1">
      <c r="B259" s="122" t="s">
        <v>413</v>
      </c>
      <c r="C259" s="148">
        <f t="shared" si="41" ref="C259:V259">SUM(C163:C258)</f>
        <v>2378.8016000000002</v>
      </c>
      <c r="D259" s="149">
        <f t="shared" si="41"/>
        <v>237942.00964</v>
      </c>
      <c r="E259" s="149">
        <f t="shared" si="41"/>
        <v>184104.9952</v>
      </c>
      <c r="F259" s="149">
        <f t="shared" si="41"/>
        <v>443576.07084</v>
      </c>
      <c r="G259" s="149">
        <f t="shared" si="41"/>
        <v>549452.40224999981</v>
      </c>
      <c r="H259" s="149">
        <f t="shared" si="41"/>
        <v>997016.4195099998</v>
      </c>
      <c r="I259" s="149">
        <f t="shared" si="41"/>
        <v>635508.72046999994</v>
      </c>
      <c r="J259" s="149">
        <f t="shared" si="41"/>
        <v>473371.12785000011</v>
      </c>
      <c r="K259" s="149">
        <f t="shared" si="41"/>
        <v>577658.29252000002</v>
      </c>
      <c r="L259" s="150">
        <f t="shared" si="41"/>
        <v>1023977.7136099999</v>
      </c>
      <c r="M259" s="123">
        <f t="shared" si="41"/>
        <v>5124986.5534899998</v>
      </c>
      <c r="N259" s="148">
        <f t="shared" si="41"/>
        <v>1375582.83874</v>
      </c>
      <c r="O259" s="149">
        <f t="shared" si="41"/>
        <v>939566.13136999996</v>
      </c>
      <c r="P259" s="149">
        <f t="shared" si="41"/>
        <v>785932.51173000003</v>
      </c>
      <c r="Q259" s="149">
        <f t="shared" si="41"/>
        <v>601484.15344000002</v>
      </c>
      <c r="R259" s="149">
        <f t="shared" si="41"/>
        <v>891615.88205000001</v>
      </c>
      <c r="S259" s="149">
        <f t="shared" si="41"/>
        <v>1081260.6397100005</v>
      </c>
      <c r="T259" s="149">
        <f t="shared" si="41"/>
        <v>168613.54255000001</v>
      </c>
      <c r="U259" s="149">
        <f>SUM(U163:U258)</f>
        <v>255893.75783000002</v>
      </c>
      <c r="V259" s="149">
        <f t="shared" si="41"/>
        <v>290625.61356000003</v>
      </c>
      <c r="W259" s="150">
        <f>SUM(W163:W258)</f>
        <v>281757.54245000001</v>
      </c>
      <c r="X259" s="123">
        <f>SUM(N259:W259)</f>
        <v>6672332.6134300008</v>
      </c>
      <c r="Y259" s="148">
        <f>SUM(Y163:Y258)</f>
        <v>363399.02910999994</v>
      </c>
      <c r="Z259" s="149">
        <f t="shared" si="42" ref="Z259:AC259">SUM(Z163:Z258)</f>
        <v>330843.09691999998</v>
      </c>
      <c r="AA259" s="149">
        <f t="shared" si="42"/>
        <v>174317.43055000002</v>
      </c>
      <c r="AB259" s="149">
        <f t="shared" si="42"/>
        <v>149344.51968999999</v>
      </c>
      <c r="AC259" s="149">
        <f t="shared" si="42"/>
        <v>203096.90749000001</v>
      </c>
      <c r="AD259" s="149">
        <f>SUM(AD163:AD258)</f>
        <v>274923.21242</v>
      </c>
      <c r="AE259" s="149">
        <f>SUM(AE163:AE258)</f>
        <v>148739.19361999998</v>
      </c>
      <c r="AF259" s="149">
        <f>SUM(AF163:AF258)</f>
        <v>23649.483319999999</v>
      </c>
      <c r="AG259" s="149">
        <f>SUM(AG163:AG258)</f>
        <v>31011.542959999999</v>
      </c>
      <c r="AH259" s="150">
        <f>SUM(AH163:AH258)</f>
        <v>48814.253940000002</v>
      </c>
      <c r="AI259" s="123">
        <f t="shared" si="36"/>
        <v>1748138.6700200001</v>
      </c>
      <c r="AJ259" s="148">
        <f t="shared" si="43" ref="AJ259:AS259">SUM(AJ163:AJ258)</f>
        <v>38375.36767</v>
      </c>
      <c r="AK259" s="149">
        <f t="shared" si="43"/>
        <v>55513.376120000008</v>
      </c>
      <c r="AL259" s="149">
        <f t="shared" si="43"/>
        <v>38852.35572</v>
      </c>
      <c r="AM259" s="149">
        <f t="shared" si="43"/>
        <v>23554.221890000001</v>
      </c>
      <c r="AN259" s="149">
        <f t="shared" si="43"/>
        <v>15007.77673</v>
      </c>
      <c r="AO259" s="149">
        <f t="shared" si="43"/>
        <v>24817.763359999997</v>
      </c>
      <c r="AP259" s="149">
        <f t="shared" si="43"/>
        <v>31071.664310000004</v>
      </c>
      <c r="AQ259" s="149">
        <f t="shared" si="43"/>
        <v>15010.54811</v>
      </c>
      <c r="AR259" s="149">
        <f t="shared" si="43"/>
        <v>13744.514349999999</v>
      </c>
      <c r="AS259" s="150">
        <f t="shared" si="43"/>
        <v>24540.161390000005</v>
      </c>
      <c r="AT259" s="123">
        <f t="shared" si="37"/>
        <v>280487.74965000007</v>
      </c>
      <c r="AU259" s="123">
        <f t="shared" si="38"/>
        <v>13825945.586590001</v>
      </c>
    </row>
    <row r="260" spans="2:24" ht="16.5" customHeight="1">
      <c r="B260" s="221" t="s">
        <v>414</v>
      </c>
      <c r="C260" s="221"/>
      <c r="D260" s="221"/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  <c r="V260" s="221"/>
      <c r="W260" s="221"/>
      <c r="X260" s="221"/>
    </row>
    <row r="261" spans="2:33" ht="15">
      <c r="B261" s="119" t="s">
        <v>374</v>
      </c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N261" s="119"/>
      <c r="O261" s="119"/>
      <c r="P261" s="119"/>
      <c r="Q261" s="119"/>
      <c r="R261" s="119"/>
      <c r="S261" s="119"/>
      <c r="T261" s="119"/>
      <c r="U261" s="119"/>
      <c r="V261" s="119"/>
      <c r="Y261" s="119"/>
      <c r="Z261" s="119"/>
      <c r="AA261" s="119"/>
      <c r="AB261" s="119"/>
      <c r="AC261" s="119"/>
      <c r="AD261" s="119"/>
      <c r="AE261" s="119"/>
      <c r="AF261" s="119"/>
      <c r="AG261" s="119"/>
    </row>
    <row r="263" spans="13:47" ht="15">
      <c r="M263" s="118"/>
      <c r="W263" s="118"/>
      <c r="X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Q263" s="118"/>
      <c r="AR263" s="118"/>
      <c r="AS263" s="118"/>
      <c r="AT263" s="118"/>
      <c r="AU263" s="118"/>
    </row>
  </sheetData>
  <mergeCells count="13">
    <mergeCell ref="AJ2:AT2"/>
    <mergeCell ref="AJ100:AT100"/>
    <mergeCell ref="AJ161:AT161"/>
    <mergeCell ref="B260:X260"/>
    <mergeCell ref="Y2:AI2"/>
    <mergeCell ref="Y100:AI100"/>
    <mergeCell ref="Y161:AI161"/>
    <mergeCell ref="C2:M2"/>
    <mergeCell ref="N2:X2"/>
    <mergeCell ref="C100:M100"/>
    <mergeCell ref="N100:X100"/>
    <mergeCell ref="C161:M161"/>
    <mergeCell ref="N161:X161"/>
  </mergeCells>
  <pageMargins left="0.47244094488189" right="0.275590551181102" top="0.393700787401575" bottom="0.354330708661417" header="0.31496062992126" footer="0.31496062992126"/>
  <pageSetup fitToHeight="3" orientation="landscape" paperSize="9" scale="36" r:id="rId2"/>
  <rowBreaks count="2" manualBreakCount="2">
    <brk id="98" max="24" man="1"/>
    <brk id="160" max="24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79984760284"/>
    <pageSetUpPr fitToPage="1"/>
  </sheetPr>
  <dimension ref="B1:AU53"/>
  <sheetViews>
    <sheetView showGridLines="0" zoomScale="90" zoomScaleNormal="90" workbookViewId="0" topLeftCell="A1">
      <selection pane="topLeft" activeCell="AS51" sqref="AS51"/>
    </sheetView>
  </sheetViews>
  <sheetFormatPr defaultColWidth="9.140625" defaultRowHeight="12"/>
  <cols>
    <col min="1" max="1" width="6.85714285714286" style="34" customWidth="1"/>
    <col min="2" max="2" width="18.5714285714286" style="34" customWidth="1"/>
    <col min="3" max="7" width="0" style="34" hidden="1" customWidth="1"/>
    <col min="8" max="8" width="0" style="34" hidden="1" customWidth="1"/>
    <col min="9" max="12" width="0" style="34" hidden="1" customWidth="1"/>
    <col min="13" max="13" width="11.1428571428571" style="34" customWidth="1"/>
    <col min="14" max="14" width="0" style="34" hidden="1" customWidth="1"/>
    <col min="15" max="18" width="0" style="34" hidden="1" customWidth="1"/>
    <col min="19" max="19" width="0" style="34" hidden="1" customWidth="1"/>
    <col min="20" max="23" width="0" style="34" hidden="1" customWidth="1"/>
    <col min="24" max="24" width="11.1428571428571" style="34" customWidth="1"/>
    <col min="25" max="29" width="0" style="34" hidden="1" customWidth="1"/>
    <col min="30" max="30" width="0" style="34" hidden="1" customWidth="1"/>
    <col min="31" max="34" width="0" style="34" hidden="1" customWidth="1"/>
    <col min="35" max="47" width="11.1428571428571" style="34" customWidth="1"/>
    <col min="48" max="16384" width="9.14285714285714" style="34"/>
  </cols>
  <sheetData>
    <row r="1" ht="16.5" thickBot="1">
      <c r="B1" s="1" t="s">
        <v>473</v>
      </c>
    </row>
    <row r="2" spans="2:47" ht="13.5" customHeight="1" thickBot="1">
      <c r="B2" s="151"/>
      <c r="C2" s="222">
        <v>2022</v>
      </c>
      <c r="D2" s="223"/>
      <c r="E2" s="223"/>
      <c r="F2" s="223"/>
      <c r="G2" s="223"/>
      <c r="H2" s="223"/>
      <c r="I2" s="223"/>
      <c r="J2" s="223"/>
      <c r="K2" s="223"/>
      <c r="L2" s="223"/>
      <c r="M2" s="224"/>
      <c r="N2" s="223">
        <v>2023</v>
      </c>
      <c r="O2" s="223"/>
      <c r="P2" s="223"/>
      <c r="Q2" s="223"/>
      <c r="R2" s="223"/>
      <c r="S2" s="223"/>
      <c r="T2" s="223"/>
      <c r="U2" s="223"/>
      <c r="V2" s="223"/>
      <c r="W2" s="223"/>
      <c r="X2" s="224"/>
      <c r="Y2" s="223">
        <v>2024</v>
      </c>
      <c r="Z2" s="223"/>
      <c r="AA2" s="223"/>
      <c r="AB2" s="223"/>
      <c r="AC2" s="223"/>
      <c r="AD2" s="223"/>
      <c r="AE2" s="223"/>
      <c r="AF2" s="223"/>
      <c r="AG2" s="223"/>
      <c r="AH2" s="223"/>
      <c r="AI2" s="224"/>
      <c r="AJ2" s="223">
        <v>2025</v>
      </c>
      <c r="AK2" s="223"/>
      <c r="AL2" s="223"/>
      <c r="AM2" s="223"/>
      <c r="AN2" s="223"/>
      <c r="AO2" s="223"/>
      <c r="AP2" s="223"/>
      <c r="AQ2" s="223"/>
      <c r="AR2" s="223"/>
      <c r="AS2" s="223"/>
      <c r="AT2" s="224"/>
      <c r="AU2" s="152" t="s">
        <v>470</v>
      </c>
    </row>
    <row r="3" spans="2:47" ht="12.75" thickBot="1">
      <c r="B3" s="102" t="s">
        <v>375</v>
      </c>
      <c r="C3" s="112" t="s">
        <v>420</v>
      </c>
      <c r="D3" s="113" t="s">
        <v>421</v>
      </c>
      <c r="E3" s="113" t="s">
        <v>422</v>
      </c>
      <c r="F3" s="113" t="s">
        <v>423</v>
      </c>
      <c r="G3" s="113" t="s">
        <v>424</v>
      </c>
      <c r="H3" s="121" t="s">
        <v>425</v>
      </c>
      <c r="I3" s="121" t="s">
        <v>433</v>
      </c>
      <c r="J3" s="121" t="s">
        <v>439</v>
      </c>
      <c r="K3" s="121" t="s">
        <v>442</v>
      </c>
      <c r="L3" s="121" t="s">
        <v>444</v>
      </c>
      <c r="M3" s="114" t="s">
        <v>452</v>
      </c>
      <c r="N3" s="153" t="s">
        <v>459</v>
      </c>
      <c r="O3" s="113" t="s">
        <v>421</v>
      </c>
      <c r="P3" s="113" t="s">
        <v>422</v>
      </c>
      <c r="Q3" s="113" t="s">
        <v>423</v>
      </c>
      <c r="R3" s="113" t="s">
        <v>424</v>
      </c>
      <c r="S3" s="121" t="s">
        <v>425</v>
      </c>
      <c r="T3" s="121" t="s">
        <v>433</v>
      </c>
      <c r="U3" s="121" t="s">
        <v>439</v>
      </c>
      <c r="V3" s="121" t="s">
        <v>442</v>
      </c>
      <c r="W3" s="121" t="s">
        <v>444</v>
      </c>
      <c r="X3" s="114" t="s">
        <v>454</v>
      </c>
      <c r="Y3" s="153" t="s">
        <v>459</v>
      </c>
      <c r="Z3" s="113" t="s">
        <v>421</v>
      </c>
      <c r="AA3" s="113" t="s">
        <v>422</v>
      </c>
      <c r="AB3" s="113" t="s">
        <v>423</v>
      </c>
      <c r="AC3" s="113" t="s">
        <v>424</v>
      </c>
      <c r="AD3" s="121" t="s">
        <v>425</v>
      </c>
      <c r="AE3" s="121" t="s">
        <v>433</v>
      </c>
      <c r="AF3" s="121" t="s">
        <v>439</v>
      </c>
      <c r="AG3" s="121" t="s">
        <v>442</v>
      </c>
      <c r="AH3" s="121" t="s">
        <v>444</v>
      </c>
      <c r="AI3" s="114" t="s">
        <v>468</v>
      </c>
      <c r="AJ3" s="153" t="s">
        <v>459</v>
      </c>
      <c r="AK3" s="113" t="s">
        <v>421</v>
      </c>
      <c r="AL3" s="113" t="s">
        <v>422</v>
      </c>
      <c r="AM3" s="113" t="s">
        <v>423</v>
      </c>
      <c r="AN3" s="155" t="s">
        <v>424</v>
      </c>
      <c r="AO3" s="121" t="s">
        <v>425</v>
      </c>
      <c r="AP3" s="121" t="s">
        <v>433</v>
      </c>
      <c r="AQ3" s="121" t="s">
        <v>439</v>
      </c>
      <c r="AR3" s="121" t="s">
        <v>442</v>
      </c>
      <c r="AS3" s="121" t="s">
        <v>444</v>
      </c>
      <c r="AT3" s="114" t="s">
        <v>471</v>
      </c>
      <c r="AU3" s="114" t="s">
        <v>49</v>
      </c>
    </row>
    <row r="4" spans="2:47" ht="12">
      <c r="B4" s="180" t="s">
        <v>376</v>
      </c>
      <c r="C4" s="181">
        <v>0</v>
      </c>
      <c r="D4" s="182">
        <v>10110.6222</v>
      </c>
      <c r="E4" s="182">
        <v>5660.0844900000002</v>
      </c>
      <c r="F4" s="195">
        <v>39640.255839999998</v>
      </c>
      <c r="G4" s="183">
        <v>68450.188550000006</v>
      </c>
      <c r="H4" s="183">
        <v>92338.618310000005</v>
      </c>
      <c r="I4" s="183">
        <v>67930.818919999991</v>
      </c>
      <c r="J4" s="183">
        <v>59129.597000000002</v>
      </c>
      <c r="K4" s="183">
        <v>89493.407750000028</v>
      </c>
      <c r="L4" s="183">
        <v>90763.262129999988</v>
      </c>
      <c r="M4" s="184">
        <f>SUM(C4:L4)</f>
        <v>523516.85519000003</v>
      </c>
      <c r="N4" s="183">
        <v>172898.09311000002</v>
      </c>
      <c r="O4" s="183">
        <v>122426.01486000001</v>
      </c>
      <c r="P4" s="183">
        <v>88604.493459999998</v>
      </c>
      <c r="Q4" s="183">
        <v>84991.412519999998</v>
      </c>
      <c r="R4" s="183">
        <v>82995.932799999995</v>
      </c>
      <c r="S4" s="183">
        <v>109267.28672000003</v>
      </c>
      <c r="T4" s="183">
        <v>22496.378399999976</v>
      </c>
      <c r="U4" s="183">
        <v>29434.517179999948</v>
      </c>
      <c r="V4" s="183">
        <v>38589.269209999999</v>
      </c>
      <c r="W4" s="183">
        <v>23982.40525</v>
      </c>
      <c r="X4" s="184">
        <f>SUM(N4:W4)</f>
        <v>775685.80350999988</v>
      </c>
      <c r="Y4" s="183">
        <v>47367.497560000003</v>
      </c>
      <c r="Z4" s="183">
        <v>47398.241799999996</v>
      </c>
      <c r="AA4" s="183">
        <v>21575.971320000008</v>
      </c>
      <c r="AB4" s="183">
        <v>23793.02132</v>
      </c>
      <c r="AC4" s="183">
        <v>17144.408199999987</v>
      </c>
      <c r="AD4" s="183">
        <v>31566.605</v>
      </c>
      <c r="AE4" s="183">
        <v>15981.481080000012</v>
      </c>
      <c r="AF4" s="183">
        <v>5481.3900400000002</v>
      </c>
      <c r="AG4" s="183">
        <v>526.10552000000007</v>
      </c>
      <c r="AH4" s="183">
        <v>-181.26179000000002</v>
      </c>
      <c r="AI4" s="184">
        <f>SUM(Y4:AH4)</f>
        <v>210653.46005000002</v>
      </c>
      <c r="AJ4" s="183">
        <v>1938.30</v>
      </c>
      <c r="AK4" s="183">
        <v>857.60</v>
      </c>
      <c r="AL4" s="183">
        <v>558.25</v>
      </c>
      <c r="AM4" s="183">
        <v>378</v>
      </c>
      <c r="AN4" s="183">
        <v>349.65</v>
      </c>
      <c r="AO4" s="183">
        <v>577.85</v>
      </c>
      <c r="AP4" s="183">
        <v>420</v>
      </c>
      <c r="AQ4" s="183">
        <v>507.50</v>
      </c>
      <c r="AR4" s="183">
        <v>736.05</v>
      </c>
      <c r="AS4" s="183">
        <v>770.35</v>
      </c>
      <c r="AT4" s="184">
        <f t="shared" si="0" ref="AT4:AT15">SUM(AJ4:AS4)</f>
        <v>7093.5500000000011</v>
      </c>
      <c r="AU4" s="184">
        <f>M4+X4+AI4+AT4</f>
        <v>1516949.6687500002</v>
      </c>
    </row>
    <row r="5" spans="2:47" ht="12">
      <c r="B5" s="185" t="s">
        <v>377</v>
      </c>
      <c r="C5" s="186">
        <v>0</v>
      </c>
      <c r="D5" s="187">
        <v>5211.6120000000001</v>
      </c>
      <c r="E5" s="187">
        <v>938.57641000000012</v>
      </c>
      <c r="F5" s="196">
        <v>17199.013199999998</v>
      </c>
      <c r="G5" s="188">
        <v>26138.517849999997</v>
      </c>
      <c r="H5" s="188">
        <v>57528.114860000001</v>
      </c>
      <c r="I5" s="188">
        <v>31153.232680000008</v>
      </c>
      <c r="J5" s="188">
        <v>25545.991530000003</v>
      </c>
      <c r="K5" s="188">
        <v>24172.206800000011</v>
      </c>
      <c r="L5" s="188">
        <v>33094.417979999998</v>
      </c>
      <c r="M5" s="189">
        <f t="shared" si="1" ref="M5:M16">SUM(C5:L5)</f>
        <v>220981.68331000002</v>
      </c>
      <c r="N5" s="188">
        <v>85631.531909999991</v>
      </c>
      <c r="O5" s="188">
        <v>33070.2425</v>
      </c>
      <c r="P5" s="188">
        <v>40858.392999999996</v>
      </c>
      <c r="Q5" s="188">
        <v>39109.120000000003</v>
      </c>
      <c r="R5" s="188">
        <v>36979.381999999998</v>
      </c>
      <c r="S5" s="188">
        <v>41755.340000000033</v>
      </c>
      <c r="T5" s="188">
        <v>6739.24</v>
      </c>
      <c r="U5" s="188">
        <v>8877.7000000000007</v>
      </c>
      <c r="V5" s="188">
        <v>7860.0095199999996</v>
      </c>
      <c r="W5" s="188">
        <v>6368.42</v>
      </c>
      <c r="X5" s="189">
        <f t="shared" si="2" ref="X5:X15">SUM(N5:W5)</f>
        <v>307249.37893000001</v>
      </c>
      <c r="Y5" s="188">
        <v>11919.80</v>
      </c>
      <c r="Z5" s="188">
        <v>5129.45</v>
      </c>
      <c r="AA5" s="188">
        <v>6402.10</v>
      </c>
      <c r="AB5" s="188">
        <v>4780.95</v>
      </c>
      <c r="AC5" s="188">
        <v>5240.75</v>
      </c>
      <c r="AD5" s="188">
        <v>10546.90</v>
      </c>
      <c r="AE5" s="188">
        <v>4981.70</v>
      </c>
      <c r="AF5" s="188">
        <v>768.50</v>
      </c>
      <c r="AG5" s="188">
        <v>1135.80</v>
      </c>
      <c r="AH5" s="188">
        <v>701.05</v>
      </c>
      <c r="AI5" s="189">
        <f t="shared" si="3" ref="AI5:AI15">SUM(Y5:AH5)</f>
        <v>51607.000000000007</v>
      </c>
      <c r="AJ5" s="188">
        <v>1009.90</v>
      </c>
      <c r="AK5" s="188">
        <v>324.85000000000002</v>
      </c>
      <c r="AL5" s="188">
        <v>254.60</v>
      </c>
      <c r="AM5" s="188">
        <v>207.65</v>
      </c>
      <c r="AN5" s="188">
        <v>190.40</v>
      </c>
      <c r="AO5" s="188">
        <v>374.85</v>
      </c>
      <c r="AP5" s="188">
        <v>236.30</v>
      </c>
      <c r="AQ5" s="188">
        <v>369.35</v>
      </c>
      <c r="AR5" s="188">
        <v>378.35</v>
      </c>
      <c r="AS5" s="188">
        <v>499.40</v>
      </c>
      <c r="AT5" s="189">
        <f t="shared" si="0"/>
        <v>3845.65</v>
      </c>
      <c r="AU5" s="189">
        <f t="shared" si="4" ref="AU5:AU17">M5+X5+AI5+AT5</f>
        <v>583683.71224000002</v>
      </c>
    </row>
    <row r="6" spans="2:47" ht="12">
      <c r="B6" s="185" t="s">
        <v>378</v>
      </c>
      <c r="C6" s="186">
        <v>0</v>
      </c>
      <c r="D6" s="187">
        <v>418.85528999999997</v>
      </c>
      <c r="E6" s="187">
        <v>6947.0299000000005</v>
      </c>
      <c r="F6" s="196">
        <v>10249.478450000001</v>
      </c>
      <c r="G6" s="188">
        <v>24038.271089999995</v>
      </c>
      <c r="H6" s="188">
        <v>50923.434079999999</v>
      </c>
      <c r="I6" s="188">
        <v>54091.122329999998</v>
      </c>
      <c r="J6" s="188">
        <v>46078.539799999999</v>
      </c>
      <c r="K6" s="188">
        <v>2052.0675799999835</v>
      </c>
      <c r="L6" s="188">
        <v>88317.741219999996</v>
      </c>
      <c r="M6" s="189">
        <f t="shared" si="1"/>
        <v>283116.53973999998</v>
      </c>
      <c r="N6" s="188">
        <v>93658.318910000002</v>
      </c>
      <c r="O6" s="188">
        <v>88995.020140000022</v>
      </c>
      <c r="P6" s="188">
        <v>59398.461029999999</v>
      </c>
      <c r="Q6" s="188">
        <v>-38517.291749999997</v>
      </c>
      <c r="R6" s="188">
        <v>167121.02468</v>
      </c>
      <c r="S6" s="188">
        <v>111459.78619999999</v>
      </c>
      <c r="T6" s="188">
        <v>11468.447920000017</v>
      </c>
      <c r="U6" s="188">
        <v>15414.90050999999</v>
      </c>
      <c r="V6" s="188">
        <v>16464.357</v>
      </c>
      <c r="W6" s="188">
        <v>13918.614340000033</v>
      </c>
      <c r="X6" s="189">
        <f t="shared" si="2"/>
        <v>539381.63898000005</v>
      </c>
      <c r="Y6" s="188">
        <v>22067.322</v>
      </c>
      <c r="Z6" s="188">
        <v>19812.830999999998</v>
      </c>
      <c r="AA6" s="188">
        <v>10846.811</v>
      </c>
      <c r="AB6" s="188">
        <v>7748.0110000000004</v>
      </c>
      <c r="AC6" s="188">
        <v>10514.162</v>
      </c>
      <c r="AD6" s="188">
        <v>15332.271000000001</v>
      </c>
      <c r="AE6" s="188">
        <v>5299.3654999999999</v>
      </c>
      <c r="AF6" s="188">
        <v>1454.11</v>
      </c>
      <c r="AG6" s="188">
        <v>614.26099999999997</v>
      </c>
      <c r="AH6" s="188">
        <v>646.96100000000001</v>
      </c>
      <c r="AI6" s="189">
        <f t="shared" si="3"/>
        <v>94336.105499999991</v>
      </c>
      <c r="AJ6" s="188">
        <v>670.42200000000003</v>
      </c>
      <c r="AK6" s="188">
        <v>373.95400000000001</v>
      </c>
      <c r="AL6" s="188">
        <v>336.01100000000002</v>
      </c>
      <c r="AM6" s="188">
        <v>266.01100000000002</v>
      </c>
      <c r="AN6" s="188">
        <v>159.75</v>
      </c>
      <c r="AO6" s="188">
        <v>372.35</v>
      </c>
      <c r="AP6" s="188">
        <v>248.30</v>
      </c>
      <c r="AQ6" s="188">
        <v>299.75</v>
      </c>
      <c r="AR6" s="188">
        <v>581.85</v>
      </c>
      <c r="AS6" s="188">
        <v>1366.35</v>
      </c>
      <c r="AT6" s="189">
        <f t="shared" si="0"/>
        <v>4674.7479999999996</v>
      </c>
      <c r="AU6" s="189">
        <f t="shared" si="4"/>
        <v>921509.03221999994</v>
      </c>
    </row>
    <row r="7" spans="2:47" ht="12">
      <c r="B7" s="185" t="s">
        <v>379</v>
      </c>
      <c r="C7" s="186">
        <v>0</v>
      </c>
      <c r="D7" s="187">
        <v>10047.16705</v>
      </c>
      <c r="E7" s="187">
        <v>11001.167029999997</v>
      </c>
      <c r="F7" s="196">
        <v>37701.98328</v>
      </c>
      <c r="G7" s="188">
        <v>33843.842239999998</v>
      </c>
      <c r="H7" s="188">
        <v>64201.49944</v>
      </c>
      <c r="I7" s="188">
        <v>31005.334960000007</v>
      </c>
      <c r="J7" s="188">
        <v>31310.132440000001</v>
      </c>
      <c r="K7" s="188">
        <v>33417.548150000002</v>
      </c>
      <c r="L7" s="188">
        <v>49537.676240000001</v>
      </c>
      <c r="M7" s="189">
        <f t="shared" si="1"/>
        <v>302066.35083000001</v>
      </c>
      <c r="N7" s="188">
        <v>114396.75236</v>
      </c>
      <c r="O7" s="188">
        <v>54432.805279999986</v>
      </c>
      <c r="P7" s="188">
        <v>58521.618990000003</v>
      </c>
      <c r="Q7" s="188">
        <v>54262.959000000003</v>
      </c>
      <c r="R7" s="188">
        <v>53216.743999999999</v>
      </c>
      <c r="S7" s="188">
        <v>69626.409</v>
      </c>
      <c r="T7" s="188">
        <v>14679.885</v>
      </c>
      <c r="U7" s="188">
        <v>22601.437000000002</v>
      </c>
      <c r="V7" s="188">
        <v>18143.352999999999</v>
      </c>
      <c r="W7" s="188">
        <v>14767.913</v>
      </c>
      <c r="X7" s="189">
        <f t="shared" si="2"/>
        <v>474649.87663000001</v>
      </c>
      <c r="Y7" s="188">
        <v>35488.050999999999</v>
      </c>
      <c r="Z7" s="188">
        <v>14428.754999999999</v>
      </c>
      <c r="AA7" s="188">
        <v>14488.653</v>
      </c>
      <c r="AB7" s="188">
        <v>13214.759</v>
      </c>
      <c r="AC7" s="188">
        <v>12764.927</v>
      </c>
      <c r="AD7" s="188">
        <v>25279.241000000002</v>
      </c>
      <c r="AE7" s="188">
        <v>10034</v>
      </c>
      <c r="AF7" s="188">
        <v>961.69399999999996</v>
      </c>
      <c r="AG7" s="188">
        <v>930.89</v>
      </c>
      <c r="AH7" s="188">
        <v>1039.837</v>
      </c>
      <c r="AI7" s="189">
        <f t="shared" si="3"/>
        <v>128630.807</v>
      </c>
      <c r="AJ7" s="188">
        <v>129.75200000000001</v>
      </c>
      <c r="AK7" s="188">
        <v>75.513999999999996</v>
      </c>
      <c r="AL7" s="188">
        <v>61.524000000000001</v>
      </c>
      <c r="AM7" s="188">
        <v>66.395</v>
      </c>
      <c r="AN7" s="188">
        <v>78.70</v>
      </c>
      <c r="AO7" s="188">
        <v>133.62200000000001</v>
      </c>
      <c r="AP7" s="188">
        <v>61.048000000000002</v>
      </c>
      <c r="AQ7" s="188">
        <v>76.364000000000004</v>
      </c>
      <c r="AR7" s="188">
        <v>60.279000000000003</v>
      </c>
      <c r="AS7" s="188">
        <v>90.188000000000002</v>
      </c>
      <c r="AT7" s="189">
        <f t="shared" si="0"/>
        <v>833.38600000000008</v>
      </c>
      <c r="AU7" s="189">
        <f t="shared" si="4"/>
        <v>906180.42046000005</v>
      </c>
    </row>
    <row r="8" spans="2:47" ht="12">
      <c r="B8" s="185" t="s">
        <v>380</v>
      </c>
      <c r="C8" s="186">
        <v>0</v>
      </c>
      <c r="D8" s="187">
        <v>10000</v>
      </c>
      <c r="E8" s="187">
        <v>5804.2160000000003</v>
      </c>
      <c r="F8" s="196">
        <v>28422.956999999999</v>
      </c>
      <c r="G8" s="188">
        <v>23758.242999999999</v>
      </c>
      <c r="H8" s="188">
        <v>56862.135029999998</v>
      </c>
      <c r="I8" s="188">
        <v>60039.071789999995</v>
      </c>
      <c r="J8" s="188">
        <v>22119.154399999999</v>
      </c>
      <c r="K8" s="188">
        <v>41777.896220000002</v>
      </c>
      <c r="L8" s="188">
        <v>56788.083490000005</v>
      </c>
      <c r="M8" s="189">
        <f t="shared" si="1"/>
        <v>305571.75692999997</v>
      </c>
      <c r="N8" s="188">
        <v>89268.048609999998</v>
      </c>
      <c r="O8" s="188">
        <v>80532.488140000001</v>
      </c>
      <c r="P8" s="188">
        <v>37165.757960000003</v>
      </c>
      <c r="Q8" s="188">
        <v>51283.258000000002</v>
      </c>
      <c r="R8" s="188">
        <v>65551.562430000005</v>
      </c>
      <c r="S8" s="188">
        <v>67144.350000000006</v>
      </c>
      <c r="T8" s="188">
        <v>11723.85</v>
      </c>
      <c r="U8" s="188">
        <v>21731.11624000001</v>
      </c>
      <c r="V8" s="188">
        <v>22329.17857</v>
      </c>
      <c r="W8" s="188">
        <v>17410.099150000035</v>
      </c>
      <c r="X8" s="189">
        <f t="shared" si="2"/>
        <v>464139.70909999998</v>
      </c>
      <c r="Y8" s="188">
        <v>28706.806</v>
      </c>
      <c r="Z8" s="188">
        <v>29357.235000000001</v>
      </c>
      <c r="AA8" s="188">
        <v>13518.773999999999</v>
      </c>
      <c r="AB8" s="188">
        <v>11748.42669</v>
      </c>
      <c r="AC8" s="188">
        <v>17639.55</v>
      </c>
      <c r="AD8" s="188">
        <v>25361.444</v>
      </c>
      <c r="AE8" s="188">
        <v>7614.9732999999969</v>
      </c>
      <c r="AF8" s="188">
        <v>2578.35187</v>
      </c>
      <c r="AG8" s="188">
        <v>1441.65</v>
      </c>
      <c r="AH8" s="188">
        <v>480.75</v>
      </c>
      <c r="AI8" s="189">
        <f t="shared" si="3"/>
        <v>138447.96085999999</v>
      </c>
      <c r="AJ8" s="188">
        <v>934.50</v>
      </c>
      <c r="AK8" s="188">
        <v>269.20</v>
      </c>
      <c r="AL8" s="188">
        <v>102.55</v>
      </c>
      <c r="AM8" s="188">
        <v>541.45000000000005</v>
      </c>
      <c r="AN8" s="188">
        <v>172.90</v>
      </c>
      <c r="AO8" s="188">
        <v>258.64999999999998</v>
      </c>
      <c r="AP8" s="188">
        <v>747.05</v>
      </c>
      <c r="AQ8" s="188">
        <v>392.35</v>
      </c>
      <c r="AR8" s="188">
        <v>478.80</v>
      </c>
      <c r="AS8" s="188">
        <v>664.30</v>
      </c>
      <c r="AT8" s="189">
        <f t="shared" si="0"/>
        <v>4561.75</v>
      </c>
      <c r="AU8" s="189">
        <f t="shared" si="4"/>
        <v>912721.17689</v>
      </c>
    </row>
    <row r="9" spans="2:47" ht="12">
      <c r="B9" s="185" t="s">
        <v>381</v>
      </c>
      <c r="C9" s="186">
        <v>0.66</v>
      </c>
      <c r="D9" s="187">
        <v>25955.995219999997</v>
      </c>
      <c r="E9" s="187">
        <v>15164.015060000002</v>
      </c>
      <c r="F9" s="196">
        <v>30461.382079999999</v>
      </c>
      <c r="G9" s="188">
        <v>48638.631950000003</v>
      </c>
      <c r="H9" s="188">
        <v>70448.60097</v>
      </c>
      <c r="I9" s="188">
        <v>40224.635889999998</v>
      </c>
      <c r="J9" s="188">
        <v>29175.279790000001</v>
      </c>
      <c r="K9" s="188">
        <v>42140.811310000005</v>
      </c>
      <c r="L9" s="188">
        <v>58579.616240000003</v>
      </c>
      <c r="M9" s="189">
        <f t="shared" si="1"/>
        <v>360789.62851000001</v>
      </c>
      <c r="N9" s="188">
        <v>105541.57309999999</v>
      </c>
      <c r="O9" s="188">
        <v>71957.390860000014</v>
      </c>
      <c r="P9" s="188">
        <v>57493.088590000007</v>
      </c>
      <c r="Q9" s="188">
        <v>35345.918899999997</v>
      </c>
      <c r="R9" s="188">
        <v>68019.41</v>
      </c>
      <c r="S9" s="188">
        <v>68203.174400000033</v>
      </c>
      <c r="T9" s="188">
        <v>11618.251819999992</v>
      </c>
      <c r="U9" s="188">
        <v>24431.834629999994</v>
      </c>
      <c r="V9" s="188">
        <v>19777.439280000002</v>
      </c>
      <c r="W9" s="188">
        <v>13902.977410000027</v>
      </c>
      <c r="X9" s="189">
        <f t="shared" si="2"/>
        <v>476291.05899000005</v>
      </c>
      <c r="Y9" s="188">
        <v>27173.41013</v>
      </c>
      <c r="Z9" s="188">
        <v>24570.089000000004</v>
      </c>
      <c r="AA9" s="188">
        <v>11987.303509999998</v>
      </c>
      <c r="AB9" s="188">
        <v>11465.37</v>
      </c>
      <c r="AC9" s="188">
        <v>10860.008620000004</v>
      </c>
      <c r="AD9" s="188">
        <v>19132.993129999999</v>
      </c>
      <c r="AE9" s="188">
        <v>9075.5054699999982</v>
      </c>
      <c r="AF9" s="188">
        <v>-860.32961999999998</v>
      </c>
      <c r="AG9" s="188">
        <v>-886.30260999999996</v>
      </c>
      <c r="AH9" s="188">
        <v>3901.13</v>
      </c>
      <c r="AI9" s="189">
        <f t="shared" si="3"/>
        <v>116419.17763000002</v>
      </c>
      <c r="AJ9" s="188">
        <v>690.80</v>
      </c>
      <c r="AK9" s="188">
        <v>4325.9929299999994</v>
      </c>
      <c r="AL9" s="188">
        <v>212.20319000000001</v>
      </c>
      <c r="AM9" s="188">
        <v>5569.27</v>
      </c>
      <c r="AN9" s="188">
        <v>103.25</v>
      </c>
      <c r="AO9" s="188">
        <v>376.63452000000001</v>
      </c>
      <c r="AP9" s="188">
        <v>-21.639890000000001</v>
      </c>
      <c r="AQ9" s="188">
        <v>800.13248999999996</v>
      </c>
      <c r="AR9" s="188">
        <v>351.73899999999998</v>
      </c>
      <c r="AS9" s="188">
        <v>269.58142999999973</v>
      </c>
      <c r="AT9" s="189">
        <f t="shared" si="0"/>
        <v>12677.963669999999</v>
      </c>
      <c r="AU9" s="189">
        <f t="shared" si="4"/>
        <v>966177.82880000002</v>
      </c>
    </row>
    <row r="10" spans="2:47" ht="12">
      <c r="B10" s="185" t="s">
        <v>382</v>
      </c>
      <c r="C10" s="186">
        <v>0</v>
      </c>
      <c r="D10" s="187">
        <v>4189.77099</v>
      </c>
      <c r="E10" s="187">
        <v>2433.1210099999998</v>
      </c>
      <c r="F10" s="196">
        <v>19757.41689</v>
      </c>
      <c r="G10" s="188">
        <v>22449.168670000003</v>
      </c>
      <c r="H10" s="188">
        <v>50789.887640000001</v>
      </c>
      <c r="I10" s="188">
        <v>24960.312459999994</v>
      </c>
      <c r="J10" s="188">
        <v>21875.846000000001</v>
      </c>
      <c r="K10" s="188">
        <v>23261.031999999999</v>
      </c>
      <c r="L10" s="188">
        <v>32851.768799999998</v>
      </c>
      <c r="M10" s="189">
        <f t="shared" si="1"/>
        <v>202568.32445999997</v>
      </c>
      <c r="N10" s="188">
        <v>66240.201090000002</v>
      </c>
      <c r="O10" s="188">
        <v>31637.004259999991</v>
      </c>
      <c r="P10" s="188">
        <v>34324.235999999997</v>
      </c>
      <c r="Q10" s="188">
        <v>30924.92</v>
      </c>
      <c r="R10" s="188">
        <v>32469.266</v>
      </c>
      <c r="S10" s="188">
        <v>40239.805310000003</v>
      </c>
      <c r="T10" s="188">
        <v>9955.7620000000006</v>
      </c>
      <c r="U10" s="188">
        <v>10117.549999999999</v>
      </c>
      <c r="V10" s="188">
        <v>9864.9731300000003</v>
      </c>
      <c r="W10" s="188">
        <v>10855.850000000029</v>
      </c>
      <c r="X10" s="189">
        <f t="shared" si="2"/>
        <v>276629.56779</v>
      </c>
      <c r="Y10" s="188">
        <v>19370.13</v>
      </c>
      <c r="Z10" s="188">
        <v>8334.6145799999977</v>
      </c>
      <c r="AA10" s="188">
        <v>8212.4500000000007</v>
      </c>
      <c r="AB10" s="188">
        <v>7228.05</v>
      </c>
      <c r="AC10" s="188">
        <v>7387.80</v>
      </c>
      <c r="AD10" s="188">
        <v>13006.35</v>
      </c>
      <c r="AE10" s="188">
        <v>6139.30</v>
      </c>
      <c r="AF10" s="188">
        <v>629.65</v>
      </c>
      <c r="AG10" s="188">
        <v>489.90</v>
      </c>
      <c r="AH10" s="188">
        <v>265</v>
      </c>
      <c r="AI10" s="189">
        <f t="shared" si="3"/>
        <v>71063.244579999984</v>
      </c>
      <c r="AJ10" s="188">
        <v>948.15</v>
      </c>
      <c r="AK10" s="188">
        <v>301.13496000000004</v>
      </c>
      <c r="AL10" s="188">
        <v>209.65</v>
      </c>
      <c r="AM10" s="188">
        <v>197.40</v>
      </c>
      <c r="AN10" s="188">
        <v>209.30</v>
      </c>
      <c r="AO10" s="188">
        <v>367.85</v>
      </c>
      <c r="AP10" s="188">
        <v>211.05</v>
      </c>
      <c r="AQ10" s="188">
        <v>230.65</v>
      </c>
      <c r="AR10" s="188">
        <v>358.90</v>
      </c>
      <c r="AS10" s="188">
        <v>355.55</v>
      </c>
      <c r="AT10" s="189">
        <f t="shared" si="0"/>
        <v>3389.6349600000008</v>
      </c>
      <c r="AU10" s="189">
        <f t="shared" si="4"/>
        <v>553650.77179000003</v>
      </c>
    </row>
    <row r="11" spans="2:47" ht="12">
      <c r="B11" s="185" t="s">
        <v>383</v>
      </c>
      <c r="C11" s="186">
        <v>0</v>
      </c>
      <c r="D11" s="187">
        <v>6090.5315899999996</v>
      </c>
      <c r="E11" s="187">
        <v>2041.2539800000004</v>
      </c>
      <c r="F11" s="196">
        <v>17597.531139999999</v>
      </c>
      <c r="G11" s="188">
        <v>20879.770439999997</v>
      </c>
      <c r="H11" s="188">
        <v>26405.472859999998</v>
      </c>
      <c r="I11" s="188">
        <v>40983.757290000009</v>
      </c>
      <c r="J11" s="188">
        <v>13862.995800000001</v>
      </c>
      <c r="K11" s="188">
        <v>36022.009379999996</v>
      </c>
      <c r="L11" s="188">
        <v>39286.82791</v>
      </c>
      <c r="M11" s="189">
        <f t="shared" si="1"/>
        <v>203170.15039</v>
      </c>
      <c r="N11" s="188">
        <v>70728.601209999993</v>
      </c>
      <c r="O11" s="188">
        <v>41263.300000000003</v>
      </c>
      <c r="P11" s="188">
        <v>2213.40</v>
      </c>
      <c r="Q11" s="188">
        <v>41153.90</v>
      </c>
      <c r="R11" s="188">
        <v>74657.899999999994</v>
      </c>
      <c r="S11" s="188">
        <v>36817.25</v>
      </c>
      <c r="T11" s="188">
        <v>11396.149999999971</v>
      </c>
      <c r="U11" s="188">
        <v>17883.618090000033</v>
      </c>
      <c r="V11" s="188">
        <v>13617.3022</v>
      </c>
      <c r="W11" s="188">
        <v>18953.20</v>
      </c>
      <c r="X11" s="189">
        <f t="shared" si="2"/>
        <v>328684.62150000001</v>
      </c>
      <c r="Y11" s="188">
        <v>9671.2999999999993</v>
      </c>
      <c r="Z11" s="188">
        <v>17262.834999999999</v>
      </c>
      <c r="AA11" s="188">
        <v>14160.50</v>
      </c>
      <c r="AB11" s="188">
        <v>308.70</v>
      </c>
      <c r="AC11" s="188">
        <v>11885.50</v>
      </c>
      <c r="AD11" s="188">
        <v>5619.7751900000003</v>
      </c>
      <c r="AE11" s="188">
        <v>9752.3469999999998</v>
      </c>
      <c r="AF11" s="188">
        <v>-1346.5573999999999</v>
      </c>
      <c r="AG11" s="188">
        <v>449.41040000000004</v>
      </c>
      <c r="AH11" s="188">
        <v>818.91300000000001</v>
      </c>
      <c r="AI11" s="189">
        <f t="shared" si="3"/>
        <v>68582.723189999975</v>
      </c>
      <c r="AJ11" s="188">
        <v>582.75</v>
      </c>
      <c r="AK11" s="188">
        <v>246.40</v>
      </c>
      <c r="AL11" s="188">
        <v>211.75</v>
      </c>
      <c r="AM11" s="188">
        <v>184.10</v>
      </c>
      <c r="AN11" s="188">
        <v>0</v>
      </c>
      <c r="AO11" s="188">
        <v>321.30</v>
      </c>
      <c r="AP11" s="188">
        <v>192.85</v>
      </c>
      <c r="AQ11" s="188">
        <v>499.10</v>
      </c>
      <c r="AR11" s="188">
        <v>341.60</v>
      </c>
      <c r="AS11" s="188">
        <v>338.45</v>
      </c>
      <c r="AT11" s="189">
        <f t="shared" si="0"/>
        <v>2918.2999999999997</v>
      </c>
      <c r="AU11" s="189">
        <f t="shared" si="4"/>
        <v>603355.79507999995</v>
      </c>
    </row>
    <row r="12" spans="2:47" ht="12">
      <c r="B12" s="185" t="s">
        <v>384</v>
      </c>
      <c r="C12" s="186">
        <v>0</v>
      </c>
      <c r="D12" s="187">
        <v>27.353999999999999</v>
      </c>
      <c r="E12" s="187">
        <v>14.961319999999999</v>
      </c>
      <c r="F12" s="196">
        <v>7682.5301600000003</v>
      </c>
      <c r="G12" s="188">
        <v>12618.379000000001</v>
      </c>
      <c r="H12" s="188">
        <v>28709.50</v>
      </c>
      <c r="I12" s="188">
        <v>14206.10</v>
      </c>
      <c r="J12" s="188">
        <v>13679.75</v>
      </c>
      <c r="K12" s="188">
        <v>14196.75</v>
      </c>
      <c r="L12" s="188">
        <v>20123.50</v>
      </c>
      <c r="M12" s="189">
        <f t="shared" si="1"/>
        <v>111258.82448000001</v>
      </c>
      <c r="N12" s="188">
        <v>41929.25</v>
      </c>
      <c r="O12" s="188">
        <v>19354.05</v>
      </c>
      <c r="P12" s="188">
        <v>22185.90</v>
      </c>
      <c r="Q12" s="188">
        <v>21058.40</v>
      </c>
      <c r="R12" s="188">
        <v>20224.05</v>
      </c>
      <c r="S12" s="188">
        <v>29334.95</v>
      </c>
      <c r="T12" s="188">
        <v>3357.30</v>
      </c>
      <c r="U12" s="188">
        <v>10822.05</v>
      </c>
      <c r="V12" s="188">
        <v>6767.25</v>
      </c>
      <c r="W12" s="188">
        <v>5933.55</v>
      </c>
      <c r="X12" s="189">
        <f t="shared" si="2"/>
        <v>180966.74999999997</v>
      </c>
      <c r="Y12" s="188">
        <v>11733.20</v>
      </c>
      <c r="Z12" s="188">
        <v>5279.55</v>
      </c>
      <c r="AA12" s="188">
        <v>4936.30</v>
      </c>
      <c r="AB12" s="188">
        <v>4577.8500000000004</v>
      </c>
      <c r="AC12" s="188">
        <v>2789.05</v>
      </c>
      <c r="AD12" s="188">
        <v>9016.6044999999995</v>
      </c>
      <c r="AE12" s="188">
        <v>3532.75</v>
      </c>
      <c r="AF12" s="188">
        <v>404.10</v>
      </c>
      <c r="AG12" s="188">
        <v>419.25</v>
      </c>
      <c r="AH12" s="188">
        <v>386.45</v>
      </c>
      <c r="AI12" s="189">
        <f t="shared" si="3"/>
        <v>43075.104499999994</v>
      </c>
      <c r="AJ12" s="188">
        <v>1134.5454999999999</v>
      </c>
      <c r="AK12" s="188">
        <v>264.80</v>
      </c>
      <c r="AL12" s="188">
        <v>270.30</v>
      </c>
      <c r="AM12" s="188">
        <v>148.50</v>
      </c>
      <c r="AN12" s="188">
        <v>109.35</v>
      </c>
      <c r="AO12" s="188">
        <v>351.15</v>
      </c>
      <c r="AP12" s="188">
        <v>251.80</v>
      </c>
      <c r="AQ12" s="188">
        <v>288</v>
      </c>
      <c r="AR12" s="188">
        <v>389.40</v>
      </c>
      <c r="AS12" s="188">
        <v>345.10</v>
      </c>
      <c r="AT12" s="189">
        <f t="shared" si="0"/>
        <v>3552.9454999999998</v>
      </c>
      <c r="AU12" s="189">
        <f t="shared" si="4"/>
        <v>338853.62447999994</v>
      </c>
    </row>
    <row r="13" spans="2:47" ht="12">
      <c r="B13" s="185" t="s">
        <v>385</v>
      </c>
      <c r="C13" s="186">
        <v>0</v>
      </c>
      <c r="D13" s="187">
        <v>355.5967</v>
      </c>
      <c r="E13" s="187">
        <v>18362.832750000001</v>
      </c>
      <c r="F13" s="196">
        <v>33106.200649999999</v>
      </c>
      <c r="G13" s="188">
        <v>41533.637820000004</v>
      </c>
      <c r="H13" s="188">
        <v>82948.033110000004</v>
      </c>
      <c r="I13" s="188">
        <v>31985.790560000001</v>
      </c>
      <c r="J13" s="188">
        <v>50849.379959999998</v>
      </c>
      <c r="K13" s="188">
        <v>44077.327499999999</v>
      </c>
      <c r="L13" s="188">
        <v>78714.193379999997</v>
      </c>
      <c r="M13" s="189">
        <f t="shared" si="1"/>
        <v>381932.99242999998</v>
      </c>
      <c r="N13" s="188">
        <v>132300.96997000001</v>
      </c>
      <c r="O13" s="188">
        <v>51270.447569999989</v>
      </c>
      <c r="P13" s="188">
        <v>61944.09474</v>
      </c>
      <c r="Q13" s="188">
        <v>59633.741580000002</v>
      </c>
      <c r="R13" s="188">
        <v>66384.618640000001</v>
      </c>
      <c r="S13" s="188">
        <v>81018.659839999978</v>
      </c>
      <c r="T13" s="188">
        <v>20116.876290000022</v>
      </c>
      <c r="U13" s="188">
        <v>25409.772660000028</v>
      </c>
      <c r="V13" s="188">
        <v>18405.285</v>
      </c>
      <c r="W13" s="188">
        <v>18353.998949999987</v>
      </c>
      <c r="X13" s="189">
        <f t="shared" si="2"/>
        <v>534838.46524000005</v>
      </c>
      <c r="Y13" s="188">
        <v>33455.242359999997</v>
      </c>
      <c r="Z13" s="188">
        <v>15919.88371</v>
      </c>
      <c r="AA13" s="188">
        <v>15281.199439999999</v>
      </c>
      <c r="AB13" s="188">
        <v>0</v>
      </c>
      <c r="AC13" s="188">
        <v>30354.528500000008</v>
      </c>
      <c r="AD13" s="188">
        <v>26552.2785</v>
      </c>
      <c r="AE13" s="188">
        <v>14768.329249999984</v>
      </c>
      <c r="AF13" s="188">
        <v>230.86699999999999</v>
      </c>
      <c r="AG13" s="188">
        <v>1028.8285000000001</v>
      </c>
      <c r="AH13" s="188">
        <v>2869.1284999999998</v>
      </c>
      <c r="AI13" s="189">
        <f t="shared" si="3"/>
        <v>140460.28576</v>
      </c>
      <c r="AJ13" s="188">
        <v>18380.99236</v>
      </c>
      <c r="AK13" s="188">
        <v>651.40</v>
      </c>
      <c r="AL13" s="188">
        <v>545.15</v>
      </c>
      <c r="AM13" s="188">
        <v>442.45</v>
      </c>
      <c r="AN13" s="188">
        <v>292.10000000000002</v>
      </c>
      <c r="AO13" s="188">
        <v>1392.30</v>
      </c>
      <c r="AP13" s="188">
        <v>1366.8138999999999</v>
      </c>
      <c r="AQ13" s="188">
        <v>622.60</v>
      </c>
      <c r="AR13" s="188">
        <v>1145.45</v>
      </c>
      <c r="AS13" s="188">
        <v>1412.25</v>
      </c>
      <c r="AT13" s="189">
        <f t="shared" si="0"/>
        <v>26251.506260000002</v>
      </c>
      <c r="AU13" s="189">
        <f t="shared" si="4"/>
        <v>1083483.24969</v>
      </c>
    </row>
    <row r="14" spans="2:47" ht="12">
      <c r="B14" s="185" t="s">
        <v>386</v>
      </c>
      <c r="C14" s="186">
        <v>0</v>
      </c>
      <c r="D14" s="187">
        <v>398.37873999999999</v>
      </c>
      <c r="E14" s="187">
        <v>1740.9070399999998</v>
      </c>
      <c r="F14" s="196">
        <v>5418.2223300000005</v>
      </c>
      <c r="G14" s="188">
        <v>12640.040240000004</v>
      </c>
      <c r="H14" s="188">
        <v>33247.962760000002</v>
      </c>
      <c r="I14" s="188">
        <v>19354.27348</v>
      </c>
      <c r="J14" s="188">
        <v>18280.784970000001</v>
      </c>
      <c r="K14" s="188">
        <v>23716.363690000013</v>
      </c>
      <c r="L14" s="188">
        <v>39329.326409999994</v>
      </c>
      <c r="M14" s="189">
        <f t="shared" si="1"/>
        <v>154126.25966000001</v>
      </c>
      <c r="N14" s="188">
        <v>27974.170030000001</v>
      </c>
      <c r="O14" s="188">
        <v>45427.192629999998</v>
      </c>
      <c r="P14" s="188">
        <v>27904.97208</v>
      </c>
      <c r="Q14" s="188">
        <v>12373.189199999999</v>
      </c>
      <c r="R14" s="188">
        <v>37742.50</v>
      </c>
      <c r="S14" s="188">
        <v>37804.65</v>
      </c>
      <c r="T14" s="188">
        <v>3118.85</v>
      </c>
      <c r="U14" s="188">
        <v>13839</v>
      </c>
      <c r="V14" s="188">
        <v>6200.80</v>
      </c>
      <c r="W14" s="188">
        <v>5975.80</v>
      </c>
      <c r="X14" s="189">
        <f t="shared" si="2"/>
        <v>218361.12393999996</v>
      </c>
      <c r="Y14" s="188">
        <v>11708.45</v>
      </c>
      <c r="Z14" s="188">
        <v>5230.20</v>
      </c>
      <c r="AA14" s="188">
        <v>5592.55</v>
      </c>
      <c r="AB14" s="188">
        <v>5177.75</v>
      </c>
      <c r="AC14" s="188">
        <v>5130.30</v>
      </c>
      <c r="AD14" s="188">
        <v>9828.7999999999993</v>
      </c>
      <c r="AE14" s="188">
        <v>4691.6499999999996</v>
      </c>
      <c r="AF14" s="188">
        <v>606.65</v>
      </c>
      <c r="AG14" s="188">
        <v>555.79999999999995</v>
      </c>
      <c r="AH14" s="188">
        <v>389.55</v>
      </c>
      <c r="AI14" s="189">
        <f t="shared" si="3"/>
        <v>48911.700000000012</v>
      </c>
      <c r="AJ14" s="188">
        <v>730.10</v>
      </c>
      <c r="AK14" s="188">
        <v>330.05</v>
      </c>
      <c r="AL14" s="188">
        <v>301</v>
      </c>
      <c r="AM14" s="188">
        <v>225.40</v>
      </c>
      <c r="AN14" s="188">
        <v>208.25</v>
      </c>
      <c r="AO14" s="188">
        <v>335.65</v>
      </c>
      <c r="AP14" s="188">
        <v>267.39999999999998</v>
      </c>
      <c r="AQ14" s="188">
        <v>311.14999999999998</v>
      </c>
      <c r="AR14" s="188">
        <v>443.45</v>
      </c>
      <c r="AS14" s="188">
        <v>442.75</v>
      </c>
      <c r="AT14" s="189">
        <f t="shared" si="0"/>
        <v>3595.2000000000003</v>
      </c>
      <c r="AU14" s="189">
        <f t="shared" si="4"/>
        <v>424994.28359999997</v>
      </c>
    </row>
    <row r="15" spans="2:47" ht="12">
      <c r="B15" s="185" t="s">
        <v>387</v>
      </c>
      <c r="C15" s="186">
        <v>0</v>
      </c>
      <c r="D15" s="187">
        <v>138.101</v>
      </c>
      <c r="E15" s="187">
        <v>56.698179999999994</v>
      </c>
      <c r="F15" s="196">
        <v>6390.2223800000002</v>
      </c>
      <c r="G15" s="188">
        <v>14366.181830000001</v>
      </c>
      <c r="H15" s="188">
        <v>27302.27981</v>
      </c>
      <c r="I15" s="188">
        <v>17639.959870000002</v>
      </c>
      <c r="J15" s="188">
        <v>7864.8256100000008</v>
      </c>
      <c r="K15" s="188">
        <v>19400.487369999999</v>
      </c>
      <c r="L15" s="188">
        <v>23431.355219999998</v>
      </c>
      <c r="M15" s="189">
        <f t="shared" si="1"/>
        <v>116590.11127000001</v>
      </c>
      <c r="N15" s="188">
        <v>35937.655180000002</v>
      </c>
      <c r="O15" s="188">
        <v>33932.858449999992</v>
      </c>
      <c r="P15" s="188">
        <v>23242.224420000002</v>
      </c>
      <c r="Q15" s="188">
        <v>22267.14358</v>
      </c>
      <c r="R15" s="188">
        <v>20585.393359999998</v>
      </c>
      <c r="S15" s="188">
        <v>30569.205590000005</v>
      </c>
      <c r="T15" s="188">
        <v>4525.25</v>
      </c>
      <c r="U15" s="188">
        <v>5282.10</v>
      </c>
      <c r="V15" s="188">
        <v>5239.6000000000004</v>
      </c>
      <c r="W15" s="188">
        <v>4029.75</v>
      </c>
      <c r="X15" s="189">
        <f t="shared" si="2"/>
        <v>185611.18058000001</v>
      </c>
      <c r="Y15" s="188">
        <v>9847.7999999999993</v>
      </c>
      <c r="Z15" s="188">
        <v>4319.70</v>
      </c>
      <c r="AA15" s="188">
        <v>4466.20</v>
      </c>
      <c r="AB15" s="188">
        <v>3708.30</v>
      </c>
      <c r="AC15" s="188">
        <v>3592.15</v>
      </c>
      <c r="AD15" s="188">
        <v>7123.75</v>
      </c>
      <c r="AE15" s="188">
        <v>3087.80</v>
      </c>
      <c r="AF15" s="188">
        <v>863.45</v>
      </c>
      <c r="AG15" s="188">
        <v>249.55</v>
      </c>
      <c r="AH15" s="188">
        <v>278.95</v>
      </c>
      <c r="AI15" s="189">
        <f t="shared" si="3"/>
        <v>37537.65</v>
      </c>
      <c r="AJ15" s="188">
        <v>686.35</v>
      </c>
      <c r="AK15" s="188">
        <v>295.39999999999998</v>
      </c>
      <c r="AL15" s="188">
        <v>287.35000000000002</v>
      </c>
      <c r="AM15" s="188">
        <v>224.70</v>
      </c>
      <c r="AN15" s="188">
        <v>187.25</v>
      </c>
      <c r="AO15" s="188">
        <v>365.75</v>
      </c>
      <c r="AP15" s="188">
        <v>235.20</v>
      </c>
      <c r="AQ15" s="188">
        <v>253.05</v>
      </c>
      <c r="AR15" s="188">
        <v>377.65</v>
      </c>
      <c r="AS15" s="188">
        <v>390.60</v>
      </c>
      <c r="AT15" s="189">
        <f t="shared" si="0"/>
        <v>3303.30</v>
      </c>
      <c r="AU15" s="189">
        <f t="shared" si="4"/>
        <v>343042.24185000005</v>
      </c>
    </row>
    <row r="16" spans="2:47" ht="12.75" thickBot="1">
      <c r="B16" s="190" t="s">
        <v>388</v>
      </c>
      <c r="C16" s="191">
        <v>103.827</v>
      </c>
      <c r="D16" s="192">
        <v>577.52906000000007</v>
      </c>
      <c r="E16" s="192">
        <v>5138.3040999999994</v>
      </c>
      <c r="F16" s="197">
        <v>34361.495589999999</v>
      </c>
      <c r="G16" s="193">
        <v>50730.782190000005</v>
      </c>
      <c r="H16" s="193">
        <v>78362.309569999998</v>
      </c>
      <c r="I16" s="193">
        <v>47135.719970000013</v>
      </c>
      <c r="J16" s="193">
        <v>41416.864670000003</v>
      </c>
      <c r="K16" s="193">
        <v>78997.031099999993</v>
      </c>
      <c r="L16" s="193">
        <v>76297.032519999993</v>
      </c>
      <c r="M16" s="194">
        <f t="shared" si="1"/>
        <v>413120.89577000006</v>
      </c>
      <c r="N16" s="193">
        <v>150642.86459000001</v>
      </c>
      <c r="O16" s="193">
        <v>87137.955090000003</v>
      </c>
      <c r="P16" s="193">
        <v>99002.515950000001</v>
      </c>
      <c r="Q16" s="193">
        <v>111336.28072</v>
      </c>
      <c r="R16" s="193">
        <v>86967.676650000009</v>
      </c>
      <c r="S16" s="193">
        <v>114760.95385000002</v>
      </c>
      <c r="T16" s="193">
        <v>18924.834559999941</v>
      </c>
      <c r="U16" s="193">
        <v>23014.132180000066</v>
      </c>
      <c r="V16" s="193">
        <v>32646.920160000001</v>
      </c>
      <c r="W16" s="193">
        <v>28328.279659999967</v>
      </c>
      <c r="X16" s="194">
        <f>SUM(N16:W16)</f>
        <v>752762.41341000004</v>
      </c>
      <c r="Y16" s="193">
        <v>42857.562359999996</v>
      </c>
      <c r="Z16" s="193">
        <v>31796.854480000005</v>
      </c>
      <c r="AA16" s="193">
        <v>17170.797340000005</v>
      </c>
      <c r="AB16" s="193">
        <v>15995.328</v>
      </c>
      <c r="AC16" s="193">
        <v>14715.874089999988</v>
      </c>
      <c r="AD16" s="193">
        <v>29642.746870000003</v>
      </c>
      <c r="AE16" s="193">
        <v>14795.120780000001</v>
      </c>
      <c r="AF16" s="193">
        <v>779.27399000000003</v>
      </c>
      <c r="AG16" s="193">
        <v>1551.9005900000002</v>
      </c>
      <c r="AH16" s="193">
        <v>4179.7796600000001</v>
      </c>
      <c r="AI16" s="194">
        <f>SUM(Y16:AH16)</f>
        <v>173485.23815999998</v>
      </c>
      <c r="AJ16" s="193">
        <v>1619.85</v>
      </c>
      <c r="AK16" s="193">
        <v>5590.9250000000002</v>
      </c>
      <c r="AL16" s="193">
        <v>795.85</v>
      </c>
      <c r="AM16" s="193">
        <v>644.75</v>
      </c>
      <c r="AN16" s="193">
        <v>574.60</v>
      </c>
      <c r="AO16" s="193">
        <v>728.10</v>
      </c>
      <c r="AP16" s="193">
        <v>640.45000000000005</v>
      </c>
      <c r="AQ16" s="193">
        <v>1972.961</v>
      </c>
      <c r="AR16" s="193">
        <v>456.35</v>
      </c>
      <c r="AS16" s="193">
        <v>831.60424000000023</v>
      </c>
      <c r="AT16" s="194">
        <f>SUM(AJ16:AS16)</f>
        <v>13855.440240000002</v>
      </c>
      <c r="AU16" s="194">
        <f t="shared" si="4"/>
        <v>1353223.98758</v>
      </c>
    </row>
    <row r="17" spans="2:47" ht="12.75" thickBot="1">
      <c r="B17" s="103" t="s">
        <v>389</v>
      </c>
      <c r="C17" s="115">
        <f t="shared" si="5" ref="C17:K17">SUM(C4:C16)</f>
        <v>104.48699999999999</v>
      </c>
      <c r="D17" s="116">
        <f t="shared" si="5"/>
        <v>73521.51384</v>
      </c>
      <c r="E17" s="116">
        <f t="shared" si="5"/>
        <v>75303.167270000005</v>
      </c>
      <c r="F17" s="116">
        <f t="shared" si="5"/>
        <v>287988.68898999994</v>
      </c>
      <c r="G17" s="116">
        <f t="shared" si="5"/>
        <v>400085.65487000003</v>
      </c>
      <c r="H17" s="116">
        <f t="shared" si="5"/>
        <v>720067.84843999997</v>
      </c>
      <c r="I17" s="116">
        <f t="shared" si="5"/>
        <v>480710.13019999996</v>
      </c>
      <c r="J17" s="116">
        <f t="shared" si="5"/>
        <v>381189.14196999994</v>
      </c>
      <c r="K17" s="116">
        <f t="shared" si="5"/>
        <v>472724.93885000004</v>
      </c>
      <c r="L17" s="116">
        <f>SUM(L4:L16)</f>
        <v>687114.80154000001</v>
      </c>
      <c r="M17" s="117">
        <f>SUM(M4:M16)</f>
        <v>3578810.3729699999</v>
      </c>
      <c r="N17" s="116">
        <f>SUM(N4:N16)</f>
        <v>1187148.0300700001</v>
      </c>
      <c r="O17" s="154">
        <f>SUM(O4:O16)</f>
        <v>761436.76977999997</v>
      </c>
      <c r="P17" s="154">
        <f>SUM(P4:P16)</f>
        <v>612859.15622</v>
      </c>
      <c r="Q17" s="154">
        <f t="shared" si="6" ref="Q17:W17">SUM(Q4:Q16)</f>
        <v>525222.95175000001</v>
      </c>
      <c r="R17" s="154">
        <f t="shared" si="6"/>
        <v>812915.46056000004</v>
      </c>
      <c r="S17" s="154">
        <f t="shared" si="6"/>
        <v>838001.82091000001</v>
      </c>
      <c r="T17" s="154">
        <f>SUM(T4:T16)</f>
        <v>150121.07598999992</v>
      </c>
      <c r="U17" s="154">
        <f t="shared" si="6"/>
        <v>228859.72849000007</v>
      </c>
      <c r="V17" s="154">
        <f t="shared" si="6"/>
        <v>215905.73707000003</v>
      </c>
      <c r="W17" s="154">
        <f t="shared" si="6"/>
        <v>182780.85776000007</v>
      </c>
      <c r="X17" s="117">
        <f>SUM(X4:X16)</f>
        <v>5515251.5886000004</v>
      </c>
      <c r="Y17" s="116">
        <f>SUM(Y4:Y16)</f>
        <v>311366.57141000003</v>
      </c>
      <c r="Z17" s="154">
        <f>SUM(Z4:Z16)</f>
        <v>228840.23957000001</v>
      </c>
      <c r="AA17" s="154">
        <f t="shared" si="7" ref="AA17:AS17">SUM(AA4:AA16)</f>
        <v>148639.60961000004</v>
      </c>
      <c r="AB17" s="154">
        <f t="shared" si="7"/>
        <v>109746.51601000001</v>
      </c>
      <c r="AC17" s="154">
        <f t="shared" si="7"/>
        <v>150019.00840999998</v>
      </c>
      <c r="AD17" s="154">
        <f t="shared" si="7"/>
        <v>228009.75918999998</v>
      </c>
      <c r="AE17" s="154">
        <f t="shared" si="7"/>
        <v>109754.32237999998</v>
      </c>
      <c r="AF17" s="154">
        <f t="shared" si="7"/>
        <v>12551.149880000001</v>
      </c>
      <c r="AG17" s="154">
        <f t="shared" si="7"/>
        <v>8507.0433999999987</v>
      </c>
      <c r="AH17" s="154">
        <f>SUM(AH4:AH16)</f>
        <v>15776.237370000001</v>
      </c>
      <c r="AI17" s="117">
        <f>SUM(AI4:AI16)</f>
        <v>1323210.4572299998</v>
      </c>
      <c r="AJ17" s="154">
        <f>SUM(AJ4:AJ16)</f>
        <v>29456.411859999997</v>
      </c>
      <c r="AK17" s="154">
        <f t="shared" si="7"/>
        <v>13907.220890000001</v>
      </c>
      <c r="AL17" s="154">
        <f t="shared" si="7"/>
        <v>4146.1881900000008</v>
      </c>
      <c r="AM17" s="154">
        <f t="shared" si="7"/>
        <v>9096.0760000000009</v>
      </c>
      <c r="AN17" s="154">
        <f t="shared" si="7"/>
        <v>2635.50</v>
      </c>
      <c r="AO17" s="154">
        <f t="shared" si="7"/>
        <v>5956.0565200000001</v>
      </c>
      <c r="AP17" s="154">
        <f t="shared" si="7"/>
        <v>4856.62201</v>
      </c>
      <c r="AQ17" s="154">
        <f t="shared" si="7"/>
        <v>6622.9574899999998</v>
      </c>
      <c r="AR17" s="154">
        <f t="shared" si="7"/>
        <v>6099.8680000000004</v>
      </c>
      <c r="AS17" s="154">
        <f t="shared" si="7"/>
        <v>7776.4736700000012</v>
      </c>
      <c r="AT17" s="117">
        <f>SUM(AT4:AT16)</f>
        <v>90553.374630000006</v>
      </c>
      <c r="AU17" s="117">
        <f t="shared" si="4"/>
        <v>10507825.793430001</v>
      </c>
    </row>
    <row r="18" spans="2:47" ht="6.75" customHeight="1" thickBot="1"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</row>
    <row r="19" spans="2:47" ht="12.75" thickBot="1">
      <c r="B19" s="102" t="s">
        <v>390</v>
      </c>
      <c r="C19" s="112" t="s">
        <v>420</v>
      </c>
      <c r="D19" s="113" t="s">
        <v>421</v>
      </c>
      <c r="E19" s="113" t="s">
        <v>422</v>
      </c>
      <c r="F19" s="113" t="s">
        <v>423</v>
      </c>
      <c r="G19" s="113" t="s">
        <v>424</v>
      </c>
      <c r="H19" s="121" t="s">
        <v>425</v>
      </c>
      <c r="I19" s="121" t="s">
        <v>433</v>
      </c>
      <c r="J19" s="121" t="s">
        <v>439</v>
      </c>
      <c r="K19" s="121" t="s">
        <v>442</v>
      </c>
      <c r="L19" s="121" t="s">
        <v>444</v>
      </c>
      <c r="M19" s="114" t="s">
        <v>49</v>
      </c>
      <c r="N19" s="153" t="s">
        <v>459</v>
      </c>
      <c r="O19" s="113" t="s">
        <v>421</v>
      </c>
      <c r="P19" s="113" t="s">
        <v>422</v>
      </c>
      <c r="Q19" s="113" t="s">
        <v>423</v>
      </c>
      <c r="R19" s="155" t="s">
        <v>424</v>
      </c>
      <c r="S19" s="121" t="s">
        <v>425</v>
      </c>
      <c r="T19" s="121" t="s">
        <v>433</v>
      </c>
      <c r="U19" s="121" t="s">
        <v>439</v>
      </c>
      <c r="V19" s="121" t="s">
        <v>442</v>
      </c>
      <c r="W19" s="121" t="s">
        <v>444</v>
      </c>
      <c r="X19" s="114" t="s">
        <v>454</v>
      </c>
      <c r="Y19" s="153" t="s">
        <v>459</v>
      </c>
      <c r="Z19" s="113" t="s">
        <v>421</v>
      </c>
      <c r="AA19" s="113" t="s">
        <v>422</v>
      </c>
      <c r="AB19" s="113" t="s">
        <v>423</v>
      </c>
      <c r="AC19" s="155" t="s">
        <v>424</v>
      </c>
      <c r="AD19" s="121" t="s">
        <v>425</v>
      </c>
      <c r="AE19" s="121" t="s">
        <v>433</v>
      </c>
      <c r="AF19" s="121" t="s">
        <v>439</v>
      </c>
      <c r="AG19" s="121" t="s">
        <v>442</v>
      </c>
      <c r="AH19" s="121" t="s">
        <v>444</v>
      </c>
      <c r="AI19" s="114" t="s">
        <v>468</v>
      </c>
      <c r="AJ19" s="153" t="s">
        <v>459</v>
      </c>
      <c r="AK19" s="113" t="s">
        <v>421</v>
      </c>
      <c r="AL19" s="113" t="s">
        <v>422</v>
      </c>
      <c r="AM19" s="113" t="s">
        <v>423</v>
      </c>
      <c r="AN19" s="155" t="s">
        <v>424</v>
      </c>
      <c r="AO19" s="121" t="s">
        <v>425</v>
      </c>
      <c r="AP19" s="121" t="s">
        <v>433</v>
      </c>
      <c r="AQ19" s="121" t="s">
        <v>439</v>
      </c>
      <c r="AR19" s="121" t="s">
        <v>442</v>
      </c>
      <c r="AS19" s="121" t="s">
        <v>444</v>
      </c>
      <c r="AT19" s="114" t="s">
        <v>471</v>
      </c>
      <c r="AU19" s="114" t="s">
        <v>49</v>
      </c>
    </row>
    <row r="20" spans="2:47" ht="12">
      <c r="B20" s="180" t="s">
        <v>391</v>
      </c>
      <c r="C20" s="181">
        <v>119.5119</v>
      </c>
      <c r="D20" s="182">
        <v>12497.92</v>
      </c>
      <c r="E20" s="182">
        <v>28372.413990000001</v>
      </c>
      <c r="F20" s="195">
        <v>112893.51685</v>
      </c>
      <c r="G20" s="183">
        <v>77858.205809999999</v>
      </c>
      <c r="H20" s="183">
        <v>183601.41887999998</v>
      </c>
      <c r="I20" s="183">
        <v>109142.81114999998</v>
      </c>
      <c r="J20" s="183">
        <v>50657.447479999995</v>
      </c>
      <c r="K20" s="183">
        <v>110116.82278000003</v>
      </c>
      <c r="L20" s="183">
        <v>175329.53482</v>
      </c>
      <c r="M20" s="184">
        <f t="shared" si="8" ref="M20:M33">SUM(C20:L20)</f>
        <v>860589.60366000002</v>
      </c>
      <c r="N20" s="183">
        <v>155224.21461000002</v>
      </c>
      <c r="O20" s="183">
        <v>169907.75165999998</v>
      </c>
      <c r="P20" s="183">
        <v>142236.79275999998</v>
      </c>
      <c r="Q20" s="183">
        <v>84176.438650000011</v>
      </c>
      <c r="R20" s="183">
        <v>62105.957780000004</v>
      </c>
      <c r="S20" s="183">
        <v>188292.90632999991</v>
      </c>
      <c r="T20" s="183">
        <v>5670.9765600000619</v>
      </c>
      <c r="U20" s="183">
        <v>17212.980840000033</v>
      </c>
      <c r="V20" s="183">
        <v>63866.708639999997</v>
      </c>
      <c r="W20" s="183">
        <v>81971.092469999916</v>
      </c>
      <c r="X20" s="184">
        <f>SUM(N20:W20)</f>
        <v>970665.82030000002</v>
      </c>
      <c r="Y20" s="183">
        <v>37888.325140000001</v>
      </c>
      <c r="Z20" s="183">
        <v>98235.345320000008</v>
      </c>
      <c r="AA20" s="183">
        <v>19171.677590000003</v>
      </c>
      <c r="AB20" s="183">
        <v>28571.27159</v>
      </c>
      <c r="AC20" s="183">
        <v>46110.657460000009</v>
      </c>
      <c r="AD20" s="183">
        <v>32093.399420000002</v>
      </c>
      <c r="AE20" s="183">
        <v>29515.632619999975</v>
      </c>
      <c r="AF20" s="183">
        <v>4565.3507800000007</v>
      </c>
      <c r="AG20" s="183">
        <v>17433.474249999999</v>
      </c>
      <c r="AH20" s="183">
        <v>10229.506539999998</v>
      </c>
      <c r="AI20" s="184">
        <f>SUM(Y20:AH20)</f>
        <v>323814.64070999995</v>
      </c>
      <c r="AJ20" s="183">
        <v>389.92014</v>
      </c>
      <c r="AK20" s="183">
        <v>38681.237609999996</v>
      </c>
      <c r="AL20" s="183">
        <v>31592.9548</v>
      </c>
      <c r="AM20" s="183">
        <v>6227.1273300000003</v>
      </c>
      <c r="AN20" s="183">
        <v>8556.6187499999996</v>
      </c>
      <c r="AO20" s="183">
        <v>12868.069140000001</v>
      </c>
      <c r="AP20" s="183">
        <v>23305.747820000001</v>
      </c>
      <c r="AQ20" s="183">
        <v>5643.7429099999999</v>
      </c>
      <c r="AR20" s="183">
        <v>2858.02106</v>
      </c>
      <c r="AS20" s="183">
        <v>10336.18524000001</v>
      </c>
      <c r="AT20" s="184">
        <f>SUM(AJ20:AS20)</f>
        <v>140459.62480000002</v>
      </c>
      <c r="AU20" s="184">
        <f t="shared" si="9" ref="AU20:AU34">M20+X20+AI20+AT20</f>
        <v>2295529.6894700001</v>
      </c>
    </row>
    <row r="21" spans="2:47" ht="12">
      <c r="B21" s="185" t="s">
        <v>376</v>
      </c>
      <c r="C21" s="186">
        <v>876.77170000000001</v>
      </c>
      <c r="D21" s="187">
        <v>27173.662170000003</v>
      </c>
      <c r="E21" s="187">
        <v>16005.230619999997</v>
      </c>
      <c r="F21" s="196">
        <v>15376.165100000002</v>
      </c>
      <c r="G21" s="188">
        <v>12750.317849999994</v>
      </c>
      <c r="H21" s="188">
        <v>35166.115509999996</v>
      </c>
      <c r="I21" s="188">
        <v>14387.286120000004</v>
      </c>
      <c r="J21" s="188">
        <v>6963.6086799999994</v>
      </c>
      <c r="K21" s="188">
        <v>5223.9186999999956</v>
      </c>
      <c r="L21" s="188">
        <v>11022.193070000001</v>
      </c>
      <c r="M21" s="189">
        <f t="shared" si="8"/>
        <v>144945.26952000003</v>
      </c>
      <c r="N21" s="188">
        <v>7723.0885399999997</v>
      </c>
      <c r="O21" s="188">
        <v>5718.9416900000006</v>
      </c>
      <c r="P21" s="188">
        <v>2831.61735</v>
      </c>
      <c r="Q21" s="188">
        <v>4450.8269900000005</v>
      </c>
      <c r="R21" s="188">
        <v>4539.09897</v>
      </c>
      <c r="S21" s="188">
        <v>5734.6925399999991</v>
      </c>
      <c r="T21" s="188">
        <v>2797.1321600000038</v>
      </c>
      <c r="U21" s="188">
        <v>1997.3136099999995</v>
      </c>
      <c r="V21" s="188">
        <v>2115.9491200000002</v>
      </c>
      <c r="W21" s="188">
        <v>3257.438009999998</v>
      </c>
      <c r="X21" s="189">
        <f t="shared" si="10" ref="X21:X33">SUM(N21:W21)</f>
        <v>41166.098979999995</v>
      </c>
      <c r="Y21" s="188">
        <v>3813.7481899999998</v>
      </c>
      <c r="Z21" s="188">
        <v>1730.2728999999999</v>
      </c>
      <c r="AA21" s="188">
        <v>1832.36058</v>
      </c>
      <c r="AB21" s="188">
        <v>1579.6072099999999</v>
      </c>
      <c r="AC21" s="188">
        <v>1704.8465699999983</v>
      </c>
      <c r="AD21" s="188">
        <v>3136.0406000000003</v>
      </c>
      <c r="AE21" s="188">
        <v>1394.0049799999986</v>
      </c>
      <c r="AF21" s="188">
        <v>1067.5405499999999</v>
      </c>
      <c r="AG21" s="188">
        <v>796.64144999999996</v>
      </c>
      <c r="AH21" s="188">
        <v>1670.3324599999999</v>
      </c>
      <c r="AI21" s="189">
        <f t="shared" si="11" ref="AI21:AI33">SUM(Y21:AH21)</f>
        <v>18725.395489999999</v>
      </c>
      <c r="AJ21" s="188">
        <v>947.94134999999994</v>
      </c>
      <c r="AK21" s="188">
        <v>451.45616999999999</v>
      </c>
      <c r="AL21" s="188">
        <v>528.11457999999993</v>
      </c>
      <c r="AM21" s="188">
        <v>463.99064000000004</v>
      </c>
      <c r="AN21" s="188">
        <v>438.51753000000002</v>
      </c>
      <c r="AO21" s="188">
        <v>1183.59752</v>
      </c>
      <c r="AP21" s="188">
        <v>670.80891000000008</v>
      </c>
      <c r="AQ21" s="188">
        <v>508.91928000000001</v>
      </c>
      <c r="AR21" s="188">
        <v>756.55101000000002</v>
      </c>
      <c r="AS21" s="188">
        <v>1338.6003099999996</v>
      </c>
      <c r="AT21" s="189">
        <f t="shared" si="12" ref="AT21:AT30">SUM(AJ21:AS21)</f>
        <v>7288.4973</v>
      </c>
      <c r="AU21" s="189">
        <f t="shared" si="9"/>
        <v>212125.26129000002</v>
      </c>
    </row>
    <row r="22" spans="2:47" ht="12">
      <c r="B22" s="185" t="s">
        <v>377</v>
      </c>
      <c r="C22" s="186">
        <v>134.05600000000001</v>
      </c>
      <c r="D22" s="187">
        <v>10608.88192</v>
      </c>
      <c r="E22" s="187">
        <v>7849.1688100000001</v>
      </c>
      <c r="F22" s="196">
        <v>5520.9658999999983</v>
      </c>
      <c r="G22" s="188">
        <v>6917.278159999998</v>
      </c>
      <c r="H22" s="188">
        <v>7367.0754900000002</v>
      </c>
      <c r="I22" s="188">
        <v>4257.2786199999991</v>
      </c>
      <c r="J22" s="188">
        <v>2784.49305</v>
      </c>
      <c r="K22" s="188">
        <v>7560.3209800000004</v>
      </c>
      <c r="L22" s="188">
        <v>7502.7629999999999</v>
      </c>
      <c r="M22" s="189">
        <f t="shared" si="8"/>
        <v>60502.28192999999</v>
      </c>
      <c r="N22" s="188">
        <v>3274.4573799999998</v>
      </c>
      <c r="O22" s="188">
        <v>2769.4427999999998</v>
      </c>
      <c r="P22" s="188">
        <v>2720.5330899999999</v>
      </c>
      <c r="Q22" s="188">
        <v>3522.2379100000003</v>
      </c>
      <c r="R22" s="188">
        <v>2473.3026099999997</v>
      </c>
      <c r="S22" s="188">
        <v>2138.2828300000019</v>
      </c>
      <c r="T22" s="188">
        <v>2051.4114599999971</v>
      </c>
      <c r="U22" s="188">
        <v>425.16974000000209</v>
      </c>
      <c r="V22" s="188">
        <v>1016.54297</v>
      </c>
      <c r="W22" s="188">
        <v>835.18228000000124</v>
      </c>
      <c r="X22" s="189">
        <f t="shared" si="10"/>
        <v>21226.563069999997</v>
      </c>
      <c r="Y22" s="188">
        <v>633.03607</v>
      </c>
      <c r="Z22" s="188">
        <v>413.21255000000002</v>
      </c>
      <c r="AA22" s="188">
        <v>351.71323000000012</v>
      </c>
      <c r="AB22" s="188">
        <v>366.51011</v>
      </c>
      <c r="AC22" s="188">
        <v>2413.17713</v>
      </c>
      <c r="AD22" s="188">
        <v>1377.06195</v>
      </c>
      <c r="AE22" s="188">
        <v>334.54896999999971</v>
      </c>
      <c r="AF22" s="188">
        <v>230.36938000000001</v>
      </c>
      <c r="AG22" s="188">
        <v>517.04519000000005</v>
      </c>
      <c r="AH22" s="188">
        <v>2943.9331400000001</v>
      </c>
      <c r="AI22" s="189">
        <f t="shared" si="11"/>
        <v>9580.60772</v>
      </c>
      <c r="AJ22" s="188">
        <v>347.61754999999999</v>
      </c>
      <c r="AK22" s="188">
        <v>48.268800000000006</v>
      </c>
      <c r="AL22" s="188">
        <v>240.97667999999999</v>
      </c>
      <c r="AM22" s="188">
        <v>74.961160000000007</v>
      </c>
      <c r="AN22" s="188">
        <v>72.364410000000007</v>
      </c>
      <c r="AO22" s="188">
        <v>98.177449999999993</v>
      </c>
      <c r="AP22" s="188">
        <v>71.895330000000001</v>
      </c>
      <c r="AQ22" s="188">
        <v>93.831119999999999</v>
      </c>
      <c r="AR22" s="188">
        <v>165.68274</v>
      </c>
      <c r="AS22" s="188">
        <v>318.23838000000012</v>
      </c>
      <c r="AT22" s="189">
        <f t="shared" si="12"/>
        <v>1532.0136200000002</v>
      </c>
      <c r="AU22" s="189">
        <f t="shared" si="9"/>
        <v>92841.466339999984</v>
      </c>
    </row>
    <row r="23" spans="2:47" ht="12">
      <c r="B23" s="185" t="s">
        <v>378</v>
      </c>
      <c r="C23" s="186">
        <v>84.971999999999994</v>
      </c>
      <c r="D23" s="187">
        <v>9660.0203799999999</v>
      </c>
      <c r="E23" s="187">
        <v>7610.0907900000011</v>
      </c>
      <c r="F23" s="196">
        <v>4277.1759899999979</v>
      </c>
      <c r="G23" s="188">
        <v>13755.574540000003</v>
      </c>
      <c r="H23" s="188">
        <v>10696.57166</v>
      </c>
      <c r="I23" s="188">
        <v>5357.3916199999994</v>
      </c>
      <c r="J23" s="188">
        <v>7983.5908799999997</v>
      </c>
      <c r="K23" s="188">
        <v>3222.9457100000009</v>
      </c>
      <c r="L23" s="188">
        <v>1476.2137600000001</v>
      </c>
      <c r="M23" s="189">
        <f t="shared" si="8"/>
        <v>64124.547330000001</v>
      </c>
      <c r="N23" s="188">
        <v>1566.3730500000001</v>
      </c>
      <c r="O23" s="188">
        <v>1344.9119699999999</v>
      </c>
      <c r="P23" s="188">
        <v>1101.10124</v>
      </c>
      <c r="Q23" s="188">
        <v>1581.5654199999999</v>
      </c>
      <c r="R23" s="188">
        <v>1757.2941899999998</v>
      </c>
      <c r="S23" s="188">
        <v>2909.274249999999</v>
      </c>
      <c r="T23" s="188">
        <v>660.42751000000169</v>
      </c>
      <c r="U23" s="188">
        <v>645.01345999999899</v>
      </c>
      <c r="V23" s="188">
        <v>874.14742000000001</v>
      </c>
      <c r="W23" s="188">
        <v>2938.9425600000004</v>
      </c>
      <c r="X23" s="189">
        <f t="shared" si="10"/>
        <v>15379.051069999998</v>
      </c>
      <c r="Y23" s="188">
        <v>817.75427999999999</v>
      </c>
      <c r="Z23" s="188">
        <v>198.04</v>
      </c>
      <c r="AA23" s="188">
        <v>535.93853000000001</v>
      </c>
      <c r="AB23" s="188">
        <v>370.42771000000005</v>
      </c>
      <c r="AC23" s="188">
        <v>213.88679000000005</v>
      </c>
      <c r="AD23" s="188">
        <v>1025.9049499999999</v>
      </c>
      <c r="AE23" s="188">
        <v>714.97</v>
      </c>
      <c r="AF23" s="188">
        <v>171.20</v>
      </c>
      <c r="AG23" s="188">
        <v>145.529</v>
      </c>
      <c r="AH23" s="188">
        <v>2101.0159900000003</v>
      </c>
      <c r="AI23" s="189">
        <f t="shared" si="11"/>
        <v>6294.6672500000004</v>
      </c>
      <c r="AJ23" s="188">
        <v>340</v>
      </c>
      <c r="AK23" s="188">
        <v>170</v>
      </c>
      <c r="AL23" s="188">
        <v>170</v>
      </c>
      <c r="AM23" s="188">
        <v>160</v>
      </c>
      <c r="AN23" s="188">
        <v>160</v>
      </c>
      <c r="AO23" s="188">
        <v>0</v>
      </c>
      <c r="AP23" s="188">
        <v>119.05800000000001</v>
      </c>
      <c r="AQ23" s="188">
        <v>297.67349999999999</v>
      </c>
      <c r="AR23" s="188">
        <v>1150.06998</v>
      </c>
      <c r="AS23" s="188">
        <v>889.12095000000022</v>
      </c>
      <c r="AT23" s="189">
        <f t="shared" si="12"/>
        <v>3455.9224300000005</v>
      </c>
      <c r="AU23" s="189">
        <f t="shared" si="9"/>
        <v>89254.188080000007</v>
      </c>
    </row>
    <row r="24" spans="2:47" ht="12">
      <c r="B24" s="185" t="s">
        <v>379</v>
      </c>
      <c r="C24" s="186">
        <v>100</v>
      </c>
      <c r="D24" s="187">
        <v>3326.2372500000001</v>
      </c>
      <c r="E24" s="187">
        <v>2756.4457000000002</v>
      </c>
      <c r="F24" s="196">
        <v>1032.7545599999996</v>
      </c>
      <c r="G24" s="188">
        <v>1142.4093100000005</v>
      </c>
      <c r="H24" s="188">
        <v>658.87152000000003</v>
      </c>
      <c r="I24" s="188">
        <v>986.2568500000001</v>
      </c>
      <c r="J24" s="188">
        <v>412.47345000000001</v>
      </c>
      <c r="K24" s="188">
        <v>637.44501000000002</v>
      </c>
      <c r="L24" s="188">
        <v>1740.3912600000001</v>
      </c>
      <c r="M24" s="189">
        <f t="shared" si="8"/>
        <v>12793.28491</v>
      </c>
      <c r="N24" s="188">
        <v>559.21162000000004</v>
      </c>
      <c r="O24" s="188">
        <v>320.11124000000001</v>
      </c>
      <c r="P24" s="188">
        <v>185.71845999999999</v>
      </c>
      <c r="Q24" s="188">
        <v>456.69083000000001</v>
      </c>
      <c r="R24" s="188">
        <v>249.26693</v>
      </c>
      <c r="S24" s="188">
        <v>432.80966000000012</v>
      </c>
      <c r="T24" s="188">
        <v>161.64461999999963</v>
      </c>
      <c r="U24" s="188">
        <v>189.3093999999999</v>
      </c>
      <c r="V24" s="188">
        <v>165.14714999999998</v>
      </c>
      <c r="W24" s="188">
        <v>1106.9490000000001</v>
      </c>
      <c r="X24" s="189">
        <f t="shared" si="10"/>
        <v>3826.8589099999999</v>
      </c>
      <c r="Y24" s="188">
        <v>439.66288000000003</v>
      </c>
      <c r="Z24" s="188">
        <v>160.96002000000001</v>
      </c>
      <c r="AA24" s="188">
        <v>204.47260999999997</v>
      </c>
      <c r="AB24" s="188">
        <v>205.86096000000001</v>
      </c>
      <c r="AC24" s="188">
        <v>210.44563000000011</v>
      </c>
      <c r="AD24" s="188">
        <v>313.24346999999995</v>
      </c>
      <c r="AE24" s="188">
        <v>181.20804000000004</v>
      </c>
      <c r="AF24" s="188">
        <v>180.95148</v>
      </c>
      <c r="AG24" s="188">
        <v>134.32407000000001</v>
      </c>
      <c r="AH24" s="188">
        <v>1095.87904</v>
      </c>
      <c r="AI24" s="189">
        <f t="shared" si="11"/>
        <v>3127.0082000000002</v>
      </c>
      <c r="AJ24" s="188">
        <v>445.28823</v>
      </c>
      <c r="AK24" s="188">
        <v>181.6524</v>
      </c>
      <c r="AL24" s="188">
        <v>183.32679000000002</v>
      </c>
      <c r="AM24" s="188">
        <v>178.82559000000001</v>
      </c>
      <c r="AN24" s="188">
        <v>184.79326999999998</v>
      </c>
      <c r="AO24" s="188">
        <v>320.03978000000001</v>
      </c>
      <c r="AP24" s="188">
        <v>232.08089000000001</v>
      </c>
      <c r="AQ24" s="188">
        <v>167.89608999999999</v>
      </c>
      <c r="AR24" s="188">
        <v>0</v>
      </c>
      <c r="AS24" s="188">
        <v>369.02354000000003</v>
      </c>
      <c r="AT24" s="189">
        <f t="shared" si="12"/>
        <v>2262.9265800000003</v>
      </c>
      <c r="AU24" s="189">
        <f t="shared" si="9"/>
        <v>22010.078600000001</v>
      </c>
    </row>
    <row r="25" spans="2:47" ht="12">
      <c r="B25" s="185" t="s">
        <v>380</v>
      </c>
      <c r="C25" s="186">
        <v>74.774000000000001</v>
      </c>
      <c r="D25" s="187">
        <v>12294.759320000001</v>
      </c>
      <c r="E25" s="187">
        <v>4644.4515199999996</v>
      </c>
      <c r="F25" s="196">
        <v>1507.5629100000001</v>
      </c>
      <c r="G25" s="188">
        <v>1332.5638700000011</v>
      </c>
      <c r="H25" s="188">
        <v>5081.9807199999996</v>
      </c>
      <c r="I25" s="188">
        <v>1033.6235200000006</v>
      </c>
      <c r="J25" s="188">
        <v>1339.00612</v>
      </c>
      <c r="K25" s="188">
        <v>521.55915999999922</v>
      </c>
      <c r="L25" s="188">
        <v>3473.7512000000002</v>
      </c>
      <c r="M25" s="189">
        <f t="shared" si="8"/>
        <v>31304.032340000002</v>
      </c>
      <c r="N25" s="188">
        <v>837.48693999999989</v>
      </c>
      <c r="O25" s="188">
        <v>362.09363000000013</v>
      </c>
      <c r="P25" s="188">
        <v>1753.4978500000002</v>
      </c>
      <c r="Q25" s="188">
        <v>1061.74632</v>
      </c>
      <c r="R25" s="188">
        <v>3694.4396299999999</v>
      </c>
      <c r="S25" s="188">
        <v>315.12261000000035</v>
      </c>
      <c r="T25" s="188">
        <v>245.11311999999918</v>
      </c>
      <c r="U25" s="188">
        <v>387.84229000000096</v>
      </c>
      <c r="V25" s="188">
        <v>1339.03972</v>
      </c>
      <c r="W25" s="188">
        <v>91.369780000001185</v>
      </c>
      <c r="X25" s="189">
        <f t="shared" si="10"/>
        <v>10087.751890000001</v>
      </c>
      <c r="Y25" s="188">
        <v>105.44322</v>
      </c>
      <c r="Z25" s="188">
        <v>90.865480000000005</v>
      </c>
      <c r="AA25" s="188">
        <v>91.678729999999987</v>
      </c>
      <c r="AB25" s="188">
        <v>5103.41302</v>
      </c>
      <c r="AC25" s="188">
        <v>68.842919999999921</v>
      </c>
      <c r="AD25" s="188">
        <v>1667.7496599999999</v>
      </c>
      <c r="AE25" s="188">
        <v>271.33685999999938</v>
      </c>
      <c r="AF25" s="188">
        <v>77.249440000000007</v>
      </c>
      <c r="AG25" s="188">
        <v>81.169910000000002</v>
      </c>
      <c r="AH25" s="188">
        <v>-131.39195000000001</v>
      </c>
      <c r="AI25" s="189">
        <f t="shared" si="11"/>
        <v>7426.3572899999981</v>
      </c>
      <c r="AJ25" s="188">
        <v>102.09488999999999</v>
      </c>
      <c r="AK25" s="188">
        <v>69.635639999999995</v>
      </c>
      <c r="AL25" s="188">
        <v>60.900100000000002</v>
      </c>
      <c r="AM25" s="188">
        <v>6000.3392999999996</v>
      </c>
      <c r="AN25" s="188">
        <v>54.894889999999997</v>
      </c>
      <c r="AO25" s="188">
        <v>105.56558</v>
      </c>
      <c r="AP25" s="188">
        <v>73.490320000000011</v>
      </c>
      <c r="AQ25" s="188">
        <v>58.965730000000001</v>
      </c>
      <c r="AR25" s="188">
        <v>48.464489999999998</v>
      </c>
      <c r="AS25" s="188">
        <v>75.703599999999625</v>
      </c>
      <c r="AT25" s="189">
        <f t="shared" si="12"/>
        <v>6650.0545399999992</v>
      </c>
      <c r="AU25" s="189">
        <f t="shared" si="9"/>
        <v>55468.196060000002</v>
      </c>
    </row>
    <row r="26" spans="2:47" ht="12">
      <c r="B26" s="185" t="s">
        <v>381</v>
      </c>
      <c r="C26" s="186">
        <v>123.919</v>
      </c>
      <c r="D26" s="187">
        <v>13886.966050000001</v>
      </c>
      <c r="E26" s="187">
        <v>3339.0881400000007</v>
      </c>
      <c r="F26" s="196">
        <v>3871.5446099999995</v>
      </c>
      <c r="G26" s="188">
        <v>2647.1437699999997</v>
      </c>
      <c r="H26" s="188">
        <v>6460.3414299999995</v>
      </c>
      <c r="I26" s="188">
        <v>6164.9390100000001</v>
      </c>
      <c r="J26" s="188">
        <v>2255.09276</v>
      </c>
      <c r="K26" s="188">
        <v>2987.6589200000017</v>
      </c>
      <c r="L26" s="188">
        <v>2075.36222</v>
      </c>
      <c r="M26" s="189">
        <f t="shared" si="8"/>
        <v>43812.055910000003</v>
      </c>
      <c r="N26" s="188">
        <v>1791.7025100000001</v>
      </c>
      <c r="O26" s="188">
        <v>1019.25449</v>
      </c>
      <c r="P26" s="188">
        <v>352.56040000000002</v>
      </c>
      <c r="Q26" s="188">
        <v>276.34178000000003</v>
      </c>
      <c r="R26" s="188">
        <v>693.6884</v>
      </c>
      <c r="S26" s="188">
        <v>1115.98696</v>
      </c>
      <c r="T26" s="188">
        <v>203.81711000000033</v>
      </c>
      <c r="U26" s="188">
        <v>309.61015999999921</v>
      </c>
      <c r="V26" s="188">
        <v>310.79088000000002</v>
      </c>
      <c r="W26" s="188">
        <v>950.49567999999965</v>
      </c>
      <c r="X26" s="189">
        <f t="shared" si="10"/>
        <v>7024.2483699999993</v>
      </c>
      <c r="Y26" s="188">
        <v>253.30149</v>
      </c>
      <c r="Z26" s="188">
        <v>156.923</v>
      </c>
      <c r="AA26" s="188">
        <v>152.476</v>
      </c>
      <c r="AB26" s="188">
        <v>157.50800000000001</v>
      </c>
      <c r="AC26" s="188">
        <v>232.33600000000001</v>
      </c>
      <c r="AD26" s="188">
        <v>454.27699999999999</v>
      </c>
      <c r="AE26" s="188">
        <v>256.28658000000007</v>
      </c>
      <c r="AF26" s="188">
        <v>163.44200000000001</v>
      </c>
      <c r="AG26" s="188">
        <v>121.352</v>
      </c>
      <c r="AH26" s="188">
        <v>563.34</v>
      </c>
      <c r="AI26" s="189">
        <f t="shared" si="11"/>
        <v>2511.2420700000002</v>
      </c>
      <c r="AJ26" s="188">
        <v>147.06700000000001</v>
      </c>
      <c r="AK26" s="188">
        <v>110.063</v>
      </c>
      <c r="AL26" s="188">
        <v>125.85599999999999</v>
      </c>
      <c r="AM26" s="188">
        <v>139.06399999999999</v>
      </c>
      <c r="AN26" s="188">
        <v>112.15</v>
      </c>
      <c r="AO26" s="188">
        <v>243.30699999999999</v>
      </c>
      <c r="AP26" s="188">
        <v>118.797</v>
      </c>
      <c r="AQ26" s="188">
        <v>121.764</v>
      </c>
      <c r="AR26" s="188">
        <v>106.523</v>
      </c>
      <c r="AS26" s="188">
        <v>1313.998</v>
      </c>
      <c r="AT26" s="189">
        <f t="shared" si="12"/>
        <v>2538.5889999999999</v>
      </c>
      <c r="AU26" s="189">
        <f t="shared" si="9"/>
        <v>55886.135350000004</v>
      </c>
    </row>
    <row r="27" spans="2:47" ht="12">
      <c r="B27" s="185" t="s">
        <v>382</v>
      </c>
      <c r="C27" s="186">
        <v>92.757999999999996</v>
      </c>
      <c r="D27" s="187">
        <v>8938.6628000000001</v>
      </c>
      <c r="E27" s="187">
        <v>2921.4011899999996</v>
      </c>
      <c r="F27" s="196">
        <v>2283.2845999999995</v>
      </c>
      <c r="G27" s="188">
        <v>2733.5036600000003</v>
      </c>
      <c r="H27" s="188">
        <v>2395.1192000000001</v>
      </c>
      <c r="I27" s="188">
        <v>2861.8433399999999</v>
      </c>
      <c r="J27" s="188">
        <v>473.51961</v>
      </c>
      <c r="K27" s="188">
        <v>668.80373999999927</v>
      </c>
      <c r="L27" s="188">
        <v>2287.55384</v>
      </c>
      <c r="M27" s="189">
        <f t="shared" si="8"/>
        <v>25656.449979999998</v>
      </c>
      <c r="N27" s="188">
        <v>1345.0895600000001</v>
      </c>
      <c r="O27" s="188">
        <v>419.1901499999999</v>
      </c>
      <c r="P27" s="188">
        <v>904.97586999999999</v>
      </c>
      <c r="Q27" s="188">
        <v>163.86831000000001</v>
      </c>
      <c r="R27" s="188">
        <v>294.01390999999995</v>
      </c>
      <c r="S27" s="188">
        <v>2876.4257300000004</v>
      </c>
      <c r="T27" s="188">
        <v>413.60245999999995</v>
      </c>
      <c r="U27" s="188">
        <v>401.32558999999986</v>
      </c>
      <c r="V27" s="188">
        <v>347.16136</v>
      </c>
      <c r="W27" s="188">
        <v>858.35370999999998</v>
      </c>
      <c r="X27" s="189">
        <f>SUM(N27:W27)</f>
        <v>8024.0066500000003</v>
      </c>
      <c r="Y27" s="188">
        <v>435.91027000000003</v>
      </c>
      <c r="Z27" s="188">
        <v>56.262010000000011</v>
      </c>
      <c r="AA27" s="188">
        <v>248.69920999999997</v>
      </c>
      <c r="AB27" s="188">
        <v>132.83089999999999</v>
      </c>
      <c r="AC27" s="188">
        <v>120.91592999999993</v>
      </c>
      <c r="AD27" s="188">
        <v>2125.7439599999998</v>
      </c>
      <c r="AE27" s="188">
        <v>117.00339000000012</v>
      </c>
      <c r="AF27" s="188">
        <v>208.33557000000002</v>
      </c>
      <c r="AG27" s="188">
        <v>278.38339000000002</v>
      </c>
      <c r="AH27" s="188">
        <v>184.80139000000003</v>
      </c>
      <c r="AI27" s="189">
        <f>SUM(Y27:AH27)</f>
        <v>3908.8860199999999</v>
      </c>
      <c r="AJ27" s="188">
        <v>325.00378000000001</v>
      </c>
      <c r="AK27" s="188">
        <v>71.827259999999995</v>
      </c>
      <c r="AL27" s="188">
        <v>234.5475</v>
      </c>
      <c r="AM27" s="188">
        <v>77.48039</v>
      </c>
      <c r="AN27" s="188">
        <v>109.88822999999999</v>
      </c>
      <c r="AO27" s="188">
        <v>259.01195000000001</v>
      </c>
      <c r="AP27" s="188">
        <v>71.753389999999996</v>
      </c>
      <c r="AQ27" s="188">
        <v>127.58256</v>
      </c>
      <c r="AR27" s="188">
        <v>240.64228</v>
      </c>
      <c r="AS27" s="188">
        <v>191.18278999999981</v>
      </c>
      <c r="AT27" s="189">
        <f t="shared" si="12"/>
        <v>1708.9201300000002</v>
      </c>
      <c r="AU27" s="189">
        <f t="shared" si="9"/>
        <v>39298.262779999997</v>
      </c>
    </row>
    <row r="28" spans="2:47" ht="12">
      <c r="B28" s="185" t="s">
        <v>383</v>
      </c>
      <c r="C28" s="186">
        <v>147.94200000000001</v>
      </c>
      <c r="D28" s="187">
        <v>9130.42</v>
      </c>
      <c r="E28" s="187">
        <v>1684.9924399999995</v>
      </c>
      <c r="F28" s="196">
        <v>2953.9165999999996</v>
      </c>
      <c r="G28" s="188">
        <v>2498.3544100000004</v>
      </c>
      <c r="H28" s="188">
        <v>2274.0810099999999</v>
      </c>
      <c r="I28" s="188">
        <v>1349.0145400000001</v>
      </c>
      <c r="J28" s="188">
        <v>1894.6040700000001</v>
      </c>
      <c r="K28" s="188">
        <v>2077.9544100000003</v>
      </c>
      <c r="L28" s="188">
        <v>29007.75909</v>
      </c>
      <c r="M28" s="189">
        <f t="shared" si="8"/>
        <v>53019.038570000004</v>
      </c>
      <c r="N28" s="188">
        <v>3359.8182499999998</v>
      </c>
      <c r="O28" s="188">
        <v>1072.6521200000002</v>
      </c>
      <c r="P28" s="188">
        <v>1767.47758</v>
      </c>
      <c r="Q28" s="188">
        <v>520.78734999999995</v>
      </c>
      <c r="R28" s="188">
        <v>1060.80872</v>
      </c>
      <c r="S28" s="188">
        <v>2379.6653800000008</v>
      </c>
      <c r="T28" s="188">
        <v>-103.23051999999956</v>
      </c>
      <c r="U28" s="188">
        <v>2059.2422899999992</v>
      </c>
      <c r="V28" s="188">
        <v>395.19826</v>
      </c>
      <c r="W28" s="188">
        <v>507.41267999999968</v>
      </c>
      <c r="X28" s="189">
        <f t="shared" si="10"/>
        <v>13019.832109999999</v>
      </c>
      <c r="Y28" s="188">
        <v>1595.9268300000001</v>
      </c>
      <c r="Z28" s="188">
        <v>410.91345999999999</v>
      </c>
      <c r="AA28" s="188">
        <v>408.08883999999983</v>
      </c>
      <c r="AB28" s="188">
        <v>173.71360000000001</v>
      </c>
      <c r="AC28" s="188">
        <v>570.15033000000005</v>
      </c>
      <c r="AD28" s="188">
        <v>1017.65552</v>
      </c>
      <c r="AE28" s="188">
        <v>738.16232000000025</v>
      </c>
      <c r="AF28" s="188">
        <v>1064.6721100000002</v>
      </c>
      <c r="AG28" s="188">
        <v>554.17642000000001</v>
      </c>
      <c r="AH28" s="188">
        <v>469.24410999999998</v>
      </c>
      <c r="AI28" s="189">
        <f t="shared" si="11"/>
        <v>7002.7035400000004</v>
      </c>
      <c r="AJ28" s="188">
        <v>1890.1081899999999</v>
      </c>
      <c r="AK28" s="188">
        <v>391.20165000000003</v>
      </c>
      <c r="AL28" s="188">
        <v>353.11707000000001</v>
      </c>
      <c r="AM28" s="188">
        <v>357.24862999999999</v>
      </c>
      <c r="AN28" s="188">
        <v>1476.7344599999999</v>
      </c>
      <c r="AO28" s="188">
        <v>800.76177000000007</v>
      </c>
      <c r="AP28" s="188">
        <v>518.95091000000002</v>
      </c>
      <c r="AQ28" s="188">
        <v>306.75003999999996</v>
      </c>
      <c r="AR28" s="188">
        <v>254.21029999999999</v>
      </c>
      <c r="AS28" s="188">
        <v>650.93867000000091</v>
      </c>
      <c r="AT28" s="189">
        <f t="shared" si="12"/>
        <v>7000.0216900000014</v>
      </c>
      <c r="AU28" s="189">
        <f t="shared" si="9"/>
        <v>80041.595910000004</v>
      </c>
    </row>
    <row r="29" spans="2:47" ht="12">
      <c r="B29" s="185" t="s">
        <v>384</v>
      </c>
      <c r="C29" s="186">
        <v>133.26</v>
      </c>
      <c r="D29" s="187">
        <v>5437.68379</v>
      </c>
      <c r="E29" s="187">
        <v>4405.0016800000003</v>
      </c>
      <c r="F29" s="196">
        <v>2386.8077499999999</v>
      </c>
      <c r="G29" s="188">
        <v>1006.0091099999994</v>
      </c>
      <c r="H29" s="188">
        <v>1975.07952</v>
      </c>
      <c r="I29" s="188">
        <v>1086.3437099999999</v>
      </c>
      <c r="J29" s="188">
        <v>238.13998000000001</v>
      </c>
      <c r="K29" s="188">
        <v>497.44887999999986</v>
      </c>
      <c r="L29" s="188">
        <v>1561.8791999999999</v>
      </c>
      <c r="M29" s="189">
        <f t="shared" si="8"/>
        <v>18727.653619999997</v>
      </c>
      <c r="N29" s="188">
        <v>583.26881000000003</v>
      </c>
      <c r="O29" s="188">
        <v>95.25392999999994</v>
      </c>
      <c r="P29" s="188">
        <v>895.82382999999993</v>
      </c>
      <c r="Q29" s="188">
        <v>230.11272</v>
      </c>
      <c r="R29" s="188">
        <v>226.30886999999998</v>
      </c>
      <c r="S29" s="188">
        <v>190.88515999999993</v>
      </c>
      <c r="T29" s="188">
        <v>89.003080000000068</v>
      </c>
      <c r="U29" s="188">
        <v>-94.697919999999925</v>
      </c>
      <c r="V29" s="188">
        <v>332.31596999999999</v>
      </c>
      <c r="W29" s="188">
        <v>320.76257999999962</v>
      </c>
      <c r="X29" s="189">
        <f>SUM(N29:W29)</f>
        <v>2869.0370299999995</v>
      </c>
      <c r="Y29" s="188">
        <v>277.32326</v>
      </c>
      <c r="Z29" s="188">
        <v>93.28858000000001</v>
      </c>
      <c r="AA29" s="188">
        <v>299.14948999999996</v>
      </c>
      <c r="AB29" s="188">
        <v>144.89765</v>
      </c>
      <c r="AC29" s="188">
        <v>98.601099999999974</v>
      </c>
      <c r="AD29" s="188">
        <v>565.29205000000002</v>
      </c>
      <c r="AE29" s="188">
        <v>98.405650000000136</v>
      </c>
      <c r="AF29" s="188">
        <v>109.13813999999999</v>
      </c>
      <c r="AG29" s="188">
        <v>196.13230999999999</v>
      </c>
      <c r="AH29" s="188">
        <v>159.23765</v>
      </c>
      <c r="AI29" s="189">
        <f>SUM(Y29:AH29)</f>
        <v>2041.4658800000002</v>
      </c>
      <c r="AJ29" s="188">
        <v>384.82865000000004</v>
      </c>
      <c r="AK29" s="188">
        <v>45.9009</v>
      </c>
      <c r="AL29" s="188">
        <v>114.66789</v>
      </c>
      <c r="AM29" s="188">
        <v>53.721899999999998</v>
      </c>
      <c r="AN29" s="188">
        <v>314.02421999999996</v>
      </c>
      <c r="AO29" s="188">
        <v>293.80110999999999</v>
      </c>
      <c r="AP29" s="188">
        <v>96.612220000000008</v>
      </c>
      <c r="AQ29" s="188">
        <v>238.9203</v>
      </c>
      <c r="AR29" s="188">
        <v>300.86297999999999</v>
      </c>
      <c r="AS29" s="188">
        <v>52.122969999999974</v>
      </c>
      <c r="AT29" s="189">
        <f t="shared" si="12"/>
        <v>1895.4631399999998</v>
      </c>
      <c r="AU29" s="189">
        <f t="shared" si="9"/>
        <v>25533.619669999996</v>
      </c>
    </row>
    <row r="30" spans="2:47" ht="12">
      <c r="B30" s="185" t="s">
        <v>385</v>
      </c>
      <c r="C30" s="186">
        <v>140</v>
      </c>
      <c r="D30" s="187">
        <v>18201.8596</v>
      </c>
      <c r="E30" s="187">
        <v>11899.935029999997</v>
      </c>
      <c r="F30" s="196">
        <v>5390.4941100000033</v>
      </c>
      <c r="G30" s="188">
        <v>12626.808809999995</v>
      </c>
      <c r="H30" s="188">
        <v>8614.7625800000005</v>
      </c>
      <c r="I30" s="188">
        <v>3322.7146099999995</v>
      </c>
      <c r="J30" s="188">
        <v>4078.4215299999996</v>
      </c>
      <c r="K30" s="188">
        <v>1149.838589999998</v>
      </c>
      <c r="L30" s="188">
        <v>14585.717130000001</v>
      </c>
      <c r="M30" s="189">
        <f t="shared" si="8"/>
        <v>80010.551990000007</v>
      </c>
      <c r="N30" s="188">
        <v>6200.3051999999998</v>
      </c>
      <c r="O30" s="188">
        <v>1482.0967800000003</v>
      </c>
      <c r="P30" s="188">
        <v>1393.6668</v>
      </c>
      <c r="Q30" s="188">
        <v>1274.3098600000001</v>
      </c>
      <c r="R30" s="188">
        <v>562.57792000000006</v>
      </c>
      <c r="S30" s="188">
        <v>1806.7975599999986</v>
      </c>
      <c r="T30" s="188">
        <v>207.61545000000112</v>
      </c>
      <c r="U30" s="188">
        <v>772.39178999999911</v>
      </c>
      <c r="V30" s="188">
        <v>1050.3336999999999</v>
      </c>
      <c r="W30" s="188">
        <v>1102.0818699999991</v>
      </c>
      <c r="X30" s="189">
        <f t="shared" si="10"/>
        <v>15852.176929999998</v>
      </c>
      <c r="Y30" s="188">
        <v>2191.67767</v>
      </c>
      <c r="Z30" s="188">
        <v>938.72822000000019</v>
      </c>
      <c r="AA30" s="188">
        <v>977.3710699999998</v>
      </c>
      <c r="AB30" s="188">
        <v>785.04206999999997</v>
      </c>
      <c r="AC30" s="188">
        <v>535.56277999999929</v>
      </c>
      <c r="AD30" s="188">
        <v>1410.20956</v>
      </c>
      <c r="AE30" s="188">
        <v>457.03814999999946</v>
      </c>
      <c r="AF30" s="188">
        <v>740.15703000000008</v>
      </c>
      <c r="AG30" s="188">
        <v>761.90641000000005</v>
      </c>
      <c r="AH30" s="188">
        <v>1532.8104499999999</v>
      </c>
      <c r="AI30" s="189">
        <f t="shared" si="11"/>
        <v>10330.503410000001</v>
      </c>
      <c r="AJ30" s="188">
        <v>2089.4604100000001</v>
      </c>
      <c r="AK30" s="188">
        <v>628.52710000000002</v>
      </c>
      <c r="AL30" s="188">
        <v>728.65650000000005</v>
      </c>
      <c r="AM30" s="188">
        <v>556.79701999999997</v>
      </c>
      <c r="AN30" s="188">
        <v>584.0524200000001</v>
      </c>
      <c r="AO30" s="188">
        <v>1199.21605</v>
      </c>
      <c r="AP30" s="188">
        <v>594.82215000000008</v>
      </c>
      <c r="AQ30" s="188">
        <v>551.79466000000002</v>
      </c>
      <c r="AR30" s="188">
        <v>1392.1870100000001</v>
      </c>
      <c r="AS30" s="188">
        <v>486.62565000000035</v>
      </c>
      <c r="AT30" s="189">
        <f t="shared" si="12"/>
        <v>8812.13897</v>
      </c>
      <c r="AU30" s="189">
        <f t="shared" si="9"/>
        <v>115005.37130000001</v>
      </c>
    </row>
    <row r="31" spans="2:47" ht="12">
      <c r="B31" s="185" t="s">
        <v>386</v>
      </c>
      <c r="C31" s="186">
        <v>110</v>
      </c>
      <c r="D31" s="187">
        <v>6616.1278499999999</v>
      </c>
      <c r="E31" s="187">
        <v>3886.2320700000005</v>
      </c>
      <c r="F31" s="196">
        <v>2735.2615700000001</v>
      </c>
      <c r="G31" s="188">
        <v>2870.4817999999987</v>
      </c>
      <c r="H31" s="188">
        <v>2320.5516699999998</v>
      </c>
      <c r="I31" s="188">
        <v>1142.1715800000002</v>
      </c>
      <c r="J31" s="188">
        <v>470.76229000000001</v>
      </c>
      <c r="K31" s="188">
        <v>857.00211000000036</v>
      </c>
      <c r="L31" s="188">
        <v>3452.1977900000002</v>
      </c>
      <c r="M31" s="189">
        <f t="shared" si="8"/>
        <v>24460.78873</v>
      </c>
      <c r="N31" s="188">
        <v>3015.77772</v>
      </c>
      <c r="O31" s="188">
        <v>453.04506999999984</v>
      </c>
      <c r="P31" s="188">
        <v>607.36175000000003</v>
      </c>
      <c r="Q31" s="188">
        <v>214.24096</v>
      </c>
      <c r="R31" s="188">
        <v>280.19749000000002</v>
      </c>
      <c r="S31" s="188">
        <v>224.80535999999941</v>
      </c>
      <c r="T31" s="188">
        <v>97.068250000000006</v>
      </c>
      <c r="U31" s="188">
        <v>215.53458000000006</v>
      </c>
      <c r="V31" s="188">
        <v>71.770600000000002</v>
      </c>
      <c r="W31" s="188">
        <v>409.30943999999948</v>
      </c>
      <c r="X31" s="189">
        <f t="shared" si="10"/>
        <v>5589.1112199999989</v>
      </c>
      <c r="Y31" s="188">
        <v>109.08171</v>
      </c>
      <c r="Z31" s="188">
        <v>155.63399999999999</v>
      </c>
      <c r="AA31" s="188">
        <v>124.59082999999995</v>
      </c>
      <c r="AB31" s="188">
        <v>79.671999999999997</v>
      </c>
      <c r="AC31" s="188">
        <v>86.082000000000065</v>
      </c>
      <c r="AD31" s="188">
        <v>204.28399999999999</v>
      </c>
      <c r="AE31" s="188">
        <v>693.79700000000003</v>
      </c>
      <c r="AF31" s="188">
        <v>19.765999999999998</v>
      </c>
      <c r="AG31" s="188">
        <v>57.103000000000002</v>
      </c>
      <c r="AH31" s="188">
        <v>10241.20601</v>
      </c>
      <c r="AI31" s="189">
        <f t="shared" si="11"/>
        <v>11771.216550000001</v>
      </c>
      <c r="AJ31" s="188">
        <v>92.763369999999995</v>
      </c>
      <c r="AK31" s="188">
        <v>281.98359999999997</v>
      </c>
      <c r="AL31" s="188">
        <v>38.359000000000002</v>
      </c>
      <c r="AM31" s="188">
        <v>-165.672</v>
      </c>
      <c r="AN31" s="188">
        <v>53.22</v>
      </c>
      <c r="AO31" s="188">
        <v>99.430999999999997</v>
      </c>
      <c r="AP31" s="188">
        <v>40.424999999999997</v>
      </c>
      <c r="AQ31" s="188">
        <v>45.725999999999999</v>
      </c>
      <c r="AR31" s="188">
        <v>157.905</v>
      </c>
      <c r="AS31" s="188">
        <v>249.041</v>
      </c>
      <c r="AT31" s="189">
        <f>SUM(AJ31:AS31)</f>
        <v>893.18196999999986</v>
      </c>
      <c r="AU31" s="189">
        <f t="shared" si="9"/>
        <v>42714.298470000002</v>
      </c>
    </row>
    <row r="32" spans="2:47" ht="12">
      <c r="B32" s="185" t="s">
        <v>387</v>
      </c>
      <c r="C32" s="186">
        <v>120</v>
      </c>
      <c r="D32" s="187">
        <v>4358.32053</v>
      </c>
      <c r="E32" s="187">
        <v>2737.1686799999998</v>
      </c>
      <c r="F32" s="196">
        <v>3027.7271100000003</v>
      </c>
      <c r="G32" s="188">
        <v>2300.7125399999991</v>
      </c>
      <c r="H32" s="188">
        <v>2672.7809300000004</v>
      </c>
      <c r="I32" s="188">
        <v>2928.4917499999997</v>
      </c>
      <c r="J32" s="188">
        <v>422.71449999999999</v>
      </c>
      <c r="K32" s="188">
        <v>1155.1635300000003</v>
      </c>
      <c r="L32" s="188">
        <v>3311.9143199999999</v>
      </c>
      <c r="M32" s="189">
        <f t="shared" si="8"/>
        <v>23034.993889999998</v>
      </c>
      <c r="N32" s="188">
        <v>1183.14642</v>
      </c>
      <c r="O32" s="188">
        <v>409.95652000000001</v>
      </c>
      <c r="P32" s="188">
        <v>326.84040000000005</v>
      </c>
      <c r="Q32" s="188">
        <v>300.21728000000002</v>
      </c>
      <c r="R32" s="188">
        <v>905.01914999999997</v>
      </c>
      <c r="S32" s="188">
        <v>498.87343000000016</v>
      </c>
      <c r="T32" s="188">
        <v>488.32790999999969</v>
      </c>
      <c r="U32" s="188">
        <v>117.67263000000035</v>
      </c>
      <c r="V32" s="188">
        <v>117.944</v>
      </c>
      <c r="W32" s="188">
        <v>744.3407000000002</v>
      </c>
      <c r="X32" s="189">
        <f t="shared" si="10"/>
        <v>5092.3384400000014</v>
      </c>
      <c r="Y32" s="188">
        <v>172.459</v>
      </c>
      <c r="Z32" s="188">
        <v>101.244</v>
      </c>
      <c r="AA32" s="188">
        <v>60.081000000000003</v>
      </c>
      <c r="AB32" s="188">
        <v>105.381</v>
      </c>
      <c r="AC32" s="188">
        <v>151.26499999999999</v>
      </c>
      <c r="AD32" s="188">
        <v>565.03481999999997</v>
      </c>
      <c r="AE32" s="188">
        <v>114.11953000000003</v>
      </c>
      <c r="AF32" s="188">
        <v>423.74273999999997</v>
      </c>
      <c r="AG32" s="188">
        <v>62.439</v>
      </c>
      <c r="AH32" s="188">
        <v>108.89</v>
      </c>
      <c r="AI32" s="189">
        <f t="shared" si="11"/>
        <v>1864.6560899999999</v>
      </c>
      <c r="AJ32" s="188">
        <v>36.07</v>
      </c>
      <c r="AK32" s="188">
        <v>102</v>
      </c>
      <c r="AL32" s="188">
        <v>0</v>
      </c>
      <c r="AM32" s="188">
        <v>36.07</v>
      </c>
      <c r="AN32" s="188">
        <v>64</v>
      </c>
      <c r="AO32" s="188">
        <v>34.69</v>
      </c>
      <c r="AP32" s="188">
        <v>39.704000000000001</v>
      </c>
      <c r="AQ32" s="188">
        <v>1.694</v>
      </c>
      <c r="AR32" s="188">
        <v>5.48</v>
      </c>
      <c r="AS32" s="188">
        <v>0</v>
      </c>
      <c r="AT32" s="189">
        <f>SUM(AJ32:AS32)</f>
        <v>319.70800000000003</v>
      </c>
      <c r="AU32" s="189">
        <f t="shared" si="9"/>
        <v>30311.696419999997</v>
      </c>
    </row>
    <row r="33" spans="2:47" ht="12.75" thickBot="1">
      <c r="B33" s="190" t="s">
        <v>388</v>
      </c>
      <c r="C33" s="191">
        <v>16.35</v>
      </c>
      <c r="D33" s="192">
        <v>22288.974140000002</v>
      </c>
      <c r="E33" s="192">
        <v>10690.207269999999</v>
      </c>
      <c r="F33" s="197">
        <v>18803.524690000002</v>
      </c>
      <c r="G33" s="193">
        <v>48117.579740000008</v>
      </c>
      <c r="H33" s="193">
        <v>40126.018920000002</v>
      </c>
      <c r="I33" s="193">
        <v>5325.2138500000019</v>
      </c>
      <c r="J33" s="193">
        <v>12254.72948</v>
      </c>
      <c r="K33" s="193">
        <v>-31739.985850000001</v>
      </c>
      <c r="L33" s="193">
        <v>81243.390769999998</v>
      </c>
      <c r="M33" s="194">
        <f t="shared" si="8"/>
        <v>207126.00301000001</v>
      </c>
      <c r="N33" s="193">
        <v>2037.61806</v>
      </c>
      <c r="O33" s="193">
        <v>-7154.3404600000013</v>
      </c>
      <c r="P33" s="193">
        <v>16015.388130000001</v>
      </c>
      <c r="Q33" s="193">
        <v>-21698.351329999998</v>
      </c>
      <c r="R33" s="193">
        <v>-141.55307999999999</v>
      </c>
      <c r="S33" s="193">
        <v>34342.290999999997</v>
      </c>
      <c r="T33" s="193">
        <v>5509.5573900000009</v>
      </c>
      <c r="U33" s="193">
        <v>2395.3208799999989</v>
      </c>
      <c r="V33" s="193">
        <v>2716.8267000000001</v>
      </c>
      <c r="W33" s="193">
        <v>3882.9539299999997</v>
      </c>
      <c r="X33" s="194">
        <f t="shared" si="10"/>
        <v>37905.711219999997</v>
      </c>
      <c r="Y33" s="193">
        <v>3298.8076900000001</v>
      </c>
      <c r="Z33" s="193">
        <v>-738.83218999999997</v>
      </c>
      <c r="AA33" s="193">
        <v>1219.52323</v>
      </c>
      <c r="AB33" s="193">
        <v>1821.8678600000001</v>
      </c>
      <c r="AC33" s="193">
        <v>561.12944000000039</v>
      </c>
      <c r="AD33" s="193">
        <v>957.55627000000004</v>
      </c>
      <c r="AE33" s="193">
        <v>4098.3571499999998</v>
      </c>
      <c r="AF33" s="193">
        <v>2076.41822</v>
      </c>
      <c r="AG33" s="193">
        <v>1364.8231599999999</v>
      </c>
      <c r="AH33" s="193">
        <v>1869.21174</v>
      </c>
      <c r="AI33" s="194">
        <f t="shared" si="11"/>
        <v>16528.862570000001</v>
      </c>
      <c r="AJ33" s="193">
        <v>1380.79225</v>
      </c>
      <c r="AK33" s="193">
        <v>372.40109999999999</v>
      </c>
      <c r="AL33" s="193">
        <v>334.69061999999997</v>
      </c>
      <c r="AM33" s="193">
        <v>298.19193000000001</v>
      </c>
      <c r="AN33" s="193">
        <v>191.01854999999998</v>
      </c>
      <c r="AO33" s="193">
        <v>1356.0384899999999</v>
      </c>
      <c r="AP33" s="193">
        <v>260.89635999999996</v>
      </c>
      <c r="AQ33" s="193">
        <v>222.33043000000001</v>
      </c>
      <c r="AR33" s="193">
        <v>208.04650000000001</v>
      </c>
      <c r="AS33" s="193">
        <v>492.90661999999918</v>
      </c>
      <c r="AT33" s="194">
        <f>SUM(AJ33:AS33)</f>
        <v>5117.3128499999984</v>
      </c>
      <c r="AU33" s="194">
        <f t="shared" si="9"/>
        <v>266677.88965000003</v>
      </c>
    </row>
    <row r="34" spans="2:47" ht="12.75" thickBot="1">
      <c r="B34" s="103" t="s">
        <v>392</v>
      </c>
      <c r="C34" s="115">
        <f>SUM(C20:C33)</f>
        <v>2274.3146000000002</v>
      </c>
      <c r="D34" s="116">
        <f t="shared" si="13" ref="D34:K34">SUM(D20:D33)</f>
        <v>164420.4958</v>
      </c>
      <c r="E34" s="116">
        <f t="shared" si="13"/>
        <v>108801.82793000001</v>
      </c>
      <c r="F34" s="116">
        <f t="shared" si="13"/>
        <v>182060.70235000004</v>
      </c>
      <c r="G34" s="116">
        <f t="shared" si="13"/>
        <v>188556.94338000001</v>
      </c>
      <c r="H34" s="116">
        <f t="shared" si="13"/>
        <v>309410.76903999993</v>
      </c>
      <c r="I34" s="116">
        <f t="shared" si="13"/>
        <v>159345.38026999994</v>
      </c>
      <c r="J34" s="116">
        <f t="shared" si="13"/>
        <v>92228.60388000001</v>
      </c>
      <c r="K34" s="116">
        <f t="shared" si="13"/>
        <v>104936.89667000005</v>
      </c>
      <c r="L34" s="116">
        <f>SUM(L20:L33)</f>
        <v>338070.62147000007</v>
      </c>
      <c r="M34" s="117">
        <f>SUM(M20:M33)</f>
        <v>1650106.5553900003</v>
      </c>
      <c r="N34" s="116">
        <f t="shared" si="14" ref="N34:AS34">SUM(N20:N33)</f>
        <v>188701.55867000006</v>
      </c>
      <c r="O34" s="154">
        <f t="shared" si="14"/>
        <v>178220.36158999996</v>
      </c>
      <c r="P34" s="154">
        <f t="shared" si="14"/>
        <v>173093.35550999999</v>
      </c>
      <c r="Q34" s="154">
        <f t="shared" si="14"/>
        <v>76531.033050000027</v>
      </c>
      <c r="R34" s="154">
        <f>SUM(R20:R33)</f>
        <v>78700.421489999979</v>
      </c>
      <c r="S34" s="154">
        <f t="shared" si="14"/>
        <v>243258.81879999989</v>
      </c>
      <c r="T34" s="154">
        <f t="shared" si="14"/>
        <v>18492.466560000066</v>
      </c>
      <c r="U34" s="154">
        <f t="shared" si="14"/>
        <v>27034.02934000003</v>
      </c>
      <c r="V34" s="154">
        <f t="shared" si="14"/>
        <v>74719.87649000001</v>
      </c>
      <c r="W34" s="154">
        <f t="shared" si="14"/>
        <v>98976.684689999893</v>
      </c>
      <c r="X34" s="117">
        <f>SUM(X20:X33)</f>
        <v>1157728.6061900004</v>
      </c>
      <c r="Y34" s="116">
        <f t="shared" si="14"/>
        <v>52032.457699999999</v>
      </c>
      <c r="Z34" s="154">
        <f t="shared" si="14"/>
        <v>102002.85734999999</v>
      </c>
      <c r="AA34" s="154">
        <f t="shared" si="14"/>
        <v>25677.820940000001</v>
      </c>
      <c r="AB34" s="154">
        <f t="shared" si="14"/>
        <v>39598.003680000002</v>
      </c>
      <c r="AC34" s="154">
        <f t="shared" si="14"/>
        <v>53077.89908000001</v>
      </c>
      <c r="AD34" s="154">
        <f t="shared" si="14"/>
        <v>46913.453230000014</v>
      </c>
      <c r="AE34" s="154">
        <f t="shared" si="14"/>
        <v>38984.871239999979</v>
      </c>
      <c r="AF34" s="154">
        <f t="shared" si="14"/>
        <v>11098.333439999999</v>
      </c>
      <c r="AG34" s="154">
        <f t="shared" si="14"/>
        <v>22504.499559999993</v>
      </c>
      <c r="AH34" s="154">
        <f>SUM(AH20:AH33)</f>
        <v>33038.016569999992</v>
      </c>
      <c r="AI34" s="117">
        <f>SUM(AI20:AI33)</f>
        <v>424928.2127899999</v>
      </c>
      <c r="AJ34" s="154">
        <f t="shared" si="14"/>
        <v>8918.9558099999995</v>
      </c>
      <c r="AK34" s="154">
        <f t="shared" si="14"/>
        <v>41606.155229999997</v>
      </c>
      <c r="AL34" s="154">
        <f t="shared" si="14"/>
        <v>34706.167529999992</v>
      </c>
      <c r="AM34" s="154">
        <f t="shared" si="14"/>
        <v>14458.145890000002</v>
      </c>
      <c r="AN34" s="154">
        <f t="shared" si="14"/>
        <v>12372.276729999998</v>
      </c>
      <c r="AO34" s="154">
        <f t="shared" si="14"/>
        <v>18861.706839999999</v>
      </c>
      <c r="AP34" s="154">
        <f t="shared" si="14"/>
        <v>26215.042300000001</v>
      </c>
      <c r="AQ34" s="154">
        <f t="shared" si="14"/>
        <v>8387.590619999999</v>
      </c>
      <c r="AR34" s="154">
        <f t="shared" si="14"/>
        <v>7644.64635</v>
      </c>
      <c r="AS34" s="154">
        <f t="shared" si="14"/>
        <v>16763.687720000009</v>
      </c>
      <c r="AT34" s="117">
        <f>SUM(AT20:AT33)</f>
        <v>189934.37502000006</v>
      </c>
      <c r="AU34" s="117">
        <f t="shared" si="9"/>
        <v>3422697.7493900009</v>
      </c>
    </row>
    <row r="35" spans="2:47" ht="6.75" customHeight="1" thickBot="1"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</row>
    <row r="36" spans="2:47" ht="12.75" thickBot="1">
      <c r="B36" s="102" t="s">
        <v>393</v>
      </c>
      <c r="C36" s="112" t="s">
        <v>420</v>
      </c>
      <c r="D36" s="113" t="s">
        <v>421</v>
      </c>
      <c r="E36" s="113" t="s">
        <v>422</v>
      </c>
      <c r="F36" s="113" t="s">
        <v>423</v>
      </c>
      <c r="G36" s="113" t="s">
        <v>424</v>
      </c>
      <c r="H36" s="121" t="s">
        <v>425</v>
      </c>
      <c r="I36" s="121" t="s">
        <v>433</v>
      </c>
      <c r="J36" s="121" t="s">
        <v>439</v>
      </c>
      <c r="K36" s="121" t="s">
        <v>442</v>
      </c>
      <c r="L36" s="121" t="s">
        <v>444</v>
      </c>
      <c r="M36" s="114" t="s">
        <v>49</v>
      </c>
      <c r="N36" s="153" t="s">
        <v>459</v>
      </c>
      <c r="O36" s="113" t="s">
        <v>421</v>
      </c>
      <c r="P36" s="113" t="s">
        <v>422</v>
      </c>
      <c r="Q36" s="113" t="s">
        <v>423</v>
      </c>
      <c r="R36" s="155" t="s">
        <v>424</v>
      </c>
      <c r="S36" s="121" t="s">
        <v>425</v>
      </c>
      <c r="T36" s="121" t="s">
        <v>433</v>
      </c>
      <c r="U36" s="121" t="s">
        <v>439</v>
      </c>
      <c r="V36" s="121" t="s">
        <v>442</v>
      </c>
      <c r="W36" s="121" t="s">
        <v>444</v>
      </c>
      <c r="X36" s="114" t="s">
        <v>454</v>
      </c>
      <c r="Y36" s="153" t="s">
        <v>459</v>
      </c>
      <c r="Z36" s="113" t="s">
        <v>421</v>
      </c>
      <c r="AA36" s="113" t="s">
        <v>422</v>
      </c>
      <c r="AB36" s="113" t="s">
        <v>423</v>
      </c>
      <c r="AC36" s="155" t="s">
        <v>424</v>
      </c>
      <c r="AD36" s="121" t="s">
        <v>425</v>
      </c>
      <c r="AE36" s="121" t="s">
        <v>433</v>
      </c>
      <c r="AF36" s="121" t="s">
        <v>439</v>
      </c>
      <c r="AG36" s="121" t="s">
        <v>442</v>
      </c>
      <c r="AH36" s="121" t="s">
        <v>444</v>
      </c>
      <c r="AI36" s="114" t="s">
        <v>468</v>
      </c>
      <c r="AJ36" s="153" t="s">
        <v>459</v>
      </c>
      <c r="AK36" s="113" t="s">
        <v>421</v>
      </c>
      <c r="AL36" s="113" t="s">
        <v>422</v>
      </c>
      <c r="AM36" s="113" t="s">
        <v>423</v>
      </c>
      <c r="AN36" s="155" t="s">
        <v>424</v>
      </c>
      <c r="AO36" s="121" t="s">
        <v>425</v>
      </c>
      <c r="AP36" s="121" t="s">
        <v>433</v>
      </c>
      <c r="AQ36" s="121" t="s">
        <v>439</v>
      </c>
      <c r="AR36" s="121" t="s">
        <v>442</v>
      </c>
      <c r="AS36" s="121" t="s">
        <v>444</v>
      </c>
      <c r="AT36" s="114" t="s">
        <v>471</v>
      </c>
      <c r="AU36" s="114" t="s">
        <v>49</v>
      </c>
    </row>
    <row r="37" spans="2:47" ht="12">
      <c r="B37" s="180" t="s">
        <v>391</v>
      </c>
      <c r="C37" s="181">
        <v>119.5119</v>
      </c>
      <c r="D37" s="182">
        <v>12497.92</v>
      </c>
      <c r="E37" s="182">
        <v>28372.413990000001</v>
      </c>
      <c r="F37" s="182">
        <v>112893.51685000001</v>
      </c>
      <c r="G37" s="183">
        <v>77858.205809999985</v>
      </c>
      <c r="H37" s="183">
        <v>183601.41887999998</v>
      </c>
      <c r="I37" s="183">
        <v>109142.81114999998</v>
      </c>
      <c r="J37" s="183">
        <v>50657.447479999995</v>
      </c>
      <c r="K37" s="183">
        <v>110116.82278000003</v>
      </c>
      <c r="L37" s="183">
        <v>175329.53482</v>
      </c>
      <c r="M37" s="184">
        <f t="shared" si="15" ref="M37:M50">SUM(C37:L37)</f>
        <v>860589.60366000002</v>
      </c>
      <c r="N37" s="183">
        <v>155224.21461000002</v>
      </c>
      <c r="O37" s="183">
        <v>169907.75165999998</v>
      </c>
      <c r="P37" s="183">
        <v>142236.79275999998</v>
      </c>
      <c r="Q37" s="183">
        <v>84176.438650000011</v>
      </c>
      <c r="R37" s="183">
        <v>62105.957780000004</v>
      </c>
      <c r="S37" s="183">
        <v>188292.90632999991</v>
      </c>
      <c r="T37" s="183">
        <v>5670.9765600000619</v>
      </c>
      <c r="U37" s="183">
        <v>17212.980840000033</v>
      </c>
      <c r="V37" s="183">
        <v>63866.708639999997</v>
      </c>
      <c r="W37" s="183">
        <v>81971.092469999916</v>
      </c>
      <c r="X37" s="184">
        <f>SUM(N37:W37)</f>
        <v>970665.82030000002</v>
      </c>
      <c r="Y37" s="183">
        <v>37888.325140000001</v>
      </c>
      <c r="Z37" s="183">
        <v>98235.345320000008</v>
      </c>
      <c r="AA37" s="183">
        <v>19171.677590000003</v>
      </c>
      <c r="AB37" s="183">
        <v>28571.27159</v>
      </c>
      <c r="AC37" s="183">
        <v>46110.657460000009</v>
      </c>
      <c r="AD37" s="183">
        <v>32093.399420000002</v>
      </c>
      <c r="AE37" s="183">
        <v>29515.632619999975</v>
      </c>
      <c r="AF37" s="183">
        <v>4565.3507800000007</v>
      </c>
      <c r="AG37" s="183">
        <v>17433.474249999999</v>
      </c>
      <c r="AH37" s="183">
        <v>10229.506539999998</v>
      </c>
      <c r="AI37" s="184">
        <f>SUM(Y37:AH37)</f>
        <v>323814.64070999995</v>
      </c>
      <c r="AJ37" s="183">
        <v>389.92014</v>
      </c>
      <c r="AK37" s="183">
        <v>38681.237609999996</v>
      </c>
      <c r="AL37" s="183">
        <v>31592.9548</v>
      </c>
      <c r="AM37" s="183">
        <v>6227.1273300000003</v>
      </c>
      <c r="AN37" s="183">
        <v>8556.6187499999996</v>
      </c>
      <c r="AO37" s="183">
        <v>12868.069140000001</v>
      </c>
      <c r="AP37" s="183">
        <v>23305.747820000001</v>
      </c>
      <c r="AQ37" s="183">
        <v>5643.7429099999999</v>
      </c>
      <c r="AR37" s="183">
        <v>2858.02106</v>
      </c>
      <c r="AS37" s="183">
        <v>10336.18524000001</v>
      </c>
      <c r="AT37" s="184">
        <f t="shared" si="16" ref="AT37:AT48">SUM(AJ37:AS37)</f>
        <v>140459.62480000002</v>
      </c>
      <c r="AU37" s="184">
        <f t="shared" si="17" ref="AU37:AU50">M37+X37+AI37+AT37</f>
        <v>2295529.6894700001</v>
      </c>
    </row>
    <row r="38" spans="2:47" ht="12">
      <c r="B38" s="185" t="s">
        <v>376</v>
      </c>
      <c r="C38" s="186">
        <v>876.77170000000001</v>
      </c>
      <c r="D38" s="187">
        <v>37284.284369999994</v>
      </c>
      <c r="E38" s="187">
        <v>21665.31511</v>
      </c>
      <c r="F38" s="187">
        <v>54472.007440000009</v>
      </c>
      <c r="G38" s="188">
        <v>81200.506399999969</v>
      </c>
      <c r="H38" s="188">
        <v>127311.73884999999</v>
      </c>
      <c r="I38" s="188">
        <v>82318.105039999995</v>
      </c>
      <c r="J38" s="188">
        <v>66093.205679999999</v>
      </c>
      <c r="K38" s="188">
        <v>94717.326449999993</v>
      </c>
      <c r="L38" s="188">
        <v>101475.4458</v>
      </c>
      <c r="M38" s="189">
        <f t="shared" si="15"/>
        <v>667414.70684</v>
      </c>
      <c r="N38" s="188">
        <v>180621.18165000001</v>
      </c>
      <c r="O38" s="188">
        <v>128144.95654999999</v>
      </c>
      <c r="P38" s="188">
        <v>91436.110809999998</v>
      </c>
      <c r="Q38" s="188">
        <v>89187.408150000003</v>
      </c>
      <c r="R38" s="188">
        <v>87535.031770000001</v>
      </c>
      <c r="S38" s="188">
        <v>115001.97926000011</v>
      </c>
      <c r="T38" s="188">
        <v>25293.510559999944</v>
      </c>
      <c r="U38" s="188">
        <v>31431.830789999964</v>
      </c>
      <c r="V38" s="188">
        <v>40705.218329999996</v>
      </c>
      <c r="W38" s="188">
        <v>27239.843259999991</v>
      </c>
      <c r="X38" s="189">
        <f t="shared" si="18" ref="X38:X49">SUM(N38:W38)</f>
        <v>816597.07112999994</v>
      </c>
      <c r="Y38" s="188">
        <v>51181.245750000002</v>
      </c>
      <c r="Z38" s="188">
        <v>49128.5147</v>
      </c>
      <c r="AA38" s="188">
        <v>23408.33189999999</v>
      </c>
      <c r="AB38" s="188">
        <v>25372.628530000002</v>
      </c>
      <c r="AC38" s="188">
        <v>18849.25477000001</v>
      </c>
      <c r="AD38" s="188">
        <v>34702.645600000003</v>
      </c>
      <c r="AE38" s="188">
        <v>17375.486060000003</v>
      </c>
      <c r="AF38" s="188">
        <v>6548.9305899999999</v>
      </c>
      <c r="AG38" s="188">
        <v>1322.7469699999999</v>
      </c>
      <c r="AH38" s="188">
        <v>1489.0706699999998</v>
      </c>
      <c r="AI38" s="189">
        <f t="shared" si="19" ref="AI38:AI49">SUM(Y38:AH38)</f>
        <v>229378.85553999996</v>
      </c>
      <c r="AJ38" s="188">
        <v>2886.2413500000002</v>
      </c>
      <c r="AK38" s="188">
        <v>1309.0561699999998</v>
      </c>
      <c r="AL38" s="188">
        <v>1086.3645800000002</v>
      </c>
      <c r="AM38" s="188">
        <v>841.99063999999998</v>
      </c>
      <c r="AN38" s="188">
        <v>788.16753000000006</v>
      </c>
      <c r="AO38" s="188">
        <v>1761.4475199999999</v>
      </c>
      <c r="AP38" s="188">
        <v>1090.80891</v>
      </c>
      <c r="AQ38" s="188">
        <v>1016.4192800000001</v>
      </c>
      <c r="AR38" s="188">
        <v>1492.6010100000001</v>
      </c>
      <c r="AS38" s="188">
        <v>2108.9503100000006</v>
      </c>
      <c r="AT38" s="189">
        <f t="shared" si="16"/>
        <v>14382.0473</v>
      </c>
      <c r="AU38" s="189">
        <f t="shared" si="17"/>
        <v>1727772.6808099998</v>
      </c>
    </row>
    <row r="39" spans="2:47" ht="12">
      <c r="B39" s="185" t="s">
        <v>377</v>
      </c>
      <c r="C39" s="186">
        <v>134.05600000000001</v>
      </c>
      <c r="D39" s="187">
        <v>15820.493920000001</v>
      </c>
      <c r="E39" s="187">
        <v>8787.7452200000007</v>
      </c>
      <c r="F39" s="187">
        <v>22719.9791</v>
      </c>
      <c r="G39" s="188">
        <v>33055.796010000013</v>
      </c>
      <c r="H39" s="188">
        <v>64895.190350000004</v>
      </c>
      <c r="I39" s="188">
        <v>35410.511300000006</v>
      </c>
      <c r="J39" s="188">
        <v>28330.484579999997</v>
      </c>
      <c r="K39" s="188">
        <v>31732.527779999986</v>
      </c>
      <c r="L39" s="188">
        <v>40597.180979999997</v>
      </c>
      <c r="M39" s="189">
        <f t="shared" si="15"/>
        <v>281483.96523999999</v>
      </c>
      <c r="N39" s="188">
        <v>88905.989290000012</v>
      </c>
      <c r="O39" s="188">
        <v>35839.685299999997</v>
      </c>
      <c r="P39" s="188">
        <v>43578.926090000001</v>
      </c>
      <c r="Q39" s="188">
        <v>42631.357909999999</v>
      </c>
      <c r="R39" s="188">
        <v>39452.684609999997</v>
      </c>
      <c r="S39" s="188">
        <v>43893.622829999986</v>
      </c>
      <c r="T39" s="188">
        <v>8790.6514600000373</v>
      </c>
      <c r="U39" s="188">
        <v>9302.8697400000092</v>
      </c>
      <c r="V39" s="188">
        <v>8876.55249</v>
      </c>
      <c r="W39" s="188">
        <v>7203.602279999971</v>
      </c>
      <c r="X39" s="189">
        <f t="shared" si="18"/>
        <v>328475.94199999998</v>
      </c>
      <c r="Y39" s="188">
        <v>12552.836070000001</v>
      </c>
      <c r="Z39" s="188">
        <v>5542.6625500000009</v>
      </c>
      <c r="AA39" s="188">
        <v>6753.8132300000007</v>
      </c>
      <c r="AB39" s="188">
        <v>5147.46011</v>
      </c>
      <c r="AC39" s="188">
        <v>7653.9271300000028</v>
      </c>
      <c r="AD39" s="188">
        <v>11923.961949999999</v>
      </c>
      <c r="AE39" s="188">
        <v>5316.2489699999987</v>
      </c>
      <c r="AF39" s="188">
        <v>998.86937999999998</v>
      </c>
      <c r="AG39" s="188">
        <v>1652.84519</v>
      </c>
      <c r="AH39" s="188">
        <v>3644.9831400000003</v>
      </c>
      <c r="AI39" s="189">
        <f t="shared" si="19"/>
        <v>61187.60772</v>
      </c>
      <c r="AJ39" s="188">
        <v>1357.51755</v>
      </c>
      <c r="AK39" s="188">
        <v>373.11879999999996</v>
      </c>
      <c r="AL39" s="188">
        <v>495.57668000000001</v>
      </c>
      <c r="AM39" s="188">
        <v>282.61115999999998</v>
      </c>
      <c r="AN39" s="188">
        <v>262.76441</v>
      </c>
      <c r="AO39" s="188">
        <v>473.02744999999999</v>
      </c>
      <c r="AP39" s="188">
        <v>308.19533000000001</v>
      </c>
      <c r="AQ39" s="188">
        <v>463.18112000000002</v>
      </c>
      <c r="AR39" s="188">
        <v>544.03273999999999</v>
      </c>
      <c r="AS39" s="188">
        <v>817.63837999999987</v>
      </c>
      <c r="AT39" s="189">
        <f t="shared" si="16"/>
        <v>5377.6636199999994</v>
      </c>
      <c r="AU39" s="189">
        <f t="shared" si="17"/>
        <v>676525.17857999995</v>
      </c>
    </row>
    <row r="40" spans="2:47" ht="12">
      <c r="B40" s="185" t="s">
        <v>378</v>
      </c>
      <c r="C40" s="186">
        <v>84.971999999999994</v>
      </c>
      <c r="D40" s="187">
        <v>10078.875669999999</v>
      </c>
      <c r="E40" s="187">
        <v>14557.12069</v>
      </c>
      <c r="F40" s="187">
        <v>14526.654439999998</v>
      </c>
      <c r="G40" s="188">
        <v>37793.845630000011</v>
      </c>
      <c r="H40" s="188">
        <v>61620.005740000001</v>
      </c>
      <c r="I40" s="188">
        <v>59448.513949999993</v>
      </c>
      <c r="J40" s="188">
        <v>54062.130680000002</v>
      </c>
      <c r="K40" s="188">
        <v>5275.0132899999917</v>
      </c>
      <c r="L40" s="188">
        <v>88966.754979999998</v>
      </c>
      <c r="M40" s="189">
        <f t="shared" si="15"/>
        <v>346413.88707</v>
      </c>
      <c r="N40" s="188">
        <v>95224.691959999996</v>
      </c>
      <c r="O40" s="188">
        <v>90319.932109999994</v>
      </c>
      <c r="P40" s="188">
        <v>60479.562270000002</v>
      </c>
      <c r="Q40" s="188">
        <v>-36935.726329999998</v>
      </c>
      <c r="R40" s="188">
        <v>168878.31887000002</v>
      </c>
      <c r="S40" s="188">
        <v>114369.06044999999</v>
      </c>
      <c r="T40" s="188">
        <v>12128.875430000007</v>
      </c>
      <c r="U40" s="188">
        <v>16059.913970000029</v>
      </c>
      <c r="V40" s="188">
        <v>17338.504420000001</v>
      </c>
      <c r="W40" s="188">
        <v>16857.556899999978</v>
      </c>
      <c r="X40" s="189">
        <f t="shared" si="18"/>
        <v>554720.69004999998</v>
      </c>
      <c r="Y40" s="188">
        <v>22885.076280000001</v>
      </c>
      <c r="Z40" s="188">
        <v>20010.870999999999</v>
      </c>
      <c r="AA40" s="188">
        <v>11382.749530000001</v>
      </c>
      <c r="AB40" s="188">
        <v>8118.4387100000004</v>
      </c>
      <c r="AC40" s="188">
        <v>10728.048789999999</v>
      </c>
      <c r="AD40" s="188">
        <v>16358.175949999999</v>
      </c>
      <c r="AE40" s="188">
        <v>6014.3355000000001</v>
      </c>
      <c r="AF40" s="188">
        <v>1625.31</v>
      </c>
      <c r="AG40" s="188">
        <v>759.79</v>
      </c>
      <c r="AH40" s="188">
        <v>2747.9769900000001</v>
      </c>
      <c r="AI40" s="189">
        <f t="shared" si="19"/>
        <v>100630.77274999999</v>
      </c>
      <c r="AJ40" s="188">
        <v>1010.422</v>
      </c>
      <c r="AK40" s="188">
        <v>543.95399999999995</v>
      </c>
      <c r="AL40" s="188">
        <v>506.01100000000002</v>
      </c>
      <c r="AM40" s="188">
        <v>426.01100000000002</v>
      </c>
      <c r="AN40" s="188">
        <v>319.75</v>
      </c>
      <c r="AO40" s="188">
        <v>372.35</v>
      </c>
      <c r="AP40" s="188">
        <v>367.358</v>
      </c>
      <c r="AQ40" s="188">
        <v>597.42349999999999</v>
      </c>
      <c r="AR40" s="188">
        <v>1731.9199799999999</v>
      </c>
      <c r="AS40" s="188">
        <v>2255.4709499999994</v>
      </c>
      <c r="AT40" s="189">
        <f t="shared" si="16"/>
        <v>8130.6704300000001</v>
      </c>
      <c r="AU40" s="189">
        <f t="shared" si="17"/>
        <v>1009896.0203000001</v>
      </c>
    </row>
    <row r="41" spans="2:47" ht="12">
      <c r="B41" s="185" t="s">
        <v>379</v>
      </c>
      <c r="C41" s="186">
        <v>100</v>
      </c>
      <c r="D41" s="187">
        <v>13373.4043</v>
      </c>
      <c r="E41" s="187">
        <v>13757.612730000001</v>
      </c>
      <c r="F41" s="187">
        <v>38734.737839999994</v>
      </c>
      <c r="G41" s="188">
        <v>34986.251550000015</v>
      </c>
      <c r="H41" s="188">
        <v>64860.37096</v>
      </c>
      <c r="I41" s="188">
        <v>31991.591809999994</v>
      </c>
      <c r="J41" s="188">
        <v>31722.605889999999</v>
      </c>
      <c r="K41" s="188">
        <v>34054.993159999998</v>
      </c>
      <c r="L41" s="188">
        <v>51278.067499999997</v>
      </c>
      <c r="M41" s="189">
        <f t="shared" si="15"/>
        <v>314859.63574</v>
      </c>
      <c r="N41" s="188">
        <v>114955.96398</v>
      </c>
      <c r="O41" s="188">
        <v>54752.916519999999</v>
      </c>
      <c r="P41" s="188">
        <v>58707.337450000006</v>
      </c>
      <c r="Q41" s="188">
        <v>54719.649829999995</v>
      </c>
      <c r="R41" s="188">
        <v>53466.010929999997</v>
      </c>
      <c r="S41" s="188">
        <v>70059.218660000028</v>
      </c>
      <c r="T41" s="188">
        <v>14841.529620000005</v>
      </c>
      <c r="U41" s="188">
        <v>22790.746399999975</v>
      </c>
      <c r="V41" s="188">
        <v>18308.50015</v>
      </c>
      <c r="W41" s="188">
        <v>15874.861999999999</v>
      </c>
      <c r="X41" s="189">
        <f t="shared" si="18"/>
        <v>478476.73553999997</v>
      </c>
      <c r="Y41" s="188">
        <v>35927.713880000003</v>
      </c>
      <c r="Z41" s="188">
        <v>14589.715019999996</v>
      </c>
      <c r="AA41" s="188">
        <v>14693.125609999999</v>
      </c>
      <c r="AB41" s="188">
        <v>13420.61996</v>
      </c>
      <c r="AC41" s="188">
        <v>12975.372629999994</v>
      </c>
      <c r="AD41" s="188">
        <v>25592.484469999999</v>
      </c>
      <c r="AE41" s="188">
        <v>10215.208040000007</v>
      </c>
      <c r="AF41" s="188">
        <v>1142.6454799999999</v>
      </c>
      <c r="AG41" s="188">
        <v>1065.21407</v>
      </c>
      <c r="AH41" s="188">
        <v>2135.7160400000002</v>
      </c>
      <c r="AI41" s="189">
        <f t="shared" si="19"/>
        <v>131757.81520000001</v>
      </c>
      <c r="AJ41" s="188">
        <v>575.04022999999995</v>
      </c>
      <c r="AK41" s="188">
        <v>257.16640000000001</v>
      </c>
      <c r="AL41" s="188">
        <v>244.85079000000002</v>
      </c>
      <c r="AM41" s="188">
        <v>245.22058999999999</v>
      </c>
      <c r="AN41" s="188">
        <v>263.49327</v>
      </c>
      <c r="AO41" s="188">
        <v>453.66178000000002</v>
      </c>
      <c r="AP41" s="188">
        <v>293.12889000000001</v>
      </c>
      <c r="AQ41" s="188">
        <v>244.26008999999999</v>
      </c>
      <c r="AR41" s="188">
        <v>60.279000000000003</v>
      </c>
      <c r="AS41" s="188">
        <v>459.21154000000001</v>
      </c>
      <c r="AT41" s="189">
        <f t="shared" si="16"/>
        <v>3096.3125799999998</v>
      </c>
      <c r="AU41" s="189">
        <f t="shared" si="17"/>
        <v>928190.49905999994</v>
      </c>
    </row>
    <row r="42" spans="2:47" ht="12">
      <c r="B42" s="185" t="s">
        <v>380</v>
      </c>
      <c r="C42" s="186">
        <v>74.774000000000001</v>
      </c>
      <c r="D42" s="187">
        <v>22294.759320000001</v>
      </c>
      <c r="E42" s="187">
        <v>10448.667519999999</v>
      </c>
      <c r="F42" s="187">
        <v>29930.519909999999</v>
      </c>
      <c r="G42" s="188">
        <v>25090.806869999993</v>
      </c>
      <c r="H42" s="188">
        <v>61833.878750000003</v>
      </c>
      <c r="I42" s="188">
        <v>60996.068310000002</v>
      </c>
      <c r="J42" s="188">
        <v>23430.292519999999</v>
      </c>
      <c r="K42" s="188">
        <v>42295.912379999994</v>
      </c>
      <c r="L42" s="188">
        <v>60261.834689999996</v>
      </c>
      <c r="M42" s="189">
        <f t="shared" si="15"/>
        <v>336657.51426999999</v>
      </c>
      <c r="N42" s="188">
        <v>90105.535550000001</v>
      </c>
      <c r="O42" s="188">
        <v>80894.58176999999</v>
      </c>
      <c r="P42" s="188">
        <v>38919.255810000002</v>
      </c>
      <c r="Q42" s="188">
        <v>52345.00432</v>
      </c>
      <c r="R42" s="188">
        <v>69246.002059999999</v>
      </c>
      <c r="S42" s="188">
        <v>67459.472610000012</v>
      </c>
      <c r="T42" s="188">
        <v>11968.963120000004</v>
      </c>
      <c r="U42" s="188">
        <v>22118.958529999971</v>
      </c>
      <c r="V42" s="188">
        <v>23668.218290000001</v>
      </c>
      <c r="W42" s="188">
        <v>17501.468930000006</v>
      </c>
      <c r="X42" s="189">
        <f t="shared" si="18"/>
        <v>474227.46098999999</v>
      </c>
      <c r="Y42" s="188">
        <v>28812.249219999998</v>
      </c>
      <c r="Z42" s="188">
        <v>29448.100480000005</v>
      </c>
      <c r="AA42" s="188">
        <v>13610.452730000005</v>
      </c>
      <c r="AB42" s="188">
        <v>16851.83971</v>
      </c>
      <c r="AC42" s="188">
        <v>17708.392920000002</v>
      </c>
      <c r="AD42" s="188">
        <v>27029.193660000001</v>
      </c>
      <c r="AE42" s="188">
        <v>7886.3101599999964</v>
      </c>
      <c r="AF42" s="188">
        <v>2655.60131</v>
      </c>
      <c r="AG42" s="188">
        <v>1522.8199099999999</v>
      </c>
      <c r="AH42" s="188">
        <v>349.35804999999999</v>
      </c>
      <c r="AI42" s="189">
        <f t="shared" si="19"/>
        <v>145874.31815000001</v>
      </c>
      <c r="AJ42" s="188">
        <v>1036.5948900000001</v>
      </c>
      <c r="AK42" s="188">
        <v>338.83564000000001</v>
      </c>
      <c r="AL42" s="188">
        <v>163.45009999999999</v>
      </c>
      <c r="AM42" s="188">
        <v>6541.7892999999995</v>
      </c>
      <c r="AN42" s="188">
        <v>227.79489000000001</v>
      </c>
      <c r="AO42" s="188">
        <v>364.21557999999999</v>
      </c>
      <c r="AP42" s="188">
        <v>820.54031999999995</v>
      </c>
      <c r="AQ42" s="188">
        <v>451.31572999999997</v>
      </c>
      <c r="AR42" s="188">
        <v>527.26449000000002</v>
      </c>
      <c r="AS42" s="188">
        <v>740.00359999999966</v>
      </c>
      <c r="AT42" s="189">
        <f t="shared" si="16"/>
        <v>11211.804539999999</v>
      </c>
      <c r="AU42" s="189">
        <f t="shared" si="17"/>
        <v>967971.09794999997</v>
      </c>
    </row>
    <row r="43" spans="2:47" ht="12">
      <c r="B43" s="185" t="s">
        <v>381</v>
      </c>
      <c r="C43" s="186">
        <v>124.57899999999999</v>
      </c>
      <c r="D43" s="187">
        <v>39842.96127</v>
      </c>
      <c r="E43" s="187">
        <v>18503.103199999994</v>
      </c>
      <c r="F43" s="187">
        <v>34332.92669</v>
      </c>
      <c r="G43" s="188">
        <v>51285.775720000005</v>
      </c>
      <c r="H43" s="188">
        <v>76908.9424</v>
      </c>
      <c r="I43" s="188">
        <v>46389.574899999992</v>
      </c>
      <c r="J43" s="188">
        <v>31430.37255</v>
      </c>
      <c r="K43" s="188">
        <v>45128.470230000021</v>
      </c>
      <c r="L43" s="188">
        <v>60654.978459999998</v>
      </c>
      <c r="M43" s="189">
        <f t="shared" si="15"/>
        <v>404601.68442000001</v>
      </c>
      <c r="N43" s="188">
        <v>107333.27561</v>
      </c>
      <c r="O43" s="188">
        <v>72976.645350000006</v>
      </c>
      <c r="P43" s="188">
        <v>57845.648990000002</v>
      </c>
      <c r="Q43" s="188">
        <v>35622.260679999999</v>
      </c>
      <c r="R43" s="188">
        <v>68713.098400000003</v>
      </c>
      <c r="S43" s="188">
        <v>69319.161360000013</v>
      </c>
      <c r="T43" s="188">
        <v>11822.068930000007</v>
      </c>
      <c r="U43" s="188">
        <v>24741.444790000023</v>
      </c>
      <c r="V43" s="188">
        <v>20088.230159999999</v>
      </c>
      <c r="W43" s="188">
        <v>14853.473090000034</v>
      </c>
      <c r="X43" s="189">
        <f t="shared" si="18"/>
        <v>483315.30736000015</v>
      </c>
      <c r="Y43" s="188">
        <v>27426.711620000002</v>
      </c>
      <c r="Z43" s="188">
        <v>24727.011999999995</v>
      </c>
      <c r="AA43" s="188">
        <v>12139.779510000006</v>
      </c>
      <c r="AB43" s="188">
        <v>11622.878000000001</v>
      </c>
      <c r="AC43" s="188">
        <v>11092.344620000005</v>
      </c>
      <c r="AD43" s="188">
        <v>19587.270129999997</v>
      </c>
      <c r="AE43" s="188">
        <v>9331.7920500000128</v>
      </c>
      <c r="AF43" s="188">
        <v>-696.88761999999997</v>
      </c>
      <c r="AG43" s="188">
        <v>-764.95060999999998</v>
      </c>
      <c r="AH43" s="188">
        <v>4464.47</v>
      </c>
      <c r="AI43" s="189">
        <f t="shared" si="19"/>
        <v>118930.41970000003</v>
      </c>
      <c r="AJ43" s="188">
        <v>837.86699999999996</v>
      </c>
      <c r="AK43" s="188">
        <v>4436.0559299999995</v>
      </c>
      <c r="AL43" s="188">
        <v>338.05919</v>
      </c>
      <c r="AM43" s="188">
        <v>5708.3339999999998</v>
      </c>
      <c r="AN43" s="188">
        <v>215.40</v>
      </c>
      <c r="AO43" s="188">
        <v>619.94151999999997</v>
      </c>
      <c r="AP43" s="188">
        <v>97.157110000000003</v>
      </c>
      <c r="AQ43" s="188">
        <v>921.89648999999997</v>
      </c>
      <c r="AR43" s="188">
        <v>458.262</v>
      </c>
      <c r="AS43" s="188">
        <v>1583.5794299999998</v>
      </c>
      <c r="AT43" s="189">
        <f t="shared" si="16"/>
        <v>15216.552669999999</v>
      </c>
      <c r="AU43" s="189">
        <f t="shared" si="17"/>
        <v>1022063.9641500002</v>
      </c>
    </row>
    <row r="44" spans="2:47" ht="12">
      <c r="B44" s="185" t="s">
        <v>382</v>
      </c>
      <c r="C44" s="186">
        <v>92.757999999999996</v>
      </c>
      <c r="D44" s="187">
        <v>13128.433789999999</v>
      </c>
      <c r="E44" s="187">
        <v>5354.5221999999994</v>
      </c>
      <c r="F44" s="187">
        <v>22040.701489999999</v>
      </c>
      <c r="G44" s="188">
        <v>25182.672329999994</v>
      </c>
      <c r="H44" s="188">
        <v>53185.006840000002</v>
      </c>
      <c r="I44" s="188">
        <v>27822.155799999997</v>
      </c>
      <c r="J44" s="188">
        <v>22349.365610000001</v>
      </c>
      <c r="K44" s="188">
        <v>23929.835739999995</v>
      </c>
      <c r="L44" s="188">
        <v>35139.322639999999</v>
      </c>
      <c r="M44" s="189">
        <f t="shared" si="15"/>
        <v>228224.77443999998</v>
      </c>
      <c r="N44" s="188">
        <v>67585.29065000001</v>
      </c>
      <c r="O44" s="188">
        <v>32056.194409999996</v>
      </c>
      <c r="P44" s="188">
        <v>35229.211869999999</v>
      </c>
      <c r="Q44" s="188">
        <v>31088.78831</v>
      </c>
      <c r="R44" s="188">
        <v>32763.279910000001</v>
      </c>
      <c r="S44" s="188">
        <v>43116.231039999991</v>
      </c>
      <c r="T44" s="188">
        <v>10369.364460000008</v>
      </c>
      <c r="U44" s="188">
        <v>10518.875590000003</v>
      </c>
      <c r="V44" s="188">
        <v>10212.13449</v>
      </c>
      <c r="W44" s="188">
        <v>11714.203709999978</v>
      </c>
      <c r="X44" s="189">
        <f t="shared" si="18"/>
        <v>284653.57444</v>
      </c>
      <c r="Y44" s="188">
        <v>19806.040270000001</v>
      </c>
      <c r="Z44" s="188">
        <v>8390.8765899999999</v>
      </c>
      <c r="AA44" s="188">
        <v>8461.1492100000014</v>
      </c>
      <c r="AB44" s="188">
        <v>7360.8809000000001</v>
      </c>
      <c r="AC44" s="188">
        <v>7508.7159299999994</v>
      </c>
      <c r="AD44" s="188">
        <v>15132.09396</v>
      </c>
      <c r="AE44" s="188">
        <v>6256.3033900000009</v>
      </c>
      <c r="AF44" s="188">
        <v>837.98556999999994</v>
      </c>
      <c r="AG44" s="188">
        <v>768.28339000000005</v>
      </c>
      <c r="AH44" s="188">
        <v>449.80139000000003</v>
      </c>
      <c r="AI44" s="189">
        <f t="shared" si="19"/>
        <v>74972.130600000004</v>
      </c>
      <c r="AJ44" s="188">
        <v>1273.1537800000001</v>
      </c>
      <c r="AK44" s="188">
        <v>372.96221999999995</v>
      </c>
      <c r="AL44" s="188">
        <v>444.1975</v>
      </c>
      <c r="AM44" s="188">
        <v>274.88039000000003</v>
      </c>
      <c r="AN44" s="188">
        <v>319.18822999999998</v>
      </c>
      <c r="AO44" s="188">
        <v>626.86194999999998</v>
      </c>
      <c r="AP44" s="188">
        <v>282.80339000000004</v>
      </c>
      <c r="AQ44" s="188">
        <v>358.23255999999998</v>
      </c>
      <c r="AR44" s="188">
        <v>599.54228000000001</v>
      </c>
      <c r="AS44" s="188">
        <v>546.73279000000002</v>
      </c>
      <c r="AT44" s="189">
        <f t="shared" si="16"/>
        <v>5098.5550899999998</v>
      </c>
      <c r="AU44" s="189">
        <f t="shared" si="17"/>
        <v>592949.03457000002</v>
      </c>
    </row>
    <row r="45" spans="2:47" ht="12">
      <c r="B45" s="185" t="s">
        <v>383</v>
      </c>
      <c r="C45" s="186">
        <v>147.94200000000001</v>
      </c>
      <c r="D45" s="187">
        <v>15220.951590000001</v>
      </c>
      <c r="E45" s="187">
        <v>3726.2464200000018</v>
      </c>
      <c r="F45" s="187">
        <v>20551.44774</v>
      </c>
      <c r="G45" s="188">
        <v>23378.124850000004</v>
      </c>
      <c r="H45" s="188">
        <v>28679.55387</v>
      </c>
      <c r="I45" s="188">
        <v>42332.771829999998</v>
      </c>
      <c r="J45" s="188">
        <v>15757.59987</v>
      </c>
      <c r="K45" s="188">
        <v>38099.963790000009</v>
      </c>
      <c r="L45" s="188">
        <v>68294.587</v>
      </c>
      <c r="M45" s="189">
        <f t="shared" si="15"/>
        <v>256189.18896000003</v>
      </c>
      <c r="N45" s="188">
        <v>74073.41945999999</v>
      </c>
      <c r="O45" s="188">
        <v>42305.952120000002</v>
      </c>
      <c r="P45" s="188">
        <v>3980.8775799999999</v>
      </c>
      <c r="Q45" s="188">
        <v>41659.68735</v>
      </c>
      <c r="R45" s="188">
        <v>75718.708719999995</v>
      </c>
      <c r="S45" s="188">
        <v>39196.915380000028</v>
      </c>
      <c r="T45" s="188">
        <v>11292.919479999959</v>
      </c>
      <c r="U45" s="188">
        <v>19942.860380000056</v>
      </c>
      <c r="V45" s="188">
        <v>14012.500460000001</v>
      </c>
      <c r="W45" s="188">
        <v>19460.612680000006</v>
      </c>
      <c r="X45" s="189">
        <f t="shared" si="18"/>
        <v>341644.45361000008</v>
      </c>
      <c r="Y45" s="188">
        <v>11267.22683</v>
      </c>
      <c r="Z45" s="188">
        <v>17673.748460000003</v>
      </c>
      <c r="AA45" s="188">
        <v>14568.588840000004</v>
      </c>
      <c r="AB45" s="188">
        <v>482.41359999999997</v>
      </c>
      <c r="AC45" s="188">
        <v>12455.650330000006</v>
      </c>
      <c r="AD45" s="188">
        <v>6637.4307099999996</v>
      </c>
      <c r="AE45" s="188">
        <v>10490.509320000001</v>
      </c>
      <c r="AF45" s="188">
        <v>-281.88529</v>
      </c>
      <c r="AG45" s="188">
        <v>1003.58682</v>
      </c>
      <c r="AH45" s="188">
        <v>1288.1571100000001</v>
      </c>
      <c r="AI45" s="189">
        <f t="shared" si="19"/>
        <v>75585.426730000007</v>
      </c>
      <c r="AJ45" s="188">
        <v>2472.8581899999999</v>
      </c>
      <c r="AK45" s="188">
        <v>637.60165000000006</v>
      </c>
      <c r="AL45" s="188">
        <v>564.8670699999999</v>
      </c>
      <c r="AM45" s="188">
        <v>541.34862999999996</v>
      </c>
      <c r="AN45" s="188">
        <v>1476.7344599999999</v>
      </c>
      <c r="AO45" s="188">
        <v>1122.06177</v>
      </c>
      <c r="AP45" s="188">
        <v>711.80091000000004</v>
      </c>
      <c r="AQ45" s="188">
        <v>805.85004000000004</v>
      </c>
      <c r="AR45" s="188">
        <v>595.8103000000001</v>
      </c>
      <c r="AS45" s="188">
        <v>989.38866999999993</v>
      </c>
      <c r="AT45" s="189">
        <f t="shared" si="16"/>
        <v>9918.3216900000007</v>
      </c>
      <c r="AU45" s="189">
        <f t="shared" si="17"/>
        <v>683337.3909900001</v>
      </c>
    </row>
    <row r="46" spans="2:47" ht="12">
      <c r="B46" s="185" t="s">
        <v>384</v>
      </c>
      <c r="C46" s="186">
        <v>133.26</v>
      </c>
      <c r="D46" s="187">
        <v>5465.0377900000003</v>
      </c>
      <c r="E46" s="187">
        <v>4419.9629999999988</v>
      </c>
      <c r="F46" s="187">
        <v>10069.33791</v>
      </c>
      <c r="G46" s="188">
        <v>13624.388110000007</v>
      </c>
      <c r="H46" s="188">
        <v>30684.579519999999</v>
      </c>
      <c r="I46" s="188">
        <v>15292.443709999998</v>
      </c>
      <c r="J46" s="188">
        <v>13917.88998</v>
      </c>
      <c r="K46" s="188">
        <v>14694.198880000004</v>
      </c>
      <c r="L46" s="188">
        <v>21685.379199999999</v>
      </c>
      <c r="M46" s="189">
        <f t="shared" si="15"/>
        <v>129986.47810000001</v>
      </c>
      <c r="N46" s="188">
        <v>42512.518810000001</v>
      </c>
      <c r="O46" s="188">
        <v>19449.303929999998</v>
      </c>
      <c r="P46" s="188">
        <v>23081.723829999999</v>
      </c>
      <c r="Q46" s="188">
        <v>21288.512719999999</v>
      </c>
      <c r="R46" s="188">
        <v>20450.35887</v>
      </c>
      <c r="S46" s="188">
        <v>29525.835159999995</v>
      </c>
      <c r="T46" s="188">
        <v>3446.3030800000133</v>
      </c>
      <c r="U46" s="188">
        <v>10727.352079999984</v>
      </c>
      <c r="V46" s="188">
        <v>7099.5659699999997</v>
      </c>
      <c r="W46" s="188">
        <v>6254.3125800000134</v>
      </c>
      <c r="X46" s="189">
        <f t="shared" si="18"/>
        <v>183835.78703000001</v>
      </c>
      <c r="Y46" s="188">
        <v>12010.52326</v>
      </c>
      <c r="Z46" s="188">
        <v>5372.8385799999996</v>
      </c>
      <c r="AA46" s="188">
        <v>5235.4494899999981</v>
      </c>
      <c r="AB46" s="188">
        <v>4722.7476500000002</v>
      </c>
      <c r="AC46" s="188">
        <v>2887.6510999999978</v>
      </c>
      <c r="AD46" s="188">
        <v>9581.8965500000013</v>
      </c>
      <c r="AE46" s="188">
        <v>3631.1556499999983</v>
      </c>
      <c r="AF46" s="188">
        <v>513.23814000000004</v>
      </c>
      <c r="AG46" s="188">
        <v>615.38231000000007</v>
      </c>
      <c r="AH46" s="188">
        <v>545.68765000000008</v>
      </c>
      <c r="AI46" s="189">
        <f t="shared" si="19"/>
        <v>45116.570379999997</v>
      </c>
      <c r="AJ46" s="188">
        <v>1519.3741499999999</v>
      </c>
      <c r="AK46" s="188">
        <v>310.70090000000005</v>
      </c>
      <c r="AL46" s="188">
        <v>384.96789000000001</v>
      </c>
      <c r="AM46" s="188">
        <v>202.22190000000001</v>
      </c>
      <c r="AN46" s="188">
        <v>423.37421999999998</v>
      </c>
      <c r="AO46" s="188">
        <v>644.95110999999997</v>
      </c>
      <c r="AP46" s="188">
        <v>348.41221999999999</v>
      </c>
      <c r="AQ46" s="188">
        <v>526.9203</v>
      </c>
      <c r="AR46" s="188">
        <v>690.26297999999997</v>
      </c>
      <c r="AS46" s="188">
        <v>397.22296999999975</v>
      </c>
      <c r="AT46" s="189">
        <f t="shared" si="16"/>
        <v>5448.4086400000006</v>
      </c>
      <c r="AU46" s="189">
        <f t="shared" si="17"/>
        <v>364387.24414999998</v>
      </c>
    </row>
    <row r="47" spans="2:47" ht="12">
      <c r="B47" s="185" t="s">
        <v>385</v>
      </c>
      <c r="C47" s="186">
        <v>140</v>
      </c>
      <c r="D47" s="187">
        <v>18557.456300000002</v>
      </c>
      <c r="E47" s="187">
        <v>30262.767779999998</v>
      </c>
      <c r="F47" s="187">
        <v>38496.694760000006</v>
      </c>
      <c r="G47" s="188">
        <v>54160.446629999991</v>
      </c>
      <c r="H47" s="188">
        <v>91562.795689999999</v>
      </c>
      <c r="I47" s="188">
        <v>35308.505170000004</v>
      </c>
      <c r="J47" s="188">
        <v>54927.801490000005</v>
      </c>
      <c r="K47" s="188">
        <v>45227.166090000006</v>
      </c>
      <c r="L47" s="188">
        <v>93299.910510000002</v>
      </c>
      <c r="M47" s="189">
        <f t="shared" si="15"/>
        <v>461943.54441999999</v>
      </c>
      <c r="N47" s="188">
        <v>138501.27516999998</v>
      </c>
      <c r="O47" s="188">
        <v>52752.544350000026</v>
      </c>
      <c r="P47" s="188">
        <v>63337.76154</v>
      </c>
      <c r="Q47" s="188">
        <v>60908.051439999996</v>
      </c>
      <c r="R47" s="188">
        <v>66947.196559999997</v>
      </c>
      <c r="S47" s="188">
        <v>82825.45739999997</v>
      </c>
      <c r="T47" s="188">
        <v>20324.491740000009</v>
      </c>
      <c r="U47" s="188">
        <v>26182.164449999989</v>
      </c>
      <c r="V47" s="188">
        <v>19455.618699999999</v>
      </c>
      <c r="W47" s="188">
        <v>19456.080819999934</v>
      </c>
      <c r="X47" s="189">
        <f t="shared" si="18"/>
        <v>550690.64216999989</v>
      </c>
      <c r="Y47" s="188">
        <v>35646.920030000001</v>
      </c>
      <c r="Z47" s="188">
        <v>16858.611929999999</v>
      </c>
      <c r="AA47" s="188">
        <v>16258.570509999998</v>
      </c>
      <c r="AB47" s="188">
        <v>785.04206999999997</v>
      </c>
      <c r="AC47" s="188">
        <v>30890.091279999986</v>
      </c>
      <c r="AD47" s="188">
        <v>27962.48806</v>
      </c>
      <c r="AE47" s="188">
        <v>15225.367400000006</v>
      </c>
      <c r="AF47" s="188">
        <v>971.02403000000004</v>
      </c>
      <c r="AG47" s="188">
        <v>1790.7349099999999</v>
      </c>
      <c r="AH47" s="188">
        <v>4401.9389499999997</v>
      </c>
      <c r="AI47" s="189">
        <f t="shared" si="19"/>
        <v>150790.78917</v>
      </c>
      <c r="AJ47" s="188">
        <v>20470.45277</v>
      </c>
      <c r="AK47" s="188">
        <v>1279.9271000000001</v>
      </c>
      <c r="AL47" s="188">
        <v>1273.8064999999999</v>
      </c>
      <c r="AM47" s="188">
        <v>999.24702000000002</v>
      </c>
      <c r="AN47" s="188">
        <v>876.15242000000001</v>
      </c>
      <c r="AO47" s="188">
        <v>2591.5160499999997</v>
      </c>
      <c r="AP47" s="188">
        <v>1961.6360500000001</v>
      </c>
      <c r="AQ47" s="188">
        <v>1174.3946599999999</v>
      </c>
      <c r="AR47" s="188">
        <v>2537.6370099999999</v>
      </c>
      <c r="AS47" s="188">
        <v>1898.8756499999986</v>
      </c>
      <c r="AT47" s="189">
        <f t="shared" si="16"/>
        <v>35063.645229999995</v>
      </c>
      <c r="AU47" s="189">
        <f t="shared" si="17"/>
        <v>1198488.6209899997</v>
      </c>
    </row>
    <row r="48" spans="2:47" ht="12">
      <c r="B48" s="185" t="s">
        <v>386</v>
      </c>
      <c r="C48" s="186">
        <v>110</v>
      </c>
      <c r="D48" s="187">
        <v>7014.50659</v>
      </c>
      <c r="E48" s="187">
        <v>5627.1391099999992</v>
      </c>
      <c r="F48" s="187">
        <v>8153.483900000002</v>
      </c>
      <c r="G48" s="188">
        <v>15510.522039999996</v>
      </c>
      <c r="H48" s="188">
        <v>35568.514430000003</v>
      </c>
      <c r="I48" s="188">
        <v>20496.445060000002</v>
      </c>
      <c r="J48" s="188">
        <v>18751.547260000003</v>
      </c>
      <c r="K48" s="188">
        <v>24573.365799999996</v>
      </c>
      <c r="L48" s="188">
        <v>42781.5242</v>
      </c>
      <c r="M48" s="189">
        <f t="shared" si="15"/>
        <v>178587.04839000001</v>
      </c>
      <c r="N48" s="188">
        <v>30989.947749999999</v>
      </c>
      <c r="O48" s="188">
        <v>45880.237700000005</v>
      </c>
      <c r="P48" s="188">
        <v>28512.33383</v>
      </c>
      <c r="Q48" s="188">
        <v>12587.43016</v>
      </c>
      <c r="R48" s="188">
        <v>38022.697489999999</v>
      </c>
      <c r="S48" s="188">
        <v>38029.455359999985</v>
      </c>
      <c r="T48" s="188">
        <v>3215.9182500000002</v>
      </c>
      <c r="U48" s="188">
        <v>14054.534580000012</v>
      </c>
      <c r="V48" s="188">
        <v>6272.5706</v>
      </c>
      <c r="W48" s="188">
        <v>6385.1094399999974</v>
      </c>
      <c r="X48" s="189">
        <f t="shared" si="18"/>
        <v>223950.23516000001</v>
      </c>
      <c r="Y48" s="188">
        <v>11817.531710000001</v>
      </c>
      <c r="Z48" s="188">
        <v>5385.8339999999998</v>
      </c>
      <c r="AA48" s="188">
        <v>5717.1408299999985</v>
      </c>
      <c r="AB48" s="188">
        <v>5257.4219999999996</v>
      </c>
      <c r="AC48" s="188">
        <v>5216.3819999999996</v>
      </c>
      <c r="AD48" s="188">
        <v>10033.084000000001</v>
      </c>
      <c r="AE48" s="188">
        <v>5385.4470000000001</v>
      </c>
      <c r="AF48" s="188">
        <v>626.41600000000005</v>
      </c>
      <c r="AG48" s="188">
        <v>612.90300000000002</v>
      </c>
      <c r="AH48" s="188">
        <v>10630.756009999999</v>
      </c>
      <c r="AI48" s="189">
        <f t="shared" si="19"/>
        <v>60682.916549999994</v>
      </c>
      <c r="AJ48" s="188">
        <v>822.86337000000003</v>
      </c>
      <c r="AK48" s="188">
        <v>612.03359999999998</v>
      </c>
      <c r="AL48" s="188">
        <v>339.35899999999998</v>
      </c>
      <c r="AM48" s="188">
        <v>59.728000000000002</v>
      </c>
      <c r="AN48" s="188">
        <v>261.47000000000003</v>
      </c>
      <c r="AO48" s="188">
        <v>435.08100000000002</v>
      </c>
      <c r="AP48" s="188">
        <v>307.825</v>
      </c>
      <c r="AQ48" s="188">
        <v>356.87599999999998</v>
      </c>
      <c r="AR48" s="188">
        <v>601.355</v>
      </c>
      <c r="AS48" s="188">
        <v>691.79099999999949</v>
      </c>
      <c r="AT48" s="189">
        <f t="shared" si="16"/>
        <v>4488.3819699999995</v>
      </c>
      <c r="AU48" s="189">
        <f t="shared" si="17"/>
        <v>467708.58207</v>
      </c>
    </row>
    <row r="49" spans="2:47" ht="12">
      <c r="B49" s="185" t="s">
        <v>387</v>
      </c>
      <c r="C49" s="186">
        <v>120</v>
      </c>
      <c r="D49" s="187">
        <v>4496.4215300000005</v>
      </c>
      <c r="E49" s="187">
        <v>2793.8668599999992</v>
      </c>
      <c r="F49" s="187">
        <v>9417.9494899999991</v>
      </c>
      <c r="G49" s="188">
        <v>16666.894370000002</v>
      </c>
      <c r="H49" s="188">
        <v>29975.060739999997</v>
      </c>
      <c r="I49" s="188">
        <v>20568.45162</v>
      </c>
      <c r="J49" s="188">
        <v>8287.5401099999999</v>
      </c>
      <c r="K49" s="188">
        <v>20555.650900000004</v>
      </c>
      <c r="L49" s="188">
        <v>26743.269539999998</v>
      </c>
      <c r="M49" s="189">
        <f t="shared" si="15"/>
        <v>139625.10516000001</v>
      </c>
      <c r="N49" s="188">
        <v>37120.801599999999</v>
      </c>
      <c r="O49" s="188">
        <v>34342.814969999992</v>
      </c>
      <c r="P49" s="188">
        <v>23569.06482</v>
      </c>
      <c r="Q49" s="188">
        <v>22567.360860000001</v>
      </c>
      <c r="R49" s="188">
        <v>21490.412510000002</v>
      </c>
      <c r="S49" s="188">
        <v>31068.079020000012</v>
      </c>
      <c r="T49" s="188">
        <v>5013.5779099999963</v>
      </c>
      <c r="U49" s="188">
        <v>5399.7726299999949</v>
      </c>
      <c r="V49" s="188">
        <v>5357.5439999999999</v>
      </c>
      <c r="W49" s="188">
        <v>4774.0907000000179</v>
      </c>
      <c r="X49" s="189">
        <f t="shared" si="18"/>
        <v>190703.51902000001</v>
      </c>
      <c r="Y49" s="188">
        <v>10020.259</v>
      </c>
      <c r="Z49" s="188">
        <v>4420.9440000000004</v>
      </c>
      <c r="AA49" s="188">
        <v>4526.2809999999999</v>
      </c>
      <c r="AB49" s="188">
        <v>3813.681</v>
      </c>
      <c r="AC49" s="188">
        <v>3743.415</v>
      </c>
      <c r="AD49" s="188">
        <v>7688.7848199999999</v>
      </c>
      <c r="AE49" s="188">
        <v>3201.919530000001</v>
      </c>
      <c r="AF49" s="188">
        <v>1287.19274</v>
      </c>
      <c r="AG49" s="188">
        <v>311.98899999999998</v>
      </c>
      <c r="AH49" s="188">
        <v>387.84</v>
      </c>
      <c r="AI49" s="189">
        <f t="shared" si="19"/>
        <v>39402.306089999998</v>
      </c>
      <c r="AJ49" s="188">
        <v>722.42</v>
      </c>
      <c r="AK49" s="188">
        <v>397.40</v>
      </c>
      <c r="AL49" s="188">
        <v>287.35000000000002</v>
      </c>
      <c r="AM49" s="188">
        <v>260.77</v>
      </c>
      <c r="AN49" s="188">
        <v>251.25</v>
      </c>
      <c r="AO49" s="188">
        <v>400.44</v>
      </c>
      <c r="AP49" s="188">
        <v>274.904</v>
      </c>
      <c r="AQ49" s="188">
        <v>254.744</v>
      </c>
      <c r="AR49" s="188">
        <v>383.13</v>
      </c>
      <c r="AS49" s="188">
        <v>390.60</v>
      </c>
      <c r="AT49" s="189">
        <f>SUM(AJ49:AS49)</f>
        <v>3623.0080000000003</v>
      </c>
      <c r="AU49" s="189">
        <f t="shared" si="17"/>
        <v>373353.93826999998</v>
      </c>
    </row>
    <row r="50" spans="2:47" ht="12.75" thickBot="1">
      <c r="B50" s="190" t="s">
        <v>388</v>
      </c>
      <c r="C50" s="191">
        <v>120.17700000000001</v>
      </c>
      <c r="D50" s="192">
        <v>22866.503199999999</v>
      </c>
      <c r="E50" s="192">
        <v>15828.51137</v>
      </c>
      <c r="F50" s="192">
        <v>27236.113280000001</v>
      </c>
      <c r="G50" s="193">
        <v>59658.165930000003</v>
      </c>
      <c r="H50" s="193">
        <v>86329.36249</v>
      </c>
      <c r="I50" s="193">
        <v>47990.770820000005</v>
      </c>
      <c r="J50" s="193">
        <v>53652.844149999997</v>
      </c>
      <c r="K50" s="193">
        <v>47257.045250000003</v>
      </c>
      <c r="L50" s="193">
        <v>157469.92329000001</v>
      </c>
      <c r="M50" s="194">
        <f t="shared" si="15"/>
        <v>518409.41678000003</v>
      </c>
      <c r="N50" s="193">
        <v>152428.73265000002</v>
      </c>
      <c r="O50" s="193">
        <v>79942.614629999996</v>
      </c>
      <c r="P50" s="193">
        <v>115017.90407999999</v>
      </c>
      <c r="Q50" s="193">
        <v>89637.929390000005</v>
      </c>
      <c r="R50" s="193">
        <v>86826.123569999996</v>
      </c>
      <c r="S50" s="193">
        <v>149103.24484999996</v>
      </c>
      <c r="T50" s="193">
        <v>24434.391950000048</v>
      </c>
      <c r="U50" s="193">
        <v>25409.453059999942</v>
      </c>
      <c r="V50" s="193">
        <v>35363.746859999999</v>
      </c>
      <c r="W50" s="193">
        <v>32211.233590000033</v>
      </c>
      <c r="X50" s="194">
        <f>SUM(N50:W50)</f>
        <v>790375.37463000009</v>
      </c>
      <c r="Y50" s="193">
        <v>46156.370049999998</v>
      </c>
      <c r="Z50" s="193">
        <v>31058.022290000008</v>
      </c>
      <c r="AA50" s="193">
        <v>18390.320569999993</v>
      </c>
      <c r="AB50" s="193">
        <v>17817.19586</v>
      </c>
      <c r="AC50" s="193">
        <v>15277.003530000002</v>
      </c>
      <c r="AD50" s="193">
        <v>30600.30314</v>
      </c>
      <c r="AE50" s="193">
        <v>18893.477930000008</v>
      </c>
      <c r="AF50" s="193">
        <v>2855.6922100000002</v>
      </c>
      <c r="AG50" s="193">
        <v>2916.7237500000001</v>
      </c>
      <c r="AH50" s="193">
        <v>6048.9914000000008</v>
      </c>
      <c r="AI50" s="194">
        <f>SUM(Y50:AH50)</f>
        <v>190014.10073000001</v>
      </c>
      <c r="AJ50" s="193">
        <v>3000.6422499999999</v>
      </c>
      <c r="AK50" s="193">
        <v>5963.3260999999993</v>
      </c>
      <c r="AL50" s="193">
        <v>1130.5406200000002</v>
      </c>
      <c r="AM50" s="193">
        <v>942.94193000000007</v>
      </c>
      <c r="AN50" s="193">
        <v>765.61855000000003</v>
      </c>
      <c r="AO50" s="193">
        <v>2084.1384899999998</v>
      </c>
      <c r="AP50" s="193">
        <v>901.34636</v>
      </c>
      <c r="AQ50" s="193">
        <v>2195.2914300000002</v>
      </c>
      <c r="AR50" s="193">
        <v>664.39649999999995</v>
      </c>
      <c r="AS50" s="193">
        <v>1324.5108599999994</v>
      </c>
      <c r="AT50" s="194">
        <f>SUM(AJ50:AS50)</f>
        <v>18972.753089999995</v>
      </c>
      <c r="AU50" s="194">
        <f t="shared" si="17"/>
        <v>1517771.6452300001</v>
      </c>
    </row>
    <row r="51" spans="2:47" ht="16.5" customHeight="1" thickBot="1">
      <c r="B51" s="105" t="s">
        <v>412</v>
      </c>
      <c r="C51" s="115">
        <f>SUM(C37:C50)</f>
        <v>2378.8016000000002</v>
      </c>
      <c r="D51" s="116">
        <f t="shared" si="20" ref="D51:K51">SUM(D37:D50)</f>
        <v>237942.00964</v>
      </c>
      <c r="E51" s="116">
        <f t="shared" si="20"/>
        <v>184104.99519999998</v>
      </c>
      <c r="F51" s="116">
        <f t="shared" si="20"/>
        <v>443576.07084</v>
      </c>
      <c r="G51" s="116">
        <f t="shared" si="20"/>
        <v>549452.40224999993</v>
      </c>
      <c r="H51" s="116">
        <f t="shared" si="20"/>
        <v>997016.41951000004</v>
      </c>
      <c r="I51" s="116">
        <f t="shared" si="20"/>
        <v>635508.72046999994</v>
      </c>
      <c r="J51" s="116">
        <f t="shared" si="20"/>
        <v>473371.12784999993</v>
      </c>
      <c r="K51" s="116">
        <f t="shared" si="20"/>
        <v>577658.29252000002</v>
      </c>
      <c r="L51" s="116">
        <f>SUM(L37:L50)</f>
        <v>1023977.7136099997</v>
      </c>
      <c r="M51" s="117">
        <f>SUM(M37:M50)</f>
        <v>5124986.5534899989</v>
      </c>
      <c r="N51" s="116">
        <f t="shared" si="21" ref="N51:W51">SUM(N37:N50)</f>
        <v>1375582.83874</v>
      </c>
      <c r="O51" s="154">
        <f t="shared" si="21"/>
        <v>939566.13137000008</v>
      </c>
      <c r="P51" s="154">
        <f t="shared" si="21"/>
        <v>785932.51173000003</v>
      </c>
      <c r="Q51" s="154">
        <f t="shared" si="21"/>
        <v>601484.15344000002</v>
      </c>
      <c r="R51" s="154">
        <f t="shared" si="21"/>
        <v>891615.88205000013</v>
      </c>
      <c r="S51" s="154">
        <f t="shared" si="21"/>
        <v>1081260.6397100003</v>
      </c>
      <c r="T51" s="154">
        <f t="shared" si="21"/>
        <v>168613.54255000007</v>
      </c>
      <c r="U51" s="154">
        <f t="shared" si="21"/>
        <v>255893.75782999996</v>
      </c>
      <c r="V51" s="154">
        <f t="shared" si="21"/>
        <v>290625.61355999997</v>
      </c>
      <c r="W51" s="154">
        <f t="shared" si="21"/>
        <v>281757.54244999995</v>
      </c>
      <c r="X51" s="117">
        <f>SUM(X37:X50)</f>
        <v>6672332.613429999</v>
      </c>
      <c r="Y51" s="116">
        <f>SUM(Y37:Y50)</f>
        <v>363399.02911</v>
      </c>
      <c r="Z51" s="154">
        <f>SUM(Z37:Z50)</f>
        <v>330843.09691999998</v>
      </c>
      <c r="AA51" s="154">
        <f t="shared" si="22" ref="AA51:AS51">SUM(AA37:AA50)</f>
        <v>174317.43054999996</v>
      </c>
      <c r="AB51" s="154">
        <f t="shared" si="22"/>
        <v>149344.51969000002</v>
      </c>
      <c r="AC51" s="154">
        <f t="shared" si="22"/>
        <v>203096.90749000001</v>
      </c>
      <c r="AD51" s="154">
        <f t="shared" si="22"/>
        <v>274923.21242</v>
      </c>
      <c r="AE51" s="154">
        <f t="shared" si="22"/>
        <v>148739.19362000001</v>
      </c>
      <c r="AF51" s="154">
        <f t="shared" si="22"/>
        <v>23649.483320000003</v>
      </c>
      <c r="AG51" s="154">
        <f t="shared" si="22"/>
        <v>31011.542960000002</v>
      </c>
      <c r="AH51" s="154">
        <f>SUM(AH37:AH50)</f>
        <v>48814.253939999995</v>
      </c>
      <c r="AI51" s="117">
        <f>SUM(AI37:AI50)</f>
        <v>1748138.6700199998</v>
      </c>
      <c r="AJ51" s="154">
        <f t="shared" si="22"/>
        <v>38375.367669999992</v>
      </c>
      <c r="AK51" s="154">
        <f t="shared" si="22"/>
        <v>55513.376119999994</v>
      </c>
      <c r="AL51" s="154">
        <f t="shared" si="22"/>
        <v>38852.355719999992</v>
      </c>
      <c r="AM51" s="154">
        <f t="shared" si="22"/>
        <v>23554.221889999997</v>
      </c>
      <c r="AN51" s="154">
        <f t="shared" si="22"/>
        <v>15007.776729999998</v>
      </c>
      <c r="AO51" s="154">
        <f t="shared" si="22"/>
        <v>24817.763359999997</v>
      </c>
      <c r="AP51" s="154">
        <f t="shared" si="22"/>
        <v>31071.66431</v>
      </c>
      <c r="AQ51" s="154">
        <f>SUM(AQ37:AQ50)</f>
        <v>15010.54811</v>
      </c>
      <c r="AR51" s="154">
        <f t="shared" si="22"/>
        <v>13744.514349999999</v>
      </c>
      <c r="AS51" s="154">
        <f t="shared" si="22"/>
        <v>24540.161390000008</v>
      </c>
      <c r="AT51" s="117">
        <f>SUM(AT37:AT50)</f>
        <v>280487.74965000007</v>
      </c>
      <c r="AU51" s="117">
        <f>M51+X51+AI51+AT51</f>
        <v>13825945.586589998</v>
      </c>
    </row>
    <row r="52" spans="2:47" ht="27" customHeight="1">
      <c r="B52" s="221" t="s">
        <v>414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</row>
    <row r="53" ht="12">
      <c r="B53" s="93" t="s">
        <v>374</v>
      </c>
    </row>
  </sheetData>
  <mergeCells count="5">
    <mergeCell ref="C2:M2"/>
    <mergeCell ref="N2:X2"/>
    <mergeCell ref="B52:AU52"/>
    <mergeCell ref="Y2:AI2"/>
    <mergeCell ref="AJ2:AT2"/>
  </mergeCells>
  <pageMargins left="0.37" right="0.26" top="0.78740157480315" bottom="0.78740157480315" header="0.31496062992126" footer="0.31496062992126"/>
  <pageSetup orientation="landscape" paperSize="9" scale="7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H49"/>
  <sheetViews>
    <sheetView workbookViewId="0" topLeftCell="A1">
      <selection pane="topLeft" activeCell="H12" sqref="H12"/>
    </sheetView>
  </sheetViews>
  <sheetFormatPr defaultColWidth="9.140625" defaultRowHeight="12"/>
  <cols>
    <col min="1" max="16384" width="9.14285714285714" style="34"/>
  </cols>
  <sheetData>
    <row r="3" spans="2:8" ht="9.75" customHeight="1">
      <c r="B3" s="32" t="s">
        <v>0</v>
      </c>
      <c r="C3" s="39"/>
      <c r="D3" s="33" t="s">
        <v>85</v>
      </c>
      <c r="F3" s="34" t="s">
        <v>79</v>
      </c>
      <c r="H3" s="34" t="s">
        <v>143</v>
      </c>
    </row>
    <row r="4" spans="2:8" ht="9.75" customHeight="1">
      <c r="B4" s="35" t="s">
        <v>1</v>
      </c>
      <c r="C4" s="40"/>
      <c r="D4" s="36" t="s">
        <v>86</v>
      </c>
      <c r="F4" s="34" t="s">
        <v>76</v>
      </c>
      <c r="H4" s="34" t="s">
        <v>84</v>
      </c>
    </row>
    <row r="5" spans="2:6" ht="9.75" customHeight="1">
      <c r="B5" s="35" t="s">
        <v>2</v>
      </c>
      <c r="C5" s="40"/>
      <c r="D5" s="36" t="s">
        <v>87</v>
      </c>
      <c r="F5" s="34" t="s">
        <v>139</v>
      </c>
    </row>
    <row r="6" spans="2:6" ht="9.75" customHeight="1">
      <c r="B6" s="35" t="s">
        <v>3</v>
      </c>
      <c r="C6" s="40"/>
      <c r="D6" s="36" t="s">
        <v>88</v>
      </c>
      <c r="F6" s="34" t="s">
        <v>80</v>
      </c>
    </row>
    <row r="7" spans="2:6" ht="9.75" customHeight="1">
      <c r="B7" s="35" t="s">
        <v>4</v>
      </c>
      <c r="C7" s="40"/>
      <c r="D7" s="36" t="s">
        <v>89</v>
      </c>
      <c r="F7" s="34" t="s">
        <v>81</v>
      </c>
    </row>
    <row r="8" spans="2:6" ht="9.75" customHeight="1">
      <c r="B8" s="35" t="s">
        <v>5</v>
      </c>
      <c r="C8" s="40"/>
      <c r="D8" s="36" t="s">
        <v>90</v>
      </c>
      <c r="F8" s="34" t="s">
        <v>78</v>
      </c>
    </row>
    <row r="9" spans="2:6" ht="9.75" customHeight="1">
      <c r="B9" s="35" t="s">
        <v>6</v>
      </c>
      <c r="C9" s="40"/>
      <c r="D9" s="36" t="s">
        <v>91</v>
      </c>
      <c r="F9" s="34" t="s">
        <v>140</v>
      </c>
    </row>
    <row r="10" spans="2:6" ht="9.75" customHeight="1">
      <c r="B10" s="35" t="s">
        <v>7</v>
      </c>
      <c r="C10" s="40"/>
      <c r="D10" s="36" t="s">
        <v>92</v>
      </c>
      <c r="F10" s="34" t="s">
        <v>142</v>
      </c>
    </row>
    <row r="11" spans="2:6" ht="9.75" customHeight="1">
      <c r="B11" s="35" t="s">
        <v>8</v>
      </c>
      <c r="C11" s="40"/>
      <c r="D11" s="36" t="s">
        <v>93</v>
      </c>
      <c r="F11" s="34" t="s">
        <v>82</v>
      </c>
    </row>
    <row r="12" spans="2:6" ht="9.75" customHeight="1">
      <c r="B12" s="35" t="s">
        <v>9</v>
      </c>
      <c r="C12" s="40"/>
      <c r="D12" s="36" t="s">
        <v>94</v>
      </c>
      <c r="F12" s="34" t="s">
        <v>83</v>
      </c>
    </row>
    <row r="13" spans="2:6" ht="9.75" customHeight="1">
      <c r="B13" s="35" t="s">
        <v>10</v>
      </c>
      <c r="C13" s="40"/>
      <c r="D13" s="36" t="s">
        <v>95</v>
      </c>
      <c r="F13" s="34" t="s">
        <v>84</v>
      </c>
    </row>
    <row r="14" spans="2:4" ht="9.75" customHeight="1">
      <c r="B14" s="35" t="s">
        <v>11</v>
      </c>
      <c r="C14" s="40"/>
      <c r="D14" s="36" t="s">
        <v>96</v>
      </c>
    </row>
    <row r="15" spans="2:4" ht="9.75" customHeight="1">
      <c r="B15" s="35" t="s">
        <v>12</v>
      </c>
      <c r="C15" s="40"/>
      <c r="D15" s="36" t="s">
        <v>97</v>
      </c>
    </row>
    <row r="16" spans="2:4" ht="9.75" customHeight="1">
      <c r="B16" s="35" t="s">
        <v>13</v>
      </c>
      <c r="C16" s="40"/>
      <c r="D16" s="36" t="s">
        <v>98</v>
      </c>
    </row>
    <row r="17" spans="2:4" ht="9.75" customHeight="1">
      <c r="B17" s="35" t="s">
        <v>14</v>
      </c>
      <c r="C17" s="40"/>
      <c r="D17" s="36" t="s">
        <v>99</v>
      </c>
    </row>
    <row r="18" spans="2:4" ht="9.75" customHeight="1">
      <c r="B18" s="35" t="s">
        <v>15</v>
      </c>
      <c r="C18" s="40"/>
      <c r="D18" s="36" t="s">
        <v>100</v>
      </c>
    </row>
    <row r="19" spans="2:4" ht="9.75" customHeight="1">
      <c r="B19" s="35" t="s">
        <v>16</v>
      </c>
      <c r="C19" s="40"/>
      <c r="D19" s="36" t="s">
        <v>101</v>
      </c>
    </row>
    <row r="20" spans="2:4" ht="9.75" customHeight="1">
      <c r="B20" s="35" t="s">
        <v>17</v>
      </c>
      <c r="C20" s="40"/>
      <c r="D20" s="36" t="s">
        <v>102</v>
      </c>
    </row>
    <row r="21" spans="2:4" ht="9.75" customHeight="1">
      <c r="B21" s="35" t="s">
        <v>18</v>
      </c>
      <c r="C21" s="40"/>
      <c r="D21" s="36" t="s">
        <v>103</v>
      </c>
    </row>
    <row r="22" spans="2:4" ht="9.75" customHeight="1">
      <c r="B22" s="35" t="s">
        <v>19</v>
      </c>
      <c r="C22" s="40"/>
      <c r="D22" s="36" t="s">
        <v>104</v>
      </c>
    </row>
    <row r="23" spans="2:4" ht="9.75" customHeight="1">
      <c r="B23" s="35" t="s">
        <v>20</v>
      </c>
      <c r="C23" s="40"/>
      <c r="D23" s="36" t="s">
        <v>105</v>
      </c>
    </row>
    <row r="24" spans="2:4" ht="9.75" customHeight="1">
      <c r="B24" s="35" t="s">
        <v>21</v>
      </c>
      <c r="C24" s="40"/>
      <c r="D24" s="36" t="s">
        <v>106</v>
      </c>
    </row>
    <row r="25" spans="2:4" ht="9.75" customHeight="1">
      <c r="B25" s="35" t="s">
        <v>22</v>
      </c>
      <c r="C25" s="40"/>
      <c r="D25" s="36" t="s">
        <v>107</v>
      </c>
    </row>
    <row r="26" spans="2:4" ht="9.75" customHeight="1">
      <c r="B26" s="35" t="s">
        <v>23</v>
      </c>
      <c r="C26" s="40"/>
      <c r="D26" s="36" t="s">
        <v>108</v>
      </c>
    </row>
    <row r="27" spans="2:4" ht="9.75" customHeight="1">
      <c r="B27" s="35" t="s">
        <v>24</v>
      </c>
      <c r="C27" s="40"/>
      <c r="D27" s="36" t="s">
        <v>109</v>
      </c>
    </row>
    <row r="28" spans="2:4" ht="9.75" customHeight="1">
      <c r="B28" s="35" t="s">
        <v>25</v>
      </c>
      <c r="C28" s="40"/>
      <c r="D28" s="36" t="s">
        <v>110</v>
      </c>
    </row>
    <row r="29" spans="2:4" ht="9.75" customHeight="1">
      <c r="B29" s="35" t="s">
        <v>26</v>
      </c>
      <c r="C29" s="40"/>
      <c r="D29" s="36" t="s">
        <v>111</v>
      </c>
    </row>
    <row r="30" spans="2:4" ht="9.75" customHeight="1">
      <c r="B30" s="35" t="s">
        <v>27</v>
      </c>
      <c r="C30" s="40"/>
      <c r="D30" s="36" t="s">
        <v>112</v>
      </c>
    </row>
    <row r="31" spans="2:4" ht="9.75" customHeight="1">
      <c r="B31" s="35" t="s">
        <v>28</v>
      </c>
      <c r="C31" s="40"/>
      <c r="D31" s="36" t="s">
        <v>113</v>
      </c>
    </row>
    <row r="32" spans="2:4" ht="9.75" customHeight="1">
      <c r="B32" s="35" t="s">
        <v>29</v>
      </c>
      <c r="C32" s="40"/>
      <c r="D32" s="36" t="s">
        <v>114</v>
      </c>
    </row>
    <row r="33" spans="2:4" ht="9.75" customHeight="1">
      <c r="B33" s="35" t="s">
        <v>30</v>
      </c>
      <c r="C33" s="40"/>
      <c r="D33" s="36" t="s">
        <v>115</v>
      </c>
    </row>
    <row r="34" spans="2:4" ht="9.75" customHeight="1">
      <c r="B34" s="35" t="s">
        <v>31</v>
      </c>
      <c r="C34" s="40"/>
      <c r="D34" s="36" t="s">
        <v>116</v>
      </c>
    </row>
    <row r="35" spans="2:4" ht="9.75" customHeight="1">
      <c r="B35" s="35" t="s">
        <v>32</v>
      </c>
      <c r="C35" s="40"/>
      <c r="D35" s="36" t="s">
        <v>117</v>
      </c>
    </row>
    <row r="36" spans="2:4" ht="9.75" customHeight="1">
      <c r="B36" s="35" t="s">
        <v>33</v>
      </c>
      <c r="C36" s="40"/>
      <c r="D36" s="36" t="s">
        <v>118</v>
      </c>
    </row>
    <row r="37" spans="2:4" ht="9.75" customHeight="1">
      <c r="B37" s="35">
        <v>362</v>
      </c>
      <c r="C37" s="40"/>
      <c r="D37" s="36" t="s">
        <v>119</v>
      </c>
    </row>
    <row r="38" spans="2:4" ht="9.75" customHeight="1">
      <c r="B38" s="35" t="s">
        <v>34</v>
      </c>
      <c r="C38" s="40"/>
      <c r="D38" s="36" t="s">
        <v>120</v>
      </c>
    </row>
    <row r="39" spans="2:4" ht="9.75" customHeight="1">
      <c r="B39" s="35" t="s">
        <v>35</v>
      </c>
      <c r="C39" s="40"/>
      <c r="D39" s="36" t="s">
        <v>121</v>
      </c>
    </row>
    <row r="40" spans="2:4" ht="9.75" customHeight="1">
      <c r="B40" s="35" t="s">
        <v>36</v>
      </c>
      <c r="C40" s="40"/>
      <c r="D40" s="36" t="s">
        <v>122</v>
      </c>
    </row>
    <row r="41" spans="2:4" ht="9.75" customHeight="1">
      <c r="B41" s="35" t="s">
        <v>37</v>
      </c>
      <c r="C41" s="40"/>
      <c r="D41" s="36" t="s">
        <v>123</v>
      </c>
    </row>
    <row r="42" spans="2:4" ht="9.75" customHeight="1">
      <c r="B42" s="35" t="s">
        <v>38</v>
      </c>
      <c r="C42" s="40"/>
      <c r="D42" s="36" t="s">
        <v>124</v>
      </c>
    </row>
    <row r="43" spans="2:4" ht="9.75" customHeight="1">
      <c r="B43" s="35" t="s">
        <v>39</v>
      </c>
      <c r="C43" s="40"/>
      <c r="D43" s="36" t="s">
        <v>125</v>
      </c>
    </row>
    <row r="44" spans="2:4" ht="9.75" customHeight="1">
      <c r="B44" s="35" t="s">
        <v>40</v>
      </c>
      <c r="C44" s="40"/>
      <c r="D44" s="36" t="s">
        <v>126</v>
      </c>
    </row>
    <row r="45" spans="2:4" ht="9.75" customHeight="1">
      <c r="B45" s="35" t="s">
        <v>41</v>
      </c>
      <c r="C45" s="40"/>
      <c r="D45" s="36" t="s">
        <v>127</v>
      </c>
    </row>
    <row r="46" spans="2:4" ht="9.75" customHeight="1">
      <c r="B46" s="35" t="s">
        <v>42</v>
      </c>
      <c r="C46" s="40"/>
      <c r="D46" s="36" t="s">
        <v>128</v>
      </c>
    </row>
    <row r="47" spans="2:4" ht="9.75" customHeight="1">
      <c r="B47" s="35" t="s">
        <v>43</v>
      </c>
      <c r="C47" s="40"/>
      <c r="D47" s="36" t="s">
        <v>129</v>
      </c>
    </row>
    <row r="48" spans="2:4" ht="9.75" customHeight="1">
      <c r="B48" s="35" t="s">
        <v>44</v>
      </c>
      <c r="C48" s="40"/>
      <c r="D48" s="36" t="s">
        <v>130</v>
      </c>
    </row>
    <row r="49" spans="2:4" ht="9.75" customHeight="1">
      <c r="B49" s="37" t="s">
        <v>45</v>
      </c>
      <c r="C49" s="41"/>
      <c r="D49" s="38" t="s">
        <v>131</v>
      </c>
    </row>
  </sheetData>
  <pageMargins left="0.7" right="0.7" top="0.787401575" bottom="0.787401575" header="0.3" footer="0.3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9"/>
  <sheetViews>
    <sheetView showGridLines="0" workbookViewId="0" topLeftCell="A1">
      <pane ySplit="2" topLeftCell="A3" activePane="bottomLeft" state="frozen"/>
      <selection pane="topLeft" activeCell="A1" sqref="A1"/>
      <selection pane="bottomLeft" activeCell="H14" sqref="H14"/>
    </sheetView>
  </sheetViews>
  <sheetFormatPr defaultColWidth="9.140625" defaultRowHeight="15"/>
  <cols>
    <col min="1" max="1" width="5.85714285714286" style="2" customWidth="1"/>
    <col min="2" max="2" width="4.42857142857143" style="2" customWidth="1"/>
    <col min="3" max="3" width="7.57142857142857" style="2" customWidth="1"/>
    <col min="4" max="4" width="8.85714285714286" style="2" customWidth="1"/>
    <col min="5" max="5" width="105.285714285714" style="2" customWidth="1"/>
    <col min="6" max="7" width="9.42857142857143" style="2" customWidth="1"/>
    <col min="8" max="8" width="9.85714285714286" style="2" customWidth="1"/>
    <col min="9" max="10" width="0" style="2" hidden="1" customWidth="1"/>
    <col min="11" max="20" width="7.57142857142857" style="2" customWidth="1"/>
    <col min="21" max="21" width="7.57142857142857" style="5" customWidth="1"/>
    <col min="22" max="16384" width="9.14285714285714" style="2"/>
  </cols>
  <sheetData>
    <row r="1" ht="15.75">
      <c r="B1" s="1" t="s">
        <v>75</v>
      </c>
    </row>
    <row r="2" spans="2:21" ht="35.25" customHeight="1">
      <c r="B2" s="210" t="s">
        <v>50</v>
      </c>
      <c r="C2" s="212"/>
      <c r="D2" s="15" t="s">
        <v>51</v>
      </c>
      <c r="E2" s="12" t="s">
        <v>67</v>
      </c>
      <c r="F2" s="14" t="s">
        <v>64</v>
      </c>
      <c r="G2" s="14" t="s">
        <v>65</v>
      </c>
      <c r="H2" s="13" t="s">
        <v>66</v>
      </c>
      <c r="I2" s="12" t="s">
        <v>52</v>
      </c>
      <c r="J2" s="12" t="s">
        <v>53</v>
      </c>
      <c r="K2" s="12" t="s">
        <v>54</v>
      </c>
      <c r="L2" s="12" t="s">
        <v>55</v>
      </c>
      <c r="M2" s="12" t="s">
        <v>56</v>
      </c>
      <c r="N2" s="12" t="s">
        <v>57</v>
      </c>
      <c r="O2" s="12" t="s">
        <v>58</v>
      </c>
      <c r="P2" s="12" t="s">
        <v>59</v>
      </c>
      <c r="Q2" s="12" t="s">
        <v>60</v>
      </c>
      <c r="R2" s="12" t="s">
        <v>61</v>
      </c>
      <c r="S2" s="12" t="s">
        <v>62</v>
      </c>
      <c r="T2" s="12" t="s">
        <v>63</v>
      </c>
      <c r="U2" s="12" t="s">
        <v>49</v>
      </c>
    </row>
    <row r="3" spans="2:21" ht="11.25" customHeight="1">
      <c r="B3" s="8" t="s">
        <v>5</v>
      </c>
      <c r="C3" s="7" t="s">
        <v>47</v>
      </c>
      <c r="D3" s="26" t="s">
        <v>70</v>
      </c>
      <c r="E3" s="6" t="s">
        <v>72</v>
      </c>
      <c r="F3" s="19">
        <v>300</v>
      </c>
      <c r="G3" s="23" t="s">
        <v>73</v>
      </c>
      <c r="H3" s="23" t="s">
        <v>69</v>
      </c>
      <c r="I3" s="28"/>
      <c r="J3" s="28"/>
      <c r="K3" s="28">
        <v>23.652999999999999</v>
      </c>
      <c r="L3" s="28"/>
      <c r="M3" s="28"/>
      <c r="N3" s="28"/>
      <c r="O3" s="28"/>
      <c r="P3" s="28"/>
      <c r="Q3" s="28"/>
      <c r="R3" s="28"/>
      <c r="S3" s="28"/>
      <c r="T3" s="28"/>
      <c r="U3" s="10">
        <f t="shared" si="0" ref="U3:U7">SUM(I3:T3)</f>
        <v>23.652999999999999</v>
      </c>
    </row>
    <row r="4" spans="2:21" ht="11.25" customHeight="1">
      <c r="B4" s="8"/>
      <c r="C4" s="7"/>
      <c r="D4" s="26"/>
      <c r="E4" s="6"/>
      <c r="F4" s="19"/>
      <c r="G4" s="22"/>
      <c r="H4" s="22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10">
        <f t="shared" si="0"/>
        <v>0</v>
      </c>
    </row>
    <row r="5" spans="2:21" ht="11.25" customHeight="1">
      <c r="B5" s="8" t="s">
        <v>11</v>
      </c>
      <c r="C5" s="7" t="s">
        <v>48</v>
      </c>
      <c r="D5" s="26" t="s">
        <v>70</v>
      </c>
      <c r="E5" s="17" t="s">
        <v>71</v>
      </c>
      <c r="F5" s="19">
        <v>1500</v>
      </c>
      <c r="G5" s="23" t="s">
        <v>68</v>
      </c>
      <c r="H5" s="23" t="s">
        <v>69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0">
        <f t="shared" si="0"/>
        <v>0</v>
      </c>
    </row>
    <row r="6" spans="2:21" ht="11.25" customHeight="1">
      <c r="B6" s="8" t="s">
        <v>11</v>
      </c>
      <c r="C6" s="7" t="s">
        <v>48</v>
      </c>
      <c r="D6" s="26" t="s">
        <v>70</v>
      </c>
      <c r="E6" s="6" t="s">
        <v>72</v>
      </c>
      <c r="F6" s="19">
        <v>150</v>
      </c>
      <c r="G6" s="23" t="s">
        <v>73</v>
      </c>
      <c r="H6" s="23" t="s">
        <v>69</v>
      </c>
      <c r="I6" s="28"/>
      <c r="J6" s="28"/>
      <c r="K6" s="28">
        <v>25</v>
      </c>
      <c r="L6" s="28"/>
      <c r="M6" s="28"/>
      <c r="N6" s="28"/>
      <c r="O6" s="28"/>
      <c r="P6" s="28"/>
      <c r="Q6" s="28"/>
      <c r="R6" s="28"/>
      <c r="S6" s="28"/>
      <c r="T6" s="28"/>
      <c r="U6" s="10">
        <f t="shared" si="0"/>
        <v>25</v>
      </c>
    </row>
    <row r="7" spans="2:21" ht="11.25" customHeight="1">
      <c r="B7" s="8"/>
      <c r="C7" s="7"/>
      <c r="D7" s="26"/>
      <c r="E7" s="17"/>
      <c r="F7" s="19"/>
      <c r="G7" s="23"/>
      <c r="H7" s="23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10">
        <f t="shared" si="0"/>
        <v>0</v>
      </c>
    </row>
    <row r="8" spans="2:21" s="5" customFormat="1" ht="11.25" customHeight="1">
      <c r="B8" s="3" t="s">
        <v>46</v>
      </c>
      <c r="C8" s="4"/>
      <c r="D8" s="9"/>
      <c r="E8" s="18"/>
      <c r="F8" s="20"/>
      <c r="G8" s="24"/>
      <c r="H8" s="24"/>
      <c r="I8" s="11">
        <f t="shared" si="1" ref="I8:U8">SUM(I3:I7)</f>
        <v>0</v>
      </c>
      <c r="J8" s="11">
        <f t="shared" si="1"/>
        <v>0</v>
      </c>
      <c r="K8" s="11">
        <f t="shared" si="1"/>
        <v>48.652999999999999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0</v>
      </c>
      <c r="R8" s="11">
        <f t="shared" si="1"/>
        <v>0</v>
      </c>
      <c r="S8" s="11">
        <f t="shared" si="1"/>
        <v>0</v>
      </c>
      <c r="T8" s="11">
        <f t="shared" si="1"/>
        <v>0</v>
      </c>
      <c r="U8" s="11">
        <f t="shared" si="1"/>
        <v>48.652999999999999</v>
      </c>
    </row>
    <row r="9" ht="12" customHeight="1">
      <c r="B9" s="16"/>
    </row>
  </sheetData>
  <mergeCells count="1">
    <mergeCell ref="B2:C2"/>
  </mergeCells>
  <pageMargins left="0.39" right="0.29" top="0.78740157480315" bottom="0.78740157480315" header="0.31496062992126" footer="0.31496062992126"/>
  <pageSetup orientation="landscape" paperSize="9" scale="5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2022-03-04T11:45:01Z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Vydaje na pomoc Ukrajine_cerven 2024_vcetne USC.xlsx</vt:lpwstr>
  </property>
</Properties>
</file>