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29929"/>
  <workbookPr defaultThemeVersion="202300"/>
  <bookViews>
    <workbookView xWindow="28680" yWindow="-120" windowWidth="29040" windowHeight="15720" activeTab="0"/>
  </bookViews>
  <sheets>
    <sheet name="Úvod" sheetId="4" r:id="rId3"/>
    <sheet name="Vyhodnocení rizik" sheetId="1" r:id="rId4"/>
    <sheet name="Pivot" sheetId="2" r:id="rId5"/>
    <sheet name="Heatmap" sheetId="3" r:id="rId6"/>
    <sheet name="Stupnice dopadu a pravděpod" sheetId="5" r:id="rId7"/>
  </sheets>
  <definedNames>
    <definedName name="ID_vals">OFFSET(Pivot!$A$2,0,0,COUNTA(Pivot!$A:$A)-1,1)</definedName>
    <definedName name="x_vals">OFFSET(Pivot!$C$2,0,0,COUNT(Pivot!$C:$C),1)</definedName>
    <definedName name="y_vals">OFFSET(Pivot!$B$2,0,0,COUNT(Pivot!$B:$B),1)</definedName>
  </definedNames>
  <calcPr fullCalcOnLoad="1"/>
  <pivotCaches>
    <pivotCache cacheId="8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<sst xmlns="http://schemas.openxmlformats.org/spreadsheetml/2006/main" count="233" uniqueCount="127">
  <si>
    <t>Vyhodnocení rizik auditovatelných jednotek</t>
  </si>
  <si>
    <t xml:space="preserve">ID AJ </t>
  </si>
  <si>
    <t>Název AJ</t>
  </si>
  <si>
    <t>Kategorie rizik (riziko)</t>
  </si>
  <si>
    <t>Dopad</t>
  </si>
  <si>
    <t>Pravděpodobnost</t>
  </si>
  <si>
    <t>Inherentní riziko</t>
  </si>
  <si>
    <t>Zavedené řídící a kontrolní mechanizmy</t>
  </si>
  <si>
    <t>Efektivita ŘKM</t>
  </si>
  <si>
    <t>Zbytkové riziko</t>
  </si>
  <si>
    <t>Zařazení do plánu</t>
  </si>
  <si>
    <t>Poznámka</t>
  </si>
  <si>
    <t>Helper column zařazení do plánu</t>
  </si>
  <si>
    <t xml:space="preserve">AJ.1 </t>
  </si>
  <si>
    <t>Kybernetická bezpečnost</t>
  </si>
  <si>
    <t>Strategická</t>
  </si>
  <si>
    <t>Ano</t>
  </si>
  <si>
    <t>Finanční</t>
  </si>
  <si>
    <t>Ne</t>
  </si>
  <si>
    <t>Compliance</t>
  </si>
  <si>
    <t>AJ.2</t>
  </si>
  <si>
    <t>Provozní</t>
  </si>
  <si>
    <t>AJ.3</t>
  </si>
  <si>
    <t>AJ.4</t>
  </si>
  <si>
    <t>AJ.5</t>
  </si>
  <si>
    <t>AJ.6</t>
  </si>
  <si>
    <t>Popisky řádků</t>
  </si>
  <si>
    <t>Zařazeno do plánu</t>
  </si>
  <si>
    <t>Průměr zbytkového rizika</t>
  </si>
  <si>
    <t>Průměr inherentního rizika</t>
  </si>
  <si>
    <t>Průměr pravděpodobnosti</t>
  </si>
  <si>
    <t>Průměr dopadu</t>
  </si>
  <si>
    <t>Úvod</t>
  </si>
  <si>
    <t xml:space="preserve">Tato příloha je příkladem nástroje, jak lze vyhodnocovat rizika auditovatelných jednotek. Pro větší přehlednost se rizika vyhodnocují podle kategorií jednotlivých rizik, lze ale vyhodnocovat i podle jednotlivých rizik. Kontingenční tabulka "Pivot" na základě údajů z tabulky "Vyhodnocení rizik" zobrazuje přehled auditovatelných jednotek seřazený podle průměrného zbytkového rizika, "Heatmap" potom ukazuje hodnoty významnosti inherentního rizika auditovatelných jednotek.
</t>
  </si>
  <si>
    <t>Vysvětlivky</t>
  </si>
  <si>
    <t>ID AJ</t>
  </si>
  <si>
    <t>Identifikátor auditovatelné jednotky. Uvádí se ve formátu AJ.X pro všechny kategorie rizik.</t>
  </si>
  <si>
    <t>Název auditovatelné jednotky.</t>
  </si>
  <si>
    <t>Kategorie rizik</t>
  </si>
  <si>
    <t>Označení pro kategorii rizik auditovatelné jednotky. V příkladu jsou všechna rizika kategorizována do 4 kategorií, a to rizika strategická, finanční, compliance a provozní. Lze si ale zvolit kategorie podle vlastního uvážení nebo evidovat konkrétní rizika. Vyhodnocení kategorií rizik vychází z vyhodnocení jednotlivých rizik dané kategorie.</t>
  </si>
  <si>
    <t>Vyhodnocení důsledku rizik dané kategorie na organizaci bez zohlednění jakýchkoliv řídicích a kontrolních mechanizmů, pokud nastanou (pouze číselné hodnoty 1 až 5).</t>
  </si>
  <si>
    <t>Vyhodnocení pravděpodobnosti výskytu rizik dané kategorie bez zohlednění jakýchkoliv řídicích a kontrolních mechanizmů (pouze číselné hodnoty 1 až 5).</t>
  </si>
  <si>
    <t>Číselné vyjádření významnosti kategorie rizik bez zohlednění zavedených řídicích a kontrolních mechanizmů (hodnota se nevyplňuje, jedná se o součin dopadu a pravděpodobnosti).</t>
  </si>
  <si>
    <t>Výčet zavedených řídicích a kontrolních mechanizmů snížujících významnost dané rizikové kategorie v organizaci, které se zohlední ve vyhodnocení efektivity řídicích a kontrolních mechanizmů v dalším sloupci.</t>
  </si>
  <si>
    <t>Číselné vyjádření efektivity řídicích a kontrolních mechanizmů a jejich dopad na snížení významnosti dané kategorie rizik v organizaci. V rámci metodik může být upraven postup, jak efektivitu řídicích a kontrolních mechanizmů zohledňovat.</t>
  </si>
  <si>
    <t>Rozdíl mezi inherentním rizikem a efektivitou ŘKM (hodnota se nevyplňuje), výsledkem je významnost kategorie rizik po zohlednění efektivity řídicích a kontrolních mechanizmů.</t>
  </si>
  <si>
    <t>Určení, zda ověření dané kategorie rizik bude zahrnuta do střednědobého plánu interního auditu (pouze možnosti ANO/NE).</t>
  </si>
  <si>
    <t>Prostor pro další údaje interního auditora</t>
  </si>
  <si>
    <t>Zadávání veřejných zakázek</t>
  </si>
  <si>
    <t>Správa majetku</t>
  </si>
  <si>
    <t>Rozpočet a finanční řízení</t>
  </si>
  <si>
    <t>Personální a mzdová agenda</t>
  </si>
  <si>
    <t>Provozní činnosti a služby</t>
  </si>
  <si>
    <t>AJ.7</t>
  </si>
  <si>
    <t>Veřejné zakázky</t>
  </si>
  <si>
    <t>GDPR</t>
  </si>
  <si>
    <t>Řízení IT rizik, bezpečnostní strategie</t>
  </si>
  <si>
    <t>Pravidelné zálohování dat, antivirové programy, školení zaměstnanců</t>
  </si>
  <si>
    <t>Školení zaměstnanců, interní směrnice (bezpečnost informací)</t>
  </si>
  <si>
    <t>Testování obnovy, monitoring systémů</t>
  </si>
  <si>
    <t>Zveřejňování informací, transparentní postup</t>
  </si>
  <si>
    <t>Průzkum trhu, stanovení hodnotících kritérií pro výběr, schvalování nadřízeným</t>
  </si>
  <si>
    <t>Dobře sepsaná interní směrnice, evidence zakázek, školení zaměstnanců</t>
  </si>
  <si>
    <t>Centralizovaná evidence, jednotné šablony (např. pro průkum trhu)</t>
  </si>
  <si>
    <t>Strategie majetku, plán investic, analýzy využití</t>
  </si>
  <si>
    <t>Pravidelná údržba, inventarizace majetku, rozpočtování oprav</t>
  </si>
  <si>
    <t>Inventarizace majetku, evidence</t>
  </si>
  <si>
    <t>Plán a evidence využití, kontroly stavu</t>
  </si>
  <si>
    <t>Zapojení vedení organizace, plánování rozpočtu, kontrola při schvalování</t>
  </si>
  <si>
    <t>Průběžné sledování čerpání, odpovědnost správců kapitol, finanční kontrola</t>
  </si>
  <si>
    <t>Víceúrovňové schvalování, dobře popsaná interní směrnice</t>
  </si>
  <si>
    <t>Pravidelný monitoring, reporting, komunikace napříč odbory</t>
  </si>
  <si>
    <t>Personální plánování, hodnotící rozhovory, sledování spokojenosti zaměstnanců</t>
  </si>
  <si>
    <t>Oddělení rolí, vícestupňové schvalování odměn</t>
  </si>
  <si>
    <t>Školení zaměstnanců, interní směrnice, HR kontrola</t>
  </si>
  <si>
    <t>Elektronický docházkový systém, kontrola nadřízeným</t>
  </si>
  <si>
    <t>Revize smluv, sledování trhu</t>
  </si>
  <si>
    <t>Schvalování výdajů, porovnání cen služeb</t>
  </si>
  <si>
    <t>Kompletní smluvní dokumentace, kontrola plnění</t>
  </si>
  <si>
    <t>Pravidelná kontrola kvality plnění služeb, evidence nedostatků, reklamace</t>
  </si>
  <si>
    <t>Směrnice k veřejným zakázkám, systematické plánování VZ, SW k zadávání VZ</t>
  </si>
  <si>
    <t>Stupnice a kritéria dopadu</t>
  </si>
  <si>
    <t>Stupeň</t>
  </si>
  <si>
    <t>Popis stupně</t>
  </si>
  <si>
    <t>Strategická kritéria</t>
  </si>
  <si>
    <t>Finanční kritéria</t>
  </si>
  <si>
    <t>Regulační kritéria</t>
  </si>
  <si>
    <t>Provozní kritéria</t>
  </si>
  <si>
    <t>nízký</t>
  </si>
  <si>
    <t>Organizace nebo organizační útvary mají jasné směřování, zaměstnanci se s ním většinou ztotožňují, účině se předchází projevům významných rizik.</t>
  </si>
  <si>
    <t>Méně než 500 000 Kč</t>
  </si>
  <si>
    <t>Regulační prostředí není složité, nedodržování předpisů není efektivně vymáháno, sankce za porušení předpisů jsou nízké.</t>
  </si>
  <si>
    <t>Provoz by probíhal bez dopadu na hlavní činnost.</t>
  </si>
  <si>
    <t>mírný</t>
  </si>
  <si>
    <t>Organizace nebo organizační útvary mají jasné směřování, zaměstnanci se s ním zpravidla ztotožňují, účině se předchází projevům většiny významných rizik.</t>
  </si>
  <si>
    <t>500 000 Kč až 1 mil. Kč</t>
  </si>
  <si>
    <t>Regulační prostředí není složité, ale nedodržování  předpisů je efektivně vymáháno, sankce za porušení předpisů jsou nízké až střední.</t>
  </si>
  <si>
    <t>Hlavní činnost by mohla být stížena nebo mírně narušena.</t>
  </si>
  <si>
    <t>významný</t>
  </si>
  <si>
    <t>Organizace nebo organizační útvary reagují na změny prostředí nebo okolností zpravidla se zpožděním, zaměstnanci nejsou dostatečně motivovaní, předchází se projevům většiny významných rizik.</t>
  </si>
  <si>
    <t>1 mil. Kč až 5 mil. Kč</t>
  </si>
  <si>
    <t>Nedodržování předpisů je efektivně vymáháno, sankce za porušení předpisů jsou střední až vysoké.</t>
  </si>
  <si>
    <t>Hlavní činnost by mohla být výrazně narušena.</t>
  </si>
  <si>
    <t>velmi významný</t>
  </si>
  <si>
    <t>Organizace nebo organizační útvary reagují na změny prostředí nebo okolností většinou reaktivně, zaměstnanci nejsou motivovaní, občas dochází k projevům významných rizik, jako je nezvládnutí implementace nových předpisů, technologií nebo zajištění bezpečnosti. Možný dopad na reputaci.</t>
  </si>
  <si>
    <t>5 mil. Kč až 10 mil. Kč</t>
  </si>
  <si>
    <t>Regulační prostředí je složité, nedodržování předpisů je efektivně vymáháno, sankce za porušení předpisů jsou vysoké a mohou mít dopad na reputaci.</t>
  </si>
  <si>
    <t>Hlavní činnost by mohla být výrazně narušena, dopad na reputaci.</t>
  </si>
  <si>
    <t>katastrofální</t>
  </si>
  <si>
    <t>Organizace nebo organizační útvary reagují na změny prostředí nebo okolností reaktivně, zaměstnanci jsou demotivovaní, dochází k projevům významných rizik, jako je nezvládnutí implementace nových předpisů, technologií nebo zajištění bezpečnosti. Dopad na reputaci.</t>
  </si>
  <si>
    <t>Více než 10 mil. Kč</t>
  </si>
  <si>
    <t>Regulační prostředí je složité, nedodržování předpisů je efektivně vymáháno, sankce za porušení předpisů jsou vysoké a mohou mít významné reputační nebo existenční dopady.</t>
  </si>
  <si>
    <t>Výkon hlavní činnosti by mohl být výrazně narušen nebo zastaven, dopad na reputaci.</t>
  </si>
  <si>
    <t>Stupnice a kritéria pravděpodobnosti</t>
  </si>
  <si>
    <t>Kritérium</t>
  </si>
  <si>
    <t>velmi nízký</t>
  </si>
  <si>
    <t>Procesy a postupy spojené s rizikem nejsou složité a nepotřebují složité kontrolní mechnizmy</t>
  </si>
  <si>
    <t>Procesy a postupy spojené s rizikem nejsou složité, ale potřebují efektivní kontrolní mechnizmy</t>
  </si>
  <si>
    <t>střední</t>
  </si>
  <si>
    <t>Procesy a postupy spojené s rizikem jsou středně složité a potřebují efektivní kontrolní mechnizmy</t>
  </si>
  <si>
    <t>vysoký</t>
  </si>
  <si>
    <t>Procesy a postupy spojené s rizikem jsou složité a potřebují efektivní kontrolní mechnizmy</t>
  </si>
  <si>
    <t>velmi vysoký</t>
  </si>
  <si>
    <t>Procesy a postupy spojené s rizikem jsou složité a potřebují velmi efektivní kontrolní mechnizmy</t>
  </si>
  <si>
    <t>Kritéria jsou ilustračním příkladem, vždy je třeba zohledňovat specifické podmínky v konkrétním orgánu veřejné správy</t>
  </si>
  <si>
    <t>AJ.8</t>
  </si>
  <si>
    <t>Směrnice GDPR, poveřenec 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</si>
</sst>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=1]&quot;Ano&quot;;[=0]&quot;Ne&quot;"/>
    <numFmt numFmtId="165" formatCode="0.0"/>
    <numFmt numFmtId="177" formatCode="General"/>
  </numFmts>
  <fonts count="14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b/>
      <sz val="16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1"/>
      <color theme="0"/>
      <name val="Arial"/>
      <family val="2"/>
    </font>
    <font>
      <sz val="16"/>
      <color theme="1" tint="0.35"/>
      <name val="Aptos Narrow"/>
      <family val="2"/>
    </font>
    <font>
      <sz val="11"/>
      <name val="Aptos Narrow"/>
      <family val="2"/>
    </font>
    <font>
      <b/>
      <sz val="10"/>
      <color theme="1" tint="0.25"/>
      <name val="Aptos Narrow"/>
      <family val="2"/>
    </font>
    <font>
      <sz val="11"/>
      <color theme="1" tint="0.35"/>
      <name val="Arial"/>
      <family val="2"/>
    </font>
    <font>
      <sz val="9"/>
      <color theme="1" tint="0.35"/>
      <name val="Aptos Narrow"/>
      <family val="2"/>
    </font>
    <font>
      <sz val="14"/>
      <color theme="1" tint="0.35"/>
      <name val="Arial"/>
      <family val="2"/>
    </font>
  </fonts>
  <fills count="4">
    <fill>
      <patternFill/>
    </fill>
    <fill>
      <patternFill patternType="gray125"/>
    </fill>
    <fill>
      <patternFill patternType="solid">
        <fgColor rgb="FF00469B"/>
        <bgColor indexed="64"/>
      </patternFill>
    </fill>
    <fill>
      <patternFill patternType="solid">
        <fgColor rgb="FF161B4E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/>
    </border>
    <border>
      <left style="thin">
        <color auto="1"/>
      </left>
      <right style="medium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/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7" fillId="2" borderId="0" xfId="0" applyFont="1" applyFill="1"/>
    <xf numFmtId="0" fontId="3" fillId="0" borderId="0" xfId="0" applyFont="1" applyAlignment="1">
      <alignment horizontal="left"/>
    </xf>
    <xf numFmtId="165" fontId="3" fillId="0" borderId="0" xfId="0" applyNumberFormat="1" applyFont="1"/>
    <xf numFmtId="164" fontId="3" fillId="0" borderId="0" xfId="0" applyNumberFormat="1" applyFont="1" applyAlignment="1">
      <alignment horizontal="left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dxfs count="54">
    <dxf>
      <numFmt numFmtId="165" formatCode="0.0"/>
    </dxf>
    <dxf>
      <font>
        <color auto="1"/>
      </font>
    </dxf>
    <dxf>
      <font>
        <color auto="1"/>
      </font>
    </dxf>
    <dxf>
      <fill>
        <patternFill patternType="solid">
          <bgColor rgb="FF00469B"/>
        </patternFill>
      </fill>
    </dxf>
    <dxf>
      <fill>
        <patternFill patternType="solid">
          <bgColor rgb="FF00469B"/>
        </patternFill>
      </fill>
    </dxf>
    <dxf>
      <font>
        <color theme="0"/>
      </font>
    </dxf>
    <dxf>
      <font>
        <color theme="0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alignment horizontal="left"/>
    </dxf>
    <dxf>
      <numFmt numFmtId="165" formatCode="0.0"/>
    </dxf>
    <dxf>
      <font>
        <color auto="1"/>
      </font>
    </dxf>
    <dxf>
      <font>
        <color auto="1"/>
      </font>
    </dxf>
    <dxf>
      <fill>
        <patternFill patternType="solid">
          <bgColor rgb="FF00469B"/>
        </patternFill>
      </fill>
    </dxf>
    <dxf>
      <fill>
        <patternFill patternType="solid">
          <bgColor rgb="FF00469B"/>
        </patternFill>
      </fill>
    </dxf>
    <dxf>
      <font>
        <color theme="0"/>
      </font>
    </dxf>
    <dxf>
      <font>
        <color theme="0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alignment horizontal="left"/>
    </dxf>
    <dxf>
      <alignment horizontal="left"/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i val="0"/>
        <name val="Arial"/>
      </font>
    </dxf>
    <dxf>
      <font>
        <color theme="0"/>
      </font>
    </dxf>
    <dxf>
      <font>
        <color theme="0"/>
      </font>
    </dxf>
    <dxf>
      <fill>
        <patternFill patternType="solid">
          <bgColor rgb="FF00469B"/>
        </patternFill>
      </fill>
    </dxf>
    <dxf>
      <fill>
        <patternFill patternType="solid">
          <bgColor rgb="FF00469B"/>
        </patternFill>
      </fill>
    </dxf>
    <dxf>
      <font>
        <color auto="1"/>
      </font>
    </dxf>
    <dxf>
      <font>
        <color auto="1"/>
      </font>
    </dxf>
    <dxf>
      <numFmt numFmtId="165" formatCode="0.0"/>
    </dxf>
    <dxf>
      <font>
        <i val="0"/>
        <u val="none"/>
        <strike val="0"/>
        <sz val="11"/>
        <name val="Arial"/>
        <family val="2"/>
        <color theme="1"/>
      </font>
      <numFmt numFmtId="177" formatCode="General"/>
      <alignment vertical="center" textRotation="0" shrinkToFit="0" readingOrder="0"/>
      <protection hidden="1" locked="0"/>
    </dxf>
    <dxf>
      <font>
        <i val="0"/>
        <u val="none"/>
        <strike val="0"/>
        <sz val="11"/>
        <name val="Arial"/>
        <family val="2"/>
        <color theme="1"/>
      </font>
      <alignment vertical="center" textRotation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hidden="1" locked="0"/>
    </dxf>
    <dxf>
      <font>
        <i val="0"/>
        <u val="none"/>
        <strike val="0"/>
        <sz val="11"/>
        <name val="Arial"/>
        <family val="2"/>
        <color theme="1"/>
      </font>
      <alignment horizontal="center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hidden="1" locked="0"/>
    </dxf>
    <dxf>
      <font>
        <i val="0"/>
        <u val="none"/>
        <strike val="0"/>
        <sz val="11"/>
        <name val="Arial"/>
        <family val="2"/>
        <color theme="1"/>
      </font>
      <alignment horizontal="center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hidden="1" locked="0"/>
    </dxf>
    <dxf>
      <font>
        <i val="0"/>
        <u val="none"/>
        <strike val="0"/>
        <sz val="11"/>
        <name val="Arial"/>
        <family val="2"/>
        <color theme="1"/>
      </font>
      <alignment horizontal="center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hidden="1" locked="0"/>
    </dxf>
    <dxf>
      <font>
        <i val="0"/>
        <u val="none"/>
        <strike val="0"/>
        <sz val="11"/>
        <name val="Arial"/>
        <family val="2"/>
        <color theme="1"/>
      </font>
      <alignment horizontal="general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hidden="1" locked="0"/>
    </dxf>
    <dxf>
      <font>
        <i val="0"/>
        <u val="none"/>
        <strike val="0"/>
        <sz val="11"/>
        <name val="Arial"/>
        <family val="2"/>
        <color theme="1"/>
      </font>
      <alignment horizontal="center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hidden="1" locked="0"/>
    </dxf>
    <dxf>
      <font>
        <i val="0"/>
        <u val="none"/>
        <strike val="0"/>
        <sz val="11"/>
        <name val="Arial"/>
        <family val="2"/>
        <color theme="1"/>
      </font>
      <alignment horizontal="center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hidden="1" locked="0"/>
    </dxf>
    <dxf>
      <font>
        <i val="0"/>
        <u val="none"/>
        <strike val="0"/>
        <sz val="11"/>
        <name val="Arial"/>
        <family val="2"/>
        <color theme="1"/>
      </font>
      <alignment horizontal="center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hidden="1" locked="0"/>
    </dxf>
    <dxf>
      <font>
        <i val="0"/>
        <u val="none"/>
        <strike val="0"/>
        <sz val="11"/>
        <name val="Arial"/>
        <family val="2"/>
        <color theme="1"/>
      </font>
      <alignment horizontal="general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hidden="1" locked="0"/>
    </dxf>
    <dxf>
      <font>
        <i val="0"/>
        <u val="none"/>
        <strike val="0"/>
        <sz val="11"/>
        <name val="Arial"/>
        <family val="2"/>
        <color theme="1"/>
      </font>
      <alignment horizontal="general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hidden="1" locked="0"/>
    </dxf>
    <dxf>
      <font>
        <i val="0"/>
        <u val="none"/>
        <strike val="0"/>
        <sz val="11"/>
        <name val="Arial"/>
        <family val="2"/>
        <color theme="1"/>
      </font>
      <alignment horizontal="general" vertical="center" textRotation="0" wrapTex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hidden="1" locked="0"/>
    </dxf>
    <dxf>
      <border>
        <top style="medium">
          <color auto="1"/>
        </top>
        <bottom style="thin">
          <color auto="1"/>
        </bottom>
      </border>
    </dxf>
    <dxf>
      <font>
        <i val="0"/>
        <u val="none"/>
        <strike val="0"/>
        <sz val="11"/>
        <name val="Arial"/>
        <family val="2"/>
        <color theme="1"/>
      </font>
      <alignment vertical="center" textRotation="0" shrinkToFit="0" readingOrder="0"/>
      <protection hidden="1" locked="0"/>
    </dxf>
    <dxf>
      <font>
        <i val="0"/>
        <u val="none"/>
        <strike val="0"/>
        <name val="Arial"/>
        <family val="2"/>
      </font>
      <protection hidden="1" locked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pivotCacheDefinition" Target="pivotCache/pivotCacheDefinition1.xml" /><Relationship Id="rId9" Type="http://schemas.openxmlformats.org/officeDocument/2006/relationships/sharedStrings" Target="sharedStrings.xml" /><Relationship Id="rId1" Type="http://schemas.openxmlformats.org/officeDocument/2006/relationships/theme" Target="theme/theme1.xml" /><Relationship Id="rId8" Type="http://schemas.openxmlformats.org/officeDocument/2006/relationships/styles" Target="styles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5" Type="http://schemas.openxmlformats.org/officeDocument/2006/relationships/worksheet" Target="worksheets/sheet3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title>
      <c:tx>
        <c:rich>
          <a:bodyPr vert="horz" rot="0"/>
          <a:lstStyle/>
          <a:p>
            <a:pPr algn="ctr">
              <a:defRPr/>
            </a:pPr>
            <a:r>
              <a:rPr lang="en-US" sz="1600" b="1" i="0" u="none" baseline="0">
                <a:solidFill>
                  <a:srgbClr val="000000"/>
                </a:solidFill>
                <a:latin typeface="Arial"/>
                <a:ea typeface="Arial"/>
                <a:cs typeface="Arial"/>
              </a:rPr>
              <a:t>Heatmap inherentních rizik</a:t>
            </a:r>
          </a:p>
        </c:rich>
      </c:tx>
      <c:layout>
        <c:manualLayout>
          <c:xMode val="edge"/>
          <c:yMode val="edge"/>
          <c:x val="0.26775"/>
          <c:y val="0.014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175"/>
          <c:y val="0.1185"/>
          <c:w val="0.83875"/>
          <c:h val="0.76825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2700" cap="flat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0255"/>
                  <c:y val="-0.024"/>
                </c:manualLayout>
              </c:layout>
              <c:spPr>
                <a:noFill/>
                <a:ln>
                  <a:noFill/>
                </a:ln>
                <a:effectLst/>
              </c:spPr>
              <c:tx>
                <c:rich>
                  <a:bodyPr vert="horz" rot="0"/>
                  <a:lstStyle/>
                  <a:p>
                    <a:pPr algn="ctr">
                      <a:defRPr/>
                    </a:pPr>
                    <a:fld id="{58a31e0a-cb6a-4404-bbf7-1676a79cbd92}" type="CELLRANGE">
                      <a:rPr lang="en-US" sz="1000" b="1" i="0" u="none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[CELLRANGE]</a:t>
                    </a:fld>
                  </a:p>
                </c:rich>
              </c:tx>
              <c:txPr>
                <a:bodyPr vert="horz" rot="0"/>
                <a:lstStyle/>
                <a:p>
                  <a:pPr algn="ctr">
                    <a:defRPr lang="en-US" sz="1000" b="1" i="0" u="none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</c:extLst>
            </c:dLbl>
            <c:dLbl>
              <c:idx val="1"/>
              <c:layout/>
              <c:spPr>
                <a:noFill/>
                <a:ln>
                  <a:noFill/>
                </a:ln>
                <a:effectLst/>
              </c:spPr>
              <c:tx>
                <c:rich>
                  <a:bodyPr vert="horz" rot="0"/>
                  <a:lstStyle/>
                  <a:p>
                    <a:pPr algn="ctr">
                      <a:defRPr/>
                    </a:pPr>
                    <a:fld id="{1e6208b3-ad6b-4eca-bd3b-ac9356085324}" type="CELLRANGE">
                      <a:rPr lang="en-US" sz="1000" b="1" i="0" u="none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[CELLRANGE]</a:t>
                    </a:fld>
                  </a:p>
                </c:rich>
              </c:tx>
              <c:txPr>
                <a:bodyPr vert="horz" rot="0"/>
                <a:lstStyle/>
                <a:p>
                  <a:pPr algn="ctr">
                    <a:defRPr lang="en-US" sz="1000" b="1" i="0" u="none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defRPr>
                  </a:pPr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</c:extLst>
            </c:dLbl>
            <c:dLbl>
              <c:idx val="2"/>
              <c:layout>
                <c:manualLayout>
                  <c:x val="-0.04025"/>
                  <c:y val="0.02425"/>
                </c:manualLayout>
              </c:layout>
              <c:spPr>
                <a:noFill/>
                <a:ln>
                  <a:noFill/>
                </a:ln>
                <a:effectLst/>
              </c:spPr>
              <c:tx>
                <c:rich>
                  <a:bodyPr vert="horz" rot="0"/>
                  <a:lstStyle/>
                  <a:p>
                    <a:pPr algn="ctr">
                      <a:defRPr/>
                    </a:pPr>
                    <a:fld id="{30533280-5c0e-4f74-9f14-fbe6e664ae1a}" type="CELLRANGE">
                      <a:rPr lang="en-US" sz="1000" b="1" i="0" u="none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[CELLRANGE]</a:t>
                    </a:fld>
                  </a:p>
                </c:rich>
              </c:tx>
              <c:txPr>
                <a:bodyPr vert="horz" rot="0"/>
                <a:lstStyle/>
                <a:p>
                  <a:pPr algn="ctr">
                    <a:defRPr lang="en-US" sz="1000" b="1" i="0" u="none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</c:extLst>
            </c:dLbl>
            <c:dLbl>
              <c:idx val="3"/>
              <c:layout>
                <c:manualLayout>
                  <c:x val="-0.05625"/>
                  <c:y val="-0.022"/>
                </c:manualLayout>
              </c:layout>
              <c:spPr>
                <a:noFill/>
                <a:ln>
                  <a:noFill/>
                </a:ln>
                <a:effectLst/>
              </c:spPr>
              <c:tx>
                <c:rich>
                  <a:bodyPr vert="horz" rot="0"/>
                  <a:lstStyle/>
                  <a:p>
                    <a:pPr algn="ctr">
                      <a:defRPr/>
                    </a:pPr>
                    <a:fld id="{db842f0e-9281-4779-9433-e413db41542b}" type="CELLRANGE">
                      <a:rPr lang="en-US" sz="1000" b="1" i="0" u="none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[CELLRANGE]</a:t>
                    </a:fld>
                  </a:p>
                </c:rich>
              </c:tx>
              <c:txPr>
                <a:bodyPr vert="horz" rot="0"/>
                <a:lstStyle/>
                <a:p>
                  <a:pPr algn="ctr">
                    <a:defRPr lang="en-US" sz="1000" b="1" i="0" u="none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</c:extLst>
            </c:dLbl>
            <c:dLbl>
              <c:idx val="4"/>
              <c:layout>
                <c:manualLayout>
                  <c:x val="-0.03875"/>
                  <c:y val="-0.0285"/>
                </c:manualLayout>
              </c:layout>
              <c:spPr>
                <a:noFill/>
                <a:ln>
                  <a:noFill/>
                </a:ln>
                <a:effectLst/>
              </c:spPr>
              <c:tx>
                <c:rich>
                  <a:bodyPr vert="horz" rot="0"/>
                  <a:lstStyle/>
                  <a:p>
                    <a:pPr algn="ctr">
                      <a:defRPr/>
                    </a:pPr>
                    <a:fld id="{f9fa54bb-a8e2-4bc9-a273-7f02f061a900}" type="CELLRANGE">
                      <a:rPr lang="en-US" sz="1000" b="1" i="0" u="none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[CELLRANGE]</a:t>
                    </a:fld>
                  </a:p>
                </c:rich>
              </c:tx>
              <c:txPr>
                <a:bodyPr vert="horz" rot="0"/>
                <a:lstStyle/>
                <a:p>
                  <a:pPr algn="ctr">
                    <a:defRPr lang="en-US" sz="1000" b="1" i="0" u="none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</c:extLst>
            </c:dLbl>
            <c:dLbl>
              <c:idx val="5"/>
              <c:layout/>
              <c:spPr>
                <a:noFill/>
                <a:ln>
                  <a:noFill/>
                </a:ln>
                <a:effectLst/>
              </c:spPr>
              <c:tx>
                <c:rich>
                  <a:bodyPr vert="horz" rot="0"/>
                  <a:lstStyle/>
                  <a:p>
                    <a:pPr algn="ctr">
                      <a:defRPr/>
                    </a:pPr>
                    <a:fld id="{d8fc674c-95b8-4b59-8cae-96f5e88b5f4a}" type="CELLRANGE">
                      <a:rPr lang="en-US" sz="1000" b="1" i="0" u="none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[CELLRANGE]</a:t>
                    </a:fld>
                  </a:p>
                </c:rich>
              </c:tx>
              <c:txPr>
                <a:bodyPr vert="horz" rot="0"/>
                <a:lstStyle/>
                <a:p>
                  <a:pPr algn="ctr">
                    <a:defRPr lang="en-US" sz="1000" b="1" i="0" u="none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defRPr>
                  </a:pPr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</c:extLst>
            </c:dLbl>
            <c:dLbl>
              <c:idx val="6"/>
              <c:layout/>
              <c:spPr>
                <a:noFill/>
                <a:ln>
                  <a:noFill/>
                </a:ln>
                <a:effectLst/>
              </c:spPr>
              <c:tx>
                <c:rich>
                  <a:bodyPr vert="horz" rot="0"/>
                  <a:lstStyle/>
                  <a:p>
                    <a:pPr algn="ctr">
                      <a:defRPr/>
                    </a:pPr>
                    <a:fld id="{af243d44-a696-4023-b324-01f324f07082}" type="CELLRANGE">
                      <a:rPr lang="en-US" sz="1000" b="1" i="0" u="none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[CELLRANGE]</a:t>
                    </a:fld>
                  </a:p>
                </c:rich>
              </c:tx>
              <c:txPr>
                <a:bodyPr vert="horz" rot="0"/>
                <a:lstStyle/>
                <a:p>
                  <a:pPr algn="ctr">
                    <a:defRPr lang="en-US" sz="1000" b="1" i="0" u="none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</c:extLst>
            </c:dLbl>
            <c:dLbl>
              <c:idx val="7"/>
              <c:layout>
                <c:manualLayout>
                  <c:x val="-0.013"/>
                  <c:y val="-0.02175"/>
                </c:manualLayout>
              </c:layout>
              <c:spPr>
                <a:noFill/>
                <a:ln>
                  <a:noFill/>
                </a:ln>
                <a:effectLst/>
              </c:spPr>
              <c:tx>
                <c:rich>
                  <a:bodyPr vert="horz" rot="0"/>
                  <a:lstStyle/>
                  <a:p>
                    <a:pPr algn="ctr">
                      <a:defRPr/>
                    </a:pPr>
                    <a:fld id="{2e6edb58-2f4c-4ded-b34b-b15aa0222094}" type="CELLRANGE">
                      <a:rPr lang="en-US" sz="1000" b="1" i="0" u="none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rPr>
                      <a:t>[CELLRANGE]</a:t>
                    </a:fld>
                  </a:p>
                </c:rich>
              </c:tx>
              <c:txPr>
                <a:bodyPr vert="horz" rot="0"/>
                <a:lstStyle/>
                <a:p>
                  <a:pPr algn="ctr">
                    <a:defRPr lang="en-US" sz="1000" b="1" i="0" u="none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</c:extLst>
            </c:dLbl>
            <c:numFmt formatCode="General" sourceLinked="1"/>
            <c:spPr>
              <a:noFill/>
              <a:ln>
                <a:noFill/>
              </a:ln>
              <a:effectLst/>
            </c:spPr>
            <c:txPr>
              <a:bodyPr vert="horz" rot="0"/>
              <a:lstStyle/>
              <a:p>
                <a:pPr algn="ctr">
                  <a:defRPr lang="en-US" sz="1000" b="1" i="0" u="non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[0]!x_vals</c:f>
              <c:numCache>
                <c:formatCode>0.0</c:formatCode>
                <c:ptCount val="8"/>
                <c:pt idx="0">
                  <c:v>3.75</c:v>
                </c:pt>
                <c:pt idx="1">
                  <c:v>3</c:v>
                </c:pt>
                <c:pt idx="2">
                  <c:v>3.5</c:v>
                </c:pt>
                <c:pt idx="3">
                  <c:v>2.75</c:v>
                </c:pt>
                <c:pt idx="4">
                  <c:v>3</c:v>
                </c:pt>
                <c:pt idx="5">
                  <c:v>2.5</c:v>
                </c:pt>
                <c:pt idx="6">
                  <c:v>3</c:v>
                </c:pt>
                <c:pt idx="7">
                  <c:v>2.25</c:v>
                </c:pt>
              </c:numCache>
            </c:numRef>
          </c:xVal>
          <c:yVal>
            <c:numRef>
              <c:f>[0]!y_vals</c:f>
              <c:numCache>
                <c:formatCode>0.0</c:formatCode>
                <c:ptCount val="8"/>
                <c:pt idx="0">
                  <c:v>4.75</c:v>
                </c:pt>
                <c:pt idx="1">
                  <c:v>4</c:v>
                </c:pt>
                <c:pt idx="2">
                  <c:v>3.75</c:v>
                </c:pt>
                <c:pt idx="3">
                  <c:v>3.5</c:v>
                </c:pt>
                <c:pt idx="4">
                  <c:v>3.5</c:v>
                </c:pt>
                <c:pt idx="5">
                  <c:v>4</c:v>
                </c:pt>
                <c:pt idx="6">
                  <c:v>3</c:v>
                </c:pt>
                <c:pt idx="7">
                  <c:v>4.25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FCF-4A30-9B84-12D18ABFC6AD}"/>
            </c:ext>
            <c:ext xmlns:c15="http://schemas.microsoft.com/office/drawing/2012/chart" uri="{02D57815-91ED-43cb-92C2-25804820EDAC}">
              <c15:datalabelsRange>
                <c15:f>[0]!ID_vals</c15:f>
                <c15:dlblRangeCache>
                  <c:ptCount val="8"/>
                  <c:pt idx="0">
                    <c:v>AJ.1 </c:v>
                  </c:pt>
                  <c:pt idx="1">
                    <c:v>AJ.7</c:v>
                  </c:pt>
                  <c:pt idx="2">
                    <c:v>AJ.2</c:v>
                  </c:pt>
                  <c:pt idx="3">
                    <c:v>AJ.5</c:v>
                  </c:pt>
                  <c:pt idx="4">
                    <c:v>AJ.6</c:v>
                  </c:pt>
                  <c:pt idx="5">
                    <c:v>AJ.4</c:v>
                  </c:pt>
                  <c:pt idx="6">
                    <c:v>AJ.8</c:v>
                  </c:pt>
                  <c:pt idx="7">
                    <c:v>AJ.3</c:v>
                  </c:pt>
                </c15:dlblRangeCache>
              </c15:datalabelsRange>
            </c:ext>
          </c:extLst>
        </c:ser>
        <c:axId val="61365911"/>
        <c:axId val="5362447"/>
      </c:scatterChart>
      <c:valAx>
        <c:axId val="61365911"/>
        <c:scaling>
          <c:orientation val="minMax"/>
          <c:max val="5"/>
          <c:min val="1"/>
        </c:scaling>
        <c:delete val="0"/>
        <c:axPos val="b"/>
        <c:title>
          <c:tx>
            <c:rich>
              <a:bodyPr vert="horz" rot="0"/>
              <a:lstStyle/>
              <a:p>
                <a:pPr algn="ctr">
                  <a:defRPr/>
                </a:pPr>
                <a:r>
                  <a:rPr lang="en-US" sz="1400" b="0" i="0" u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/>
                    <a:ea typeface="Arial"/>
                    <a:cs typeface="Arial"/>
                  </a:rPr>
                  <a:t>Pravděpodobnost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</a:p>
        </c:txPr>
        <c:crossAx val="5362447"/>
        <c:crosses val="autoZero"/>
        <c:crossBetween val="midCat"/>
        <c:majorUnit val="1"/>
        <c:minorUnit val="1"/>
      </c:valAx>
      <c:valAx>
        <c:axId val="5362447"/>
        <c:scaling>
          <c:orientation val="minMax"/>
          <c:max val="5"/>
          <c:min val="1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sz="1400" b="0" i="0" u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/>
                    <a:ea typeface="Arial"/>
                    <a:cs typeface="Arial"/>
                  </a:rPr>
                  <a:t>Dopad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</a:p>
        </c:txPr>
        <c:crossAx val="61365911"/>
        <c:crosses val="autoZero"/>
        <c:crossBetween val="midCat"/>
        <c:majorUnit val="1"/>
        <c:minorUnit val="1"/>
      </c:valAx>
      <c:spPr>
        <a:gradFill rotWithShape="1">
          <a:gsLst>
            <a:gs pos="100000">
              <a:srgbClr val="FF0000">
                <a:lumMod val="100000"/>
              </a:srgbClr>
            </a:gs>
            <a:gs pos="66000">
              <a:srgbClr val="FFC000"/>
            </a:gs>
            <a:gs pos="33000">
              <a:srgbClr val="FFFF00"/>
            </a:gs>
            <a:gs pos="0">
              <a:schemeClr val="accent6"/>
            </a:gs>
          </a:gsLst>
          <a:lin ang="19500000"/>
        </a:gradFill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</xdr:colOff>
      <xdr:row>0</xdr:row>
      <xdr:rowOff>2</xdr:rowOff>
    </xdr:from>
    <xdr:to>
      <xdr:col>9</xdr:col>
      <xdr:colOff>273326</xdr:colOff>
      <xdr:row>31</xdr:row>
      <xdr:rowOff>145739</xdr:rowOff>
    </xdr:to>
    <xdr:graphicFrame macro="">
      <xdr:nvGraphicFramePr>
        <xdr:cNvPr id="2" name="Graf 1"/>
        <xdr:cNvGraphicFramePr/>
      </xdr:nvGraphicFramePr>
      <xdr:xfrm>
        <a:off x="0" y="0"/>
        <a:ext cx="6448425" cy="6048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pivotCache/_rels/pivotCacheDefinition1.xml.rels><?xml version="1.0" encoding="UTF-8" standalone="yes"?><Relationships xmlns="http://schemas.openxmlformats.org/package/2006/relationships"><Relationship Id="rId1" Type="http://schemas.openxmlformats.org/officeDocument/2006/relationships/pivotCacheRecords" Target="pivotCacheRecords1.xml" 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missingItemsLimit="0" createdVersion="8" recordCount="27">
  <cacheSource type="worksheet">
    <worksheetSource name="Table1"/>
  </cacheSource>
  <cacheFields count="12">
    <cacheField name="ID AJ " numFmtId="0">
      <sharedItems count="8">
        <s v="AJ.1 "/>
        <s v="AJ.2"/>
        <s v="AJ.3"/>
        <s v="AJ.4"/>
        <s v="AJ.5"/>
        <s v="AJ.6"/>
        <s v="AJ.7"/>
        <s v="AJ.8"/>
      </sharedItems>
    </cacheField>
    <cacheField name="Název AJ" numFmtId="0">
      <sharedItems count="0"/>
    </cacheField>
    <cacheField name="Kategorie rizik (riziko)" numFmtId="0">
      <sharedItems count="0"/>
    </cacheField>
    <cacheField name="Dopad" numFmtId="0">
      <sharedItems containsSemiMixedTypes="0" containsString="0" containsNumber="1" containsInteger="1" count="0"/>
    </cacheField>
    <cacheField name="Pravděpodobnost" numFmtId="0">
      <sharedItems containsSemiMixedTypes="0" containsString="0" containsNumber="1" containsInteger="1" count="0"/>
    </cacheField>
    <cacheField name="Inherentní riziko" numFmtId="0">
      <sharedItems containsSemiMixedTypes="0" containsString="0" containsNumber="1" containsInteger="1" count="0"/>
    </cacheField>
    <cacheField name="Zavedené řídící a kontrolní mechanizmy" numFmtId="0">
      <sharedItems containsBlank="1" count="0"/>
    </cacheField>
    <cacheField name="Efektivita ŘKM" numFmtId="0">
      <sharedItems containsString="0" containsBlank="1" containsNumber="1" containsInteger="1" count="0"/>
    </cacheField>
    <cacheField name="Zbytkové riziko" numFmtId="0">
      <sharedItems containsSemiMixedTypes="0" containsString="0" containsNumber="1" containsInteger="1" count="0"/>
    </cacheField>
    <cacheField name="Zařazení do plánu" numFmtId="0">
      <sharedItems count="0"/>
    </cacheField>
    <cacheField name="Poznámka" numFmtId="0">
      <sharedItems containsSemiMixedTypes="0" containsString="0" containsBlank="1" containsMixedTypes="1" count="0"/>
    </cacheField>
    <cacheField name="Helper column zařazení do plánu" numFmtId="0">
      <sharedItems containsSemiMixedTypes="0" containsString="0" containsNumber="1" containsInteger="1" count="0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s v="Kybernetická bezpečnost"/>
    <s v="Strategická"/>
    <n v="5"/>
    <n v="4"/>
    <n v="20"/>
    <s v="Řízení IT rizik, bezpečnostní strategie"/>
    <n v="5"/>
    <n v="15"/>
    <s v="Ano"/>
    <m/>
    <n v="1"/>
  </r>
  <r>
    <x v="0"/>
    <s v="Kybernetická bezpečnost"/>
    <s v="Finanční"/>
    <n v="5"/>
    <n v="5"/>
    <n v="25"/>
    <s v="Pravidelné zálohování dat, antivirové programy, školení zaměstnanců"/>
    <n v="6"/>
    <n v="19"/>
    <s v="Ano"/>
    <m/>
    <n v="1"/>
  </r>
  <r>
    <x v="0"/>
    <s v="Kybernetická bezpečnost"/>
    <s v="Compliance"/>
    <n v="4"/>
    <n v="3"/>
    <n v="12"/>
    <s v="Školení zaměstnanců, interní směrnice (bezpečnost informací)"/>
    <n v="5"/>
    <n v="7"/>
    <s v="Ne"/>
    <m/>
    <n v="0"/>
  </r>
  <r>
    <x v="0"/>
    <s v="Kybernetická bezpečnost"/>
    <s v="Provozní"/>
    <n v="5"/>
    <n v="3"/>
    <n v="15"/>
    <s v="Testování obnovy, monitoring systémů"/>
    <n v="6"/>
    <n v="9"/>
    <s v="Ne"/>
    <m/>
    <n v="0"/>
  </r>
  <r>
    <x v="1"/>
    <s v="Zadávání veřejných zakázek"/>
    <s v="Strategická"/>
    <n v="4"/>
    <n v="2"/>
    <n v="8"/>
    <s v="Zveřejňování informací, transparentní postup"/>
    <n v="5"/>
    <n v="3"/>
    <s v="Ne"/>
    <m/>
    <n v="0"/>
  </r>
  <r>
    <x v="1"/>
    <s v="Zadávání veřejných zakázek"/>
    <s v="Finanční"/>
    <n v="5"/>
    <n v="4"/>
    <n v="20"/>
    <s v="Průzkum trhu, stanovení hodnotících kritérií pro výběr, schvalování nadřízeným"/>
    <n v="10"/>
    <n v="10"/>
    <s v="Ano"/>
    <m/>
    <n v="1"/>
  </r>
  <r>
    <x v="1"/>
    <s v="Zadávání veřejných zakázek"/>
    <s v="Compliance"/>
    <n v="4"/>
    <n v="4"/>
    <n v="16"/>
    <s v="Dobře sepsaná interní směrnice, evidence zakázek, školení zaměstnanců"/>
    <n v="9"/>
    <n v="7"/>
    <s v="Ne"/>
    <m/>
    <n v="0"/>
  </r>
  <r>
    <x v="1"/>
    <s v="Zadávání veřejných zakázek"/>
    <s v="Provozní"/>
    <n v="2"/>
    <n v="4"/>
    <n v="8"/>
    <s v="Centralizovaná evidence, jednotné šablony (např. pro průkum trhu)"/>
    <n v="6"/>
    <n v="2"/>
    <s v="Ne"/>
    <m/>
    <n v="0"/>
  </r>
  <r>
    <x v="2"/>
    <s v="Správa majetku"/>
    <s v="Strategická"/>
    <n v="4"/>
    <n v="2"/>
    <n v="8"/>
    <s v="Strategie majetku, plán investic, analýzy využití"/>
    <n v="6"/>
    <n v="2"/>
    <s v="Ne"/>
    <m/>
    <n v="0"/>
  </r>
  <r>
    <x v="2"/>
    <s v="Správa majetku"/>
    <s v="Finanční"/>
    <n v="5"/>
    <n v="2"/>
    <n v="10"/>
    <s v="Pravidelná údržba, inventarizace majetku, rozpočtování oprav"/>
    <n v="8"/>
    <n v="2"/>
    <s v="Ne"/>
    <m/>
    <n v="0"/>
  </r>
  <r>
    <x v="2"/>
    <s v="Správa majetku"/>
    <s v="Compliance"/>
    <n v="4"/>
    <n v="2"/>
    <n v="8"/>
    <s v="Inventarizace majetku, evidence"/>
    <n v="6"/>
    <n v="2"/>
    <s v="Ne"/>
    <m/>
    <n v="0"/>
  </r>
  <r>
    <x v="2"/>
    <s v="Správa majetku"/>
    <s v="Provozní"/>
    <n v="4"/>
    <n v="3"/>
    <n v="12"/>
    <s v="Plán a evidence využití, kontroly stavu"/>
    <n v="10"/>
    <n v="2"/>
    <s v="Ne"/>
    <m/>
    <n v="0"/>
  </r>
  <r>
    <x v="3"/>
    <s v="Rozpočet a finanční řízení"/>
    <s v="Strategická"/>
    <n v="4"/>
    <n v="2"/>
    <n v="8"/>
    <s v="Zapojení vedení organizace, plánování rozpočtu, kontrola při schvalování"/>
    <n v="3"/>
    <n v="5"/>
    <s v="Ano"/>
    <m/>
    <n v="1"/>
  </r>
  <r>
    <x v="3"/>
    <s v="Rozpočet a finanční řízení"/>
    <s v="Finanční"/>
    <n v="5"/>
    <n v="3"/>
    <n v="15"/>
    <s v="Průběžné sledování čerpání, odpovědnost správců kapitol, finanční kontrola"/>
    <n v="8"/>
    <n v="7"/>
    <s v="Ne"/>
    <m/>
    <n v="0"/>
  </r>
  <r>
    <x v="3"/>
    <s v="Rozpočet a finanční řízení"/>
    <s v="Compliance"/>
    <n v="4"/>
    <n v="2"/>
    <n v="8"/>
    <s v="Víceúrovňové schvalování, dobře popsaná interní směrnice"/>
    <n v="5"/>
    <n v="3"/>
    <s v="Ne"/>
    <m/>
    <n v="0"/>
  </r>
  <r>
    <x v="3"/>
    <s v="Rozpočet a finanční řízení"/>
    <s v="Provozní"/>
    <n v="3"/>
    <n v="3"/>
    <n v="9"/>
    <s v="Pravidelný monitoring, reporting, komunikace napříč odbory"/>
    <n v="5"/>
    <n v="4"/>
    <s v="Ano"/>
    <m/>
    <n v="1"/>
  </r>
  <r>
    <x v="4"/>
    <s v="Personální a mzdová agenda"/>
    <s v="Strategická"/>
    <n v="4"/>
    <n v="5"/>
    <n v="20"/>
    <s v="Personální plánování, hodnotící rozhovory, sledování spokojenosti zaměstnanců"/>
    <n v="5"/>
    <n v="15"/>
    <s v="Ano"/>
    <m/>
    <n v="1"/>
  </r>
  <r>
    <x v="4"/>
    <s v="Personální a mzdová agenda"/>
    <s v="Finanční"/>
    <n v="3"/>
    <n v="3"/>
    <n v="9"/>
    <s v="Oddělení rolí, vícestupňové schvalování odměn"/>
    <n v="5"/>
    <n v="4"/>
    <s v="Ne"/>
    <m/>
    <n v="0"/>
  </r>
  <r>
    <x v="4"/>
    <s v="Personální a mzdová agenda"/>
    <s v="Compliance"/>
    <n v="4"/>
    <n v="1"/>
    <n v="4"/>
    <s v="Školení zaměstnanců, interní směrnice, HR kontrola"/>
    <n v="3"/>
    <n v="1"/>
    <s v="Ne"/>
    <m/>
    <n v="0"/>
  </r>
  <r>
    <x v="4"/>
    <s v="Personální a mzdová agenda"/>
    <s v="Provozní"/>
    <n v="3"/>
    <n v="2"/>
    <n v="6"/>
    <s v="Elektronický docházkový systém, kontrola nadřízeným"/>
    <n v="4"/>
    <n v="2"/>
    <s v="Ne"/>
    <m/>
    <n v="0"/>
  </r>
  <r>
    <x v="5"/>
    <s v="Provozní činnosti a služby"/>
    <s v="Strategická"/>
    <n v="5"/>
    <n v="3"/>
    <n v="15"/>
    <s v="Revize smluv, sledování trhu"/>
    <n v="5"/>
    <n v="10"/>
    <s v="Ano"/>
    <m/>
    <n v="1"/>
  </r>
  <r>
    <x v="5"/>
    <s v="Provozní činnosti a služby"/>
    <s v="Finanční"/>
    <n v="3"/>
    <n v="3"/>
    <n v="9"/>
    <s v="Schvalování výdajů, porovnání cen služeb"/>
    <n v="6"/>
    <n v="3"/>
    <s v="Ne"/>
    <m/>
    <n v="0"/>
  </r>
  <r>
    <x v="5"/>
    <s v="Provozní činnosti a služby"/>
    <s v="Compliance"/>
    <n v="3"/>
    <n v="2"/>
    <n v="6"/>
    <s v="Kompletní smluvní dokumentace, kontrola plnění"/>
    <n v="3"/>
    <n v="3"/>
    <s v="Ne"/>
    <m/>
    <n v="0"/>
  </r>
  <r>
    <x v="5"/>
    <s v="Provozní činnosti a služby"/>
    <s v="Provozní"/>
    <n v="3"/>
    <n v="4"/>
    <n v="12"/>
    <s v="Pravidelná kontrola kvality plnění služeb, evidence nedostatků, reklamace"/>
    <n v="7"/>
    <n v="5"/>
    <s v="Ne"/>
    <m/>
    <n v="0"/>
  </r>
  <r>
    <x v="6"/>
    <s v="Veřejné zakázky"/>
    <s v="Finanční"/>
    <n v="5"/>
    <n v="3"/>
    <n v="15"/>
    <s v="Směrnice k veřejným zakázkám, systematické plánování VZ, SW k zadávání VZ"/>
    <n v="10"/>
    <n v="5"/>
    <s v="Ne"/>
    <m/>
    <n v="0"/>
  </r>
  <r>
    <x v="6"/>
    <s v="Veřejné zakázky"/>
    <s v="Compliance"/>
    <n v="3"/>
    <n v="3"/>
    <n v="9"/>
    <m/>
    <m/>
    <n v="9"/>
    <s v="Ano"/>
    <m/>
    <n v="1"/>
  </r>
  <r>
    <x v="7"/>
    <s v="GDPR"/>
    <s v="Compliance"/>
    <n v="3"/>
    <n v="3"/>
    <n v="9"/>
    <s v="Směrnice GDPR, poveřenec GDPR"/>
    <n v="5"/>
    <n v="4"/>
    <s v="Ne"/>
    <m/>
    <n v="0"/>
  </r>
</pivotCacheRecords>
</file>

<file path=xl/pivotTables/_rels/pivotTable1.xml.rels><?xml version="1.0" encoding="UTF-8" standalone="yes"?><Relationships xmlns="http://schemas.openxmlformats.org/package/2006/relationships"><Relationship Id="rId1" Type="http://schemas.openxmlformats.org/officeDocument/2006/relationships/pivotCacheDefinition" Target="../pivotCache/pivotCacheDefinition1.xml" /></Relationships>
</file>

<file path=xl/pivotTables/pivotTable1.xml><?xml version="1.0" encoding="utf-8"?>
<pivotTableDefinition xmlns="http://schemas.openxmlformats.org/spreadsheetml/2006/main" name="Kontingenční tabulka1" cacheId="8" applyNumberFormats="0" applyBorderFormats="0" applyFontFormats="0" applyPatternFormats="0" applyAlignmentFormats="0" applyWidthHeightFormats="1" dataCaption="Hodnoty" showMissing="1" preserveFormatting="1" useAutoFormatting="1" rowGrandTotals="0" colGrandTotals="0" itemPrintTitles="1" outline="1" outlineData="1" createdVersion="8" updatedVersion="8" indent="0" showMemberPropertyTips="1">
  <location ref="A1:F9" firstHeaderRow="0" firstDataRow="1" firstDataCol="1"/>
  <pivotFields count="12">
    <pivotField axis="axisRow" showAll="0" sortType="descending" defaultSubtotal="0">
      <items count="8">
        <item x="0"/>
        <item x="1"/>
        <item x="2"/>
        <item x="3"/>
        <item x="4"/>
        <item x="5"/>
        <item x="6"/>
        <item x="7"/>
      </items>
      <autoSortScope>
        <pivotArea outline="0" fieldPosition="0" type="normal">
          <references count="1">
            <reference field="4294967294" selected="0" count="1">
              <x v="3"/>
            </reference>
          </references>
        </pivotArea>
      </autoSortScope>
    </pivotField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</pivotFields>
  <rowFields count="1">
    <field x="0"/>
  </rowFields>
  <rowItems count="8">
    <i>
      <x/>
    </i>
    <i>
      <x v="6"/>
    </i>
    <i>
      <x v="1"/>
    </i>
    <i>
      <x v="4"/>
    </i>
    <i>
      <x v="5"/>
    </i>
    <i>
      <x v="3"/>
    </i>
    <i>
      <x v="7"/>
    </i>
    <i>
      <x v="2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Průměr dopadu" fld="3" subtotal="average" baseField="0" baseItem="0"/>
    <dataField name="Průměr pravděpodobnosti" fld="4" subtotal="average" baseField="0" baseItem="0"/>
    <dataField name="Průměr inherentního rizika" fld="5" subtotal="average" baseField="0" baseItem="0"/>
    <dataField name="Průměr zbytkového rizika" fld="8" subtotal="average" baseField="0" baseItem="1"/>
    <dataField name="Zařazeno do plánu" fld="11" subtotal="max" baseField="0" baseItem="5" numFmtId="164"/>
  </dataFields>
  <formats count="13">
    <format dxfId="38">
      <pivotArea outline="0" fieldPosition="0" collapsedLevelsAreSubtotals="1">
        <references count="2">
          <reference field="4294967294" selected="0" count="4">
            <x v="0"/>
            <x v="1"/>
            <x v="2"/>
            <x v="3"/>
          </reference>
          <reference field="0" count="0"/>
        </references>
      </pivotArea>
    </format>
    <format dxfId="37">
      <pivotArea outline="0" fieldPosition="0" axis="axisRow" dataOnly="0" field="0" labelOnly="1" type="button"/>
    </format>
    <format dxfId="36">
      <pivotArea outline="0" fieldPosition="0" dataOnly="0" labelOnly="1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35">
      <pivotArea outline="0" fieldPosition="0" axis="axisRow" dataOnly="0" field="0" labelOnly="1" type="button"/>
    </format>
    <format dxfId="34">
      <pivotArea outline="0" fieldPosition="0" dataOnly="0" labelOnly="1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33">
      <pivotArea outline="0" fieldPosition="0" axis="axisRow" dataOnly="0" field="0" labelOnly="1" type="button"/>
    </format>
    <format dxfId="32">
      <pivotArea outline="0" fieldPosition="0" dataOnly="0" labelOnly="1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31">
      <pivotArea outline="0" fieldPosition="0" dataOnly="0" type="all"/>
    </format>
    <format dxfId="30">
      <pivotArea outline="0" fieldPosition="0" collapsedLevelsAreSubtotals="1"/>
    </format>
    <format dxfId="29">
      <pivotArea outline="0" fieldPosition="0" axis="axisRow" dataOnly="0" field="0" labelOnly="1" type="button"/>
    </format>
    <format dxfId="28">
      <pivotArea outline="0" fieldPosition="0" dataOnly="0" labelOnly="1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27">
      <pivotArea outline="0" fieldPosition="0" dataOnly="0" labelOnly="1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6">
      <pivotArea outline="0" fieldPosition="0" collapsedLevelsAreSubtotals="1">
        <references count="1">
          <reference field="4294967294" selected="0" count="1">
            <x v="4"/>
          </reference>
        </references>
      </pivotArea>
    </format>
  </formats>
  <pivotTableStyleInfo name="PivotStyleLight16" showRowHeaders="1" showColHeaders="1" showRowStripes="0" showColStripes="0" showLastColumn="1"/>
  <filters count="1">
    <filter fld="0" type="captionNotContains" evalOrder="-1" id="5" iMeasureFld="0" stringValue1="*(*)*">
      <autoFilter ref="A1">
        <filterColumn colId="0">
          <customFilters>
            <customFilter operator="notEqual" val="*(*)*"/>
          </customFilters>
        </filterColumn>
      </autoFilter>
    </filter>
  </filters>
  <extLst>
    <ext xmlns:x14="http://schemas.microsoft.com/office/spreadsheetml/2009/9/main" uri="{747A6164-185A-40DC-8AA5-F01512510D54}">
      <x14:pivotTableDefinition hideValuesRow="1"/>
    </ext>
  </extLst>
</pivotTableDefinition>
</file>

<file path=xl/tables/table1.xml><?xml version="1.0" encoding="utf-8"?>
<table xmlns="http://schemas.openxmlformats.org/spreadsheetml/2006/main" id="2" name="Table1" displayName="Table1" ref="A2:L29" totalsRowShown="0" headerRowDxfId="53" dataDxfId="52" tableBorderDxfId="51">
  <autoFilter ref="A2:L29"/>
  <tableColumns count="12">
    <tableColumn id="1" name="ID AJ " dataDxfId="50"/>
    <tableColumn id="2" name="Název AJ" dataDxfId="49"/>
    <tableColumn id="3" name="Kategorie rizik (riziko)" dataDxfId="48"/>
    <tableColumn id="4" name="Dopad" dataDxfId="47"/>
    <tableColumn id="5" name="Pravděpodobnost" dataDxfId="46"/>
    <tableColumn id="6" name="Inherentní riziko" dataDxfId="45">
      <calculatedColumnFormula>IF(D3*E3=0,"",D3*E3)</calculatedColumnFormula>
    </tableColumn>
    <tableColumn id="7" name="Zavedené řídící a kontrolní mechanizmy" dataDxfId="44"/>
    <tableColumn id="8" name="Efektivita ŘKM" dataDxfId="43"/>
    <tableColumn id="9" name="Zbytkové riziko" dataDxfId="42">
      <calculatedColumnFormula>IFERROR(IF(H3=0,F3,F3-H3),"")</calculatedColumnFormula>
    </tableColumn>
    <tableColumn id="10" name="Zařazení do plánu" dataDxfId="41"/>
    <tableColumn id="11" name="Poznámka" dataDxfId="40"/>
    <tableColumn id="12" name="Helper column zařazení do plánu" dataDxfId="39">
      <calculatedColumnFormula>IF(Table1[[#This Row],[Zařazení do plánu]]="Ano",1,0)</calculatedColumnFormula>
    </tableColumn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ivotTable" Target="../pivotTables/pivotTable1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56771-2111-4ED1-901A-90EEFAD51198}">
  <sheetPr>
    <tabColor rgb="FF161B4E"/>
  </sheetPr>
  <dimension ref="A1:B14"/>
  <sheetViews>
    <sheetView tabSelected="1" workbookViewId="0" topLeftCell="A1">
      <selection pane="topLeft" activeCell="A1" sqref="A1:B1"/>
    </sheetView>
  </sheetViews>
  <sheetFormatPr defaultRowHeight="15"/>
  <cols>
    <col min="1" max="1" width="36.875" customWidth="1"/>
    <col min="2" max="2" width="93" customWidth="1"/>
  </cols>
  <sheetData>
    <row r="1" spans="1:2" ht="21">
      <c r="A1" s="34" t="s">
        <v>32</v>
      </c>
      <c r="B1" s="37"/>
    </row>
    <row r="2" spans="1:2" ht="61.2" customHeight="1" thickBot="1">
      <c r="A2" s="38" t="s">
        <v>33</v>
      </c>
      <c r="B2" s="39"/>
    </row>
    <row r="3" spans="1:2" ht="21">
      <c r="A3" s="34" t="s">
        <v>34</v>
      </c>
      <c r="B3" s="37"/>
    </row>
    <row r="4" spans="1:2" ht="22.05" customHeight="1">
      <c r="A4" s="21" t="s">
        <v>35</v>
      </c>
      <c r="B4" s="20" t="s">
        <v>36</v>
      </c>
    </row>
    <row r="5" spans="1:2" ht="22.05" customHeight="1">
      <c r="A5" s="21" t="s">
        <v>2</v>
      </c>
      <c r="B5" s="20" t="s">
        <v>37</v>
      </c>
    </row>
    <row r="6" spans="1:2" ht="56.4" customHeight="1">
      <c r="A6" s="21" t="s">
        <v>38</v>
      </c>
      <c r="B6" s="20" t="s">
        <v>39</v>
      </c>
    </row>
    <row r="7" spans="1:2" ht="33" customHeight="1">
      <c r="A7" s="21" t="s">
        <v>4</v>
      </c>
      <c r="B7" s="20" t="s">
        <v>40</v>
      </c>
    </row>
    <row r="8" spans="1:2" ht="33" customHeight="1">
      <c r="A8" s="21" t="s">
        <v>5</v>
      </c>
      <c r="B8" s="20" t="s">
        <v>41</v>
      </c>
    </row>
    <row r="9" spans="1:2" ht="33.6" customHeight="1">
      <c r="A9" s="21" t="s">
        <v>6</v>
      </c>
      <c r="B9" s="20" t="s">
        <v>42</v>
      </c>
    </row>
    <row r="10" spans="1:2" ht="45" customHeight="1">
      <c r="A10" s="21" t="s">
        <v>7</v>
      </c>
      <c r="B10" s="20" t="s">
        <v>43</v>
      </c>
    </row>
    <row r="11" spans="1:2" ht="48.6" customHeight="1">
      <c r="A11" s="21" t="s">
        <v>8</v>
      </c>
      <c r="B11" s="20" t="s">
        <v>44</v>
      </c>
    </row>
    <row r="12" spans="1:2" ht="33" customHeight="1">
      <c r="A12" s="21" t="s">
        <v>9</v>
      </c>
      <c r="B12" s="20" t="s">
        <v>45</v>
      </c>
    </row>
    <row r="13" spans="1:2" ht="30" customHeight="1">
      <c r="A13" s="21" t="s">
        <v>10</v>
      </c>
      <c r="B13" s="20" t="s">
        <v>46</v>
      </c>
    </row>
    <row r="14" spans="1:2" ht="22.05" customHeight="1">
      <c r="A14" s="21" t="s">
        <v>11</v>
      </c>
      <c r="B14" s="20" t="s">
        <v>47</v>
      </c>
    </row>
  </sheetData>
  <mergeCells count="3">
    <mergeCell ref="A1:B1"/>
    <mergeCell ref="A2:B2"/>
    <mergeCell ref="A3:B3"/>
  </mergeCells>
  <pageMargins left="0.7" right="0.7" top="0.787401575" bottom="0.7874015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7759-F818-4844-A158-5169C8C3599A}">
  <sheetPr>
    <tabColor rgb="FF161B4E"/>
  </sheetPr>
  <dimension ref="A1:L29"/>
  <sheetViews>
    <sheetView zoomScale="75" zoomScaleNormal="75" workbookViewId="0" topLeftCell="A13">
      <selection pane="topLeft" activeCell="C28" sqref="C28"/>
    </sheetView>
  </sheetViews>
  <sheetFormatPr defaultRowHeight="33" customHeight="1"/>
  <cols>
    <col min="1" max="1" width="8.25" style="1" customWidth="1"/>
    <col min="2" max="2" width="28.375" style="1" customWidth="1"/>
    <col min="3" max="3" width="73.125" style="1" customWidth="1"/>
    <col min="4" max="4" width="10.875" style="16" customWidth="1"/>
    <col min="5" max="5" width="18.375" style="16" customWidth="1"/>
    <col min="6" max="6" width="16.75" style="16" customWidth="1"/>
    <col min="7" max="7" width="44.5" style="1" customWidth="1"/>
    <col min="8" max="8" width="15.125" style="16" customWidth="1"/>
    <col min="9" max="9" width="14.75" style="16" customWidth="1"/>
    <col min="10" max="10" width="18.125" style="16" customWidth="1"/>
    <col min="11" max="11" width="23.75" style="1" customWidth="1"/>
    <col min="12" max="12" width="0" style="1" hidden="1" customWidth="1"/>
    <col min="13" max="16384" width="8.875" style="1"/>
  </cols>
  <sheetData>
    <row r="1" spans="1:11" ht="33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2" s="9" customFormat="1" ht="33" customHeigh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5" t="s">
        <v>7</v>
      </c>
      <c r="H2" s="2" t="s">
        <v>8</v>
      </c>
      <c r="I2" s="6" t="s">
        <v>9</v>
      </c>
      <c r="J2" s="6" t="s">
        <v>10</v>
      </c>
      <c r="K2" s="7" t="s">
        <v>11</v>
      </c>
      <c r="L2" s="8" t="s">
        <v>12</v>
      </c>
    </row>
    <row r="3" spans="1:12" ht="33" customHeight="1">
      <c r="A3" s="10" t="s">
        <v>13</v>
      </c>
      <c r="B3" s="11" t="s">
        <v>14</v>
      </c>
      <c r="C3" s="11" t="s">
        <v>15</v>
      </c>
      <c r="D3" s="12">
        <v>5</v>
      </c>
      <c r="E3" s="12">
        <v>4</v>
      </c>
      <c r="F3" s="17">
        <f t="shared" si="0" ref="F3:F20">IF(D3*E3=0,"",D3*E3)</f>
        <v>20</v>
      </c>
      <c r="G3" s="11" t="s">
        <v>56</v>
      </c>
      <c r="H3" s="12">
        <v>5</v>
      </c>
      <c r="I3" s="17">
        <f>IFERROR(IF(H3=0,F3,F3-H3),"")</f>
        <v>15</v>
      </c>
      <c r="J3" s="12" t="s">
        <v>16</v>
      </c>
      <c r="K3" s="10"/>
      <c r="L3" s="19">
        <f>IF(Table1[[#This Row],[Zařazení do plánu]]="Ano",1,0)</f>
        <v>1</v>
      </c>
    </row>
    <row r="4" spans="1:12" ht="33" customHeight="1">
      <c r="A4" s="10" t="s">
        <v>13</v>
      </c>
      <c r="B4" s="11" t="s">
        <v>14</v>
      </c>
      <c r="C4" s="11" t="s">
        <v>17</v>
      </c>
      <c r="D4" s="12">
        <v>5</v>
      </c>
      <c r="E4" s="12">
        <v>5</v>
      </c>
      <c r="F4" s="17">
        <f t="shared" si="0"/>
        <v>25</v>
      </c>
      <c r="G4" s="11" t="s">
        <v>57</v>
      </c>
      <c r="H4" s="12">
        <v>6</v>
      </c>
      <c r="I4" s="17">
        <f t="shared" si="1" ref="I4:I20">IFERROR(IF(H4=0,F4,F4-H4),"")</f>
        <v>19</v>
      </c>
      <c r="J4" s="12" t="s">
        <v>16</v>
      </c>
      <c r="K4" s="10"/>
      <c r="L4" s="19">
        <f>IF(Table1[[#This Row],[Zařazení do plánu]]="Ano",1,0)</f>
        <v>1</v>
      </c>
    </row>
    <row r="5" spans="1:12" ht="33" customHeight="1">
      <c r="A5" s="10" t="s">
        <v>13</v>
      </c>
      <c r="B5" s="11" t="s">
        <v>14</v>
      </c>
      <c r="C5" s="11" t="s">
        <v>19</v>
      </c>
      <c r="D5" s="12">
        <v>4</v>
      </c>
      <c r="E5" s="12">
        <v>3</v>
      </c>
      <c r="F5" s="17">
        <f t="shared" si="0"/>
        <v>12</v>
      </c>
      <c r="G5" s="11" t="s">
        <v>58</v>
      </c>
      <c r="H5" s="12">
        <v>5</v>
      </c>
      <c r="I5" s="17">
        <f t="shared" si="1"/>
        <v>7</v>
      </c>
      <c r="J5" s="12" t="s">
        <v>18</v>
      </c>
      <c r="K5" s="10"/>
      <c r="L5" s="19">
        <f>IF(Table1[[#This Row],[Zařazení do plánu]]="Ano",1,0)</f>
        <v>0</v>
      </c>
    </row>
    <row r="6" spans="1:12" ht="33" customHeight="1">
      <c r="A6" s="10" t="s">
        <v>13</v>
      </c>
      <c r="B6" s="11" t="s">
        <v>14</v>
      </c>
      <c r="C6" s="11" t="s">
        <v>21</v>
      </c>
      <c r="D6" s="12">
        <v>5</v>
      </c>
      <c r="E6" s="12">
        <v>3</v>
      </c>
      <c r="F6" s="17">
        <f t="shared" si="0"/>
        <v>15</v>
      </c>
      <c r="G6" s="11" t="s">
        <v>59</v>
      </c>
      <c r="H6" s="12">
        <v>6</v>
      </c>
      <c r="I6" s="17">
        <f t="shared" si="1"/>
        <v>9</v>
      </c>
      <c r="J6" s="12" t="s">
        <v>18</v>
      </c>
      <c r="K6" s="10"/>
      <c r="L6" s="19">
        <f>IF(Table1[[#This Row],[Zařazení do plánu]]="Ano",1,0)</f>
        <v>0</v>
      </c>
    </row>
    <row r="7" spans="1:12" ht="33" customHeight="1">
      <c r="A7" s="10" t="s">
        <v>20</v>
      </c>
      <c r="B7" s="11" t="s">
        <v>48</v>
      </c>
      <c r="C7" s="11" t="s">
        <v>15</v>
      </c>
      <c r="D7" s="12">
        <v>4</v>
      </c>
      <c r="E7" s="12">
        <v>2</v>
      </c>
      <c r="F7" s="17">
        <f t="shared" si="0"/>
        <v>8</v>
      </c>
      <c r="G7" s="11" t="s">
        <v>60</v>
      </c>
      <c r="H7" s="12">
        <v>5</v>
      </c>
      <c r="I7" s="17">
        <f t="shared" si="1"/>
        <v>3</v>
      </c>
      <c r="J7" s="12" t="s">
        <v>18</v>
      </c>
      <c r="K7" s="10"/>
      <c r="L7" s="19">
        <f>IF(Table1[[#This Row],[Zařazení do plánu]]="Ano",1,0)</f>
        <v>0</v>
      </c>
    </row>
    <row r="8" spans="1:12" ht="33" customHeight="1">
      <c r="A8" s="10" t="s">
        <v>20</v>
      </c>
      <c r="B8" s="11" t="s">
        <v>48</v>
      </c>
      <c r="C8" s="11" t="s">
        <v>17</v>
      </c>
      <c r="D8" s="12">
        <v>5</v>
      </c>
      <c r="E8" s="12">
        <v>4</v>
      </c>
      <c r="F8" s="17">
        <f t="shared" si="0"/>
        <v>20</v>
      </c>
      <c r="G8" s="11" t="s">
        <v>61</v>
      </c>
      <c r="H8" s="12">
        <v>10</v>
      </c>
      <c r="I8" s="17">
        <f t="shared" si="1"/>
        <v>10</v>
      </c>
      <c r="J8" s="12" t="s">
        <v>16</v>
      </c>
      <c r="K8" s="10"/>
      <c r="L8" s="19">
        <f>IF(Table1[[#This Row],[Zařazení do plánu]]="Ano",1,0)</f>
        <v>1</v>
      </c>
    </row>
    <row r="9" spans="1:12" ht="33" customHeight="1">
      <c r="A9" s="10" t="s">
        <v>20</v>
      </c>
      <c r="B9" s="11" t="s">
        <v>48</v>
      </c>
      <c r="C9" s="11" t="s">
        <v>19</v>
      </c>
      <c r="D9" s="12">
        <v>4</v>
      </c>
      <c r="E9" s="12">
        <v>4</v>
      </c>
      <c r="F9" s="17">
        <f t="shared" si="0"/>
        <v>16</v>
      </c>
      <c r="G9" s="11" t="s">
        <v>62</v>
      </c>
      <c r="H9" s="12">
        <v>9</v>
      </c>
      <c r="I9" s="17">
        <f t="shared" si="1"/>
        <v>7</v>
      </c>
      <c r="J9" s="12" t="s">
        <v>18</v>
      </c>
      <c r="K9" s="10"/>
      <c r="L9" s="19">
        <f>IF(Table1[[#This Row],[Zařazení do plánu]]="Ano",1,0)</f>
        <v>0</v>
      </c>
    </row>
    <row r="10" spans="1:12" ht="33" customHeight="1">
      <c r="A10" s="10" t="s">
        <v>20</v>
      </c>
      <c r="B10" s="11" t="s">
        <v>48</v>
      </c>
      <c r="C10" s="11" t="s">
        <v>21</v>
      </c>
      <c r="D10" s="12">
        <v>2</v>
      </c>
      <c r="E10" s="12">
        <v>4</v>
      </c>
      <c r="F10" s="17">
        <f t="shared" si="0"/>
        <v>8</v>
      </c>
      <c r="G10" s="11" t="s">
        <v>63</v>
      </c>
      <c r="H10" s="12">
        <v>6</v>
      </c>
      <c r="I10" s="17">
        <f t="shared" si="1"/>
        <v>2</v>
      </c>
      <c r="J10" s="12" t="s">
        <v>18</v>
      </c>
      <c r="K10" s="10"/>
      <c r="L10" s="19">
        <f>IF(Table1[[#This Row],[Zařazení do plánu]]="Ano",1,0)</f>
        <v>0</v>
      </c>
    </row>
    <row r="11" spans="1:12" ht="33" customHeight="1">
      <c r="A11" s="10" t="s">
        <v>22</v>
      </c>
      <c r="B11" s="11" t="s">
        <v>49</v>
      </c>
      <c r="C11" s="11" t="s">
        <v>15</v>
      </c>
      <c r="D11" s="12">
        <v>4</v>
      </c>
      <c r="E11" s="12">
        <v>2</v>
      </c>
      <c r="F11" s="17">
        <f t="shared" si="0"/>
        <v>8</v>
      </c>
      <c r="G11" s="11" t="s">
        <v>64</v>
      </c>
      <c r="H11" s="12">
        <v>6</v>
      </c>
      <c r="I11" s="17">
        <f t="shared" si="1"/>
        <v>2</v>
      </c>
      <c r="J11" s="12" t="s">
        <v>18</v>
      </c>
      <c r="K11" s="10"/>
      <c r="L11" s="19">
        <f>IF(Table1[[#This Row],[Zařazení do plánu]]="Ano",1,0)</f>
        <v>0</v>
      </c>
    </row>
    <row r="12" spans="1:12" ht="33" customHeight="1">
      <c r="A12" s="10" t="s">
        <v>22</v>
      </c>
      <c r="B12" s="11" t="s">
        <v>49</v>
      </c>
      <c r="C12" s="11" t="s">
        <v>17</v>
      </c>
      <c r="D12" s="12">
        <v>5</v>
      </c>
      <c r="E12" s="12">
        <v>2</v>
      </c>
      <c r="F12" s="17">
        <f t="shared" si="0"/>
        <v>10</v>
      </c>
      <c r="G12" s="11" t="s">
        <v>65</v>
      </c>
      <c r="H12" s="12">
        <v>8</v>
      </c>
      <c r="I12" s="17">
        <f t="shared" si="1"/>
        <v>2</v>
      </c>
      <c r="J12" s="12" t="s">
        <v>18</v>
      </c>
      <c r="K12" s="10"/>
      <c r="L12" s="19">
        <f>IF(Table1[[#This Row],[Zařazení do plánu]]="Ano",1,0)</f>
        <v>0</v>
      </c>
    </row>
    <row r="13" spans="1:12" ht="33" customHeight="1">
      <c r="A13" s="10" t="s">
        <v>22</v>
      </c>
      <c r="B13" s="11" t="s">
        <v>49</v>
      </c>
      <c r="C13" s="11" t="s">
        <v>19</v>
      </c>
      <c r="D13" s="12">
        <v>4</v>
      </c>
      <c r="E13" s="12">
        <v>2</v>
      </c>
      <c r="F13" s="17">
        <f t="shared" si="0"/>
        <v>8</v>
      </c>
      <c r="G13" s="11" t="s">
        <v>66</v>
      </c>
      <c r="H13" s="12">
        <v>6</v>
      </c>
      <c r="I13" s="17">
        <f t="shared" si="1"/>
        <v>2</v>
      </c>
      <c r="J13" s="12" t="s">
        <v>18</v>
      </c>
      <c r="K13" s="10"/>
      <c r="L13" s="19">
        <f>IF(Table1[[#This Row],[Zařazení do plánu]]="Ano",1,0)</f>
        <v>0</v>
      </c>
    </row>
    <row r="14" spans="1:12" ht="33" customHeight="1">
      <c r="A14" s="10" t="s">
        <v>22</v>
      </c>
      <c r="B14" s="11" t="s">
        <v>49</v>
      </c>
      <c r="C14" s="11" t="s">
        <v>21</v>
      </c>
      <c r="D14" s="12">
        <v>4</v>
      </c>
      <c r="E14" s="12">
        <v>3</v>
      </c>
      <c r="F14" s="17">
        <f t="shared" si="0"/>
        <v>12</v>
      </c>
      <c r="G14" s="11" t="s">
        <v>67</v>
      </c>
      <c r="H14" s="12">
        <v>10</v>
      </c>
      <c r="I14" s="17">
        <f t="shared" si="1"/>
        <v>2</v>
      </c>
      <c r="J14" s="12" t="s">
        <v>18</v>
      </c>
      <c r="K14" s="10"/>
      <c r="L14" s="19">
        <f>IF(Table1[[#This Row],[Zařazení do plánu]]="Ano",1,0)</f>
        <v>0</v>
      </c>
    </row>
    <row r="15" spans="1:12" ht="33" customHeight="1">
      <c r="A15" s="10" t="s">
        <v>23</v>
      </c>
      <c r="B15" s="11" t="s">
        <v>50</v>
      </c>
      <c r="C15" s="11" t="s">
        <v>15</v>
      </c>
      <c r="D15" s="12">
        <v>4</v>
      </c>
      <c r="E15" s="12">
        <v>2</v>
      </c>
      <c r="F15" s="17">
        <f t="shared" si="0"/>
        <v>8</v>
      </c>
      <c r="G15" s="11" t="s">
        <v>68</v>
      </c>
      <c r="H15" s="12">
        <v>3</v>
      </c>
      <c r="I15" s="17">
        <f t="shared" si="1"/>
        <v>5</v>
      </c>
      <c r="J15" s="12" t="s">
        <v>16</v>
      </c>
      <c r="K15" s="10"/>
      <c r="L15" s="19">
        <f>IF(Table1[[#This Row],[Zařazení do plánu]]="Ano",1,0)</f>
        <v>1</v>
      </c>
    </row>
    <row r="16" spans="1:12" ht="33" customHeight="1">
      <c r="A16" s="10" t="s">
        <v>23</v>
      </c>
      <c r="B16" s="11" t="s">
        <v>50</v>
      </c>
      <c r="C16" s="11" t="s">
        <v>17</v>
      </c>
      <c r="D16" s="12">
        <v>5</v>
      </c>
      <c r="E16" s="12">
        <v>3</v>
      </c>
      <c r="F16" s="17">
        <f t="shared" si="0"/>
        <v>15</v>
      </c>
      <c r="G16" s="11" t="s">
        <v>69</v>
      </c>
      <c r="H16" s="12">
        <v>8</v>
      </c>
      <c r="I16" s="17">
        <f t="shared" si="1"/>
        <v>7</v>
      </c>
      <c r="J16" s="12" t="s">
        <v>18</v>
      </c>
      <c r="K16" s="10"/>
      <c r="L16" s="19">
        <f>IF(Table1[[#This Row],[Zařazení do plánu]]="Ano",1,0)</f>
        <v>0</v>
      </c>
    </row>
    <row r="17" spans="1:12" ht="33" customHeight="1">
      <c r="A17" s="10" t="s">
        <v>23</v>
      </c>
      <c r="B17" s="11" t="s">
        <v>50</v>
      </c>
      <c r="C17" s="11" t="s">
        <v>19</v>
      </c>
      <c r="D17" s="12">
        <v>4</v>
      </c>
      <c r="E17" s="12">
        <v>2</v>
      </c>
      <c r="F17" s="17">
        <f t="shared" si="0"/>
        <v>8</v>
      </c>
      <c r="G17" s="11" t="s">
        <v>70</v>
      </c>
      <c r="H17" s="12">
        <v>5</v>
      </c>
      <c r="I17" s="17">
        <f t="shared" si="1"/>
        <v>3</v>
      </c>
      <c r="J17" s="12" t="s">
        <v>18</v>
      </c>
      <c r="K17" s="10"/>
      <c r="L17" s="19">
        <f>IF(Table1[[#This Row],[Zařazení do plánu]]="Ano",1,0)</f>
        <v>0</v>
      </c>
    </row>
    <row r="18" spans="1:12" ht="33" customHeight="1">
      <c r="A18" s="10" t="s">
        <v>23</v>
      </c>
      <c r="B18" s="11" t="s">
        <v>50</v>
      </c>
      <c r="C18" s="11" t="s">
        <v>21</v>
      </c>
      <c r="D18" s="12">
        <v>3</v>
      </c>
      <c r="E18" s="12">
        <v>3</v>
      </c>
      <c r="F18" s="17">
        <f t="shared" si="0"/>
        <v>9</v>
      </c>
      <c r="G18" s="11" t="s">
        <v>71</v>
      </c>
      <c r="H18" s="12">
        <v>5</v>
      </c>
      <c r="I18" s="17">
        <f t="shared" si="1"/>
        <v>4</v>
      </c>
      <c r="J18" s="12" t="s">
        <v>16</v>
      </c>
      <c r="K18" s="10"/>
      <c r="L18" s="19">
        <f>IF(Table1[[#This Row],[Zařazení do plánu]]="Ano",1,0)</f>
        <v>1</v>
      </c>
    </row>
    <row r="19" spans="1:12" ht="33" customHeight="1">
      <c r="A19" s="10" t="s">
        <v>24</v>
      </c>
      <c r="B19" s="11" t="s">
        <v>51</v>
      </c>
      <c r="C19" s="11" t="s">
        <v>15</v>
      </c>
      <c r="D19" s="12">
        <v>4</v>
      </c>
      <c r="E19" s="12">
        <v>5</v>
      </c>
      <c r="F19" s="17">
        <f t="shared" si="0"/>
        <v>20</v>
      </c>
      <c r="G19" s="11" t="s">
        <v>72</v>
      </c>
      <c r="H19" s="12">
        <v>5</v>
      </c>
      <c r="I19" s="17">
        <f t="shared" si="1"/>
        <v>15</v>
      </c>
      <c r="J19" s="12" t="s">
        <v>16</v>
      </c>
      <c r="K19" s="10"/>
      <c r="L19" s="19">
        <f>IF(Table1[[#This Row],[Zařazení do plánu]]="Ano",1,0)</f>
        <v>1</v>
      </c>
    </row>
    <row r="20" spans="1:12" ht="33" customHeight="1">
      <c r="A20" s="10" t="s">
        <v>24</v>
      </c>
      <c r="B20" s="11" t="s">
        <v>51</v>
      </c>
      <c r="C20" s="11" t="s">
        <v>17</v>
      </c>
      <c r="D20" s="12">
        <v>3</v>
      </c>
      <c r="E20" s="12">
        <v>3</v>
      </c>
      <c r="F20" s="17">
        <f t="shared" si="0"/>
        <v>9</v>
      </c>
      <c r="G20" s="11" t="s">
        <v>73</v>
      </c>
      <c r="H20" s="12">
        <v>5</v>
      </c>
      <c r="I20" s="17">
        <f t="shared" si="1"/>
        <v>4</v>
      </c>
      <c r="J20" s="12" t="s">
        <v>18</v>
      </c>
      <c r="K20" s="10"/>
      <c r="L20" s="19">
        <f>IF(Table1[[#This Row],[Zařazení do plánu]]="Ano",1,0)</f>
        <v>0</v>
      </c>
    </row>
    <row r="21" spans="1:12" ht="33" customHeight="1">
      <c r="A21" s="10" t="s">
        <v>24</v>
      </c>
      <c r="B21" s="11" t="s">
        <v>51</v>
      </c>
      <c r="C21" s="11" t="s">
        <v>19</v>
      </c>
      <c r="D21" s="15">
        <v>4</v>
      </c>
      <c r="E21" s="15">
        <v>1</v>
      </c>
      <c r="F21" s="18">
        <f>IF(D21*E21=0,"",D21*E21)</f>
        <v>4</v>
      </c>
      <c r="G21" s="14" t="s">
        <v>74</v>
      </c>
      <c r="H21" s="15">
        <v>3</v>
      </c>
      <c r="I21" s="18">
        <f>IFERROR(IF(H21=0,F21,F21-H21),"")</f>
        <v>1</v>
      </c>
      <c r="J21" s="15" t="s">
        <v>18</v>
      </c>
      <c r="K21" s="13"/>
      <c r="L21" s="19">
        <f>IF(Table1[[#This Row],[Zařazení do plánu]]="Ano",1,0)</f>
        <v>0</v>
      </c>
    </row>
    <row r="22" spans="1:12" ht="33" customHeight="1">
      <c r="A22" s="10" t="s">
        <v>24</v>
      </c>
      <c r="B22" s="11" t="s">
        <v>51</v>
      </c>
      <c r="C22" s="11" t="s">
        <v>21</v>
      </c>
      <c r="D22" s="12">
        <v>3</v>
      </c>
      <c r="E22" s="12">
        <v>2</v>
      </c>
      <c r="F22" s="17">
        <f t="shared" si="2" ref="F22:F29">IF(D22*E22=0,"",D22*E22)</f>
        <v>6</v>
      </c>
      <c r="G22" s="11" t="s">
        <v>75</v>
      </c>
      <c r="H22" s="12">
        <v>4</v>
      </c>
      <c r="I22" s="17">
        <f t="shared" si="3" ref="I22:I29">IFERROR(IF(H22=0,F22,F22-H22),"")</f>
        <v>2</v>
      </c>
      <c r="J22" s="12" t="s">
        <v>18</v>
      </c>
      <c r="K22" s="10"/>
      <c r="L22" s="19">
        <f>IF(Table1[[#This Row],[Zařazení do plánu]]="Ano",1,0)</f>
        <v>0</v>
      </c>
    </row>
    <row r="23" spans="1:12" ht="33" customHeight="1">
      <c r="A23" s="10" t="s">
        <v>25</v>
      </c>
      <c r="B23" s="10" t="s">
        <v>52</v>
      </c>
      <c r="C23" s="11" t="s">
        <v>15</v>
      </c>
      <c r="D23" s="12">
        <v>5</v>
      </c>
      <c r="E23" s="12">
        <v>3</v>
      </c>
      <c r="F23" s="17">
        <f t="shared" si="2"/>
        <v>15</v>
      </c>
      <c r="G23" s="11" t="s">
        <v>76</v>
      </c>
      <c r="H23" s="12">
        <v>5</v>
      </c>
      <c r="I23" s="17">
        <f t="shared" si="3"/>
        <v>10</v>
      </c>
      <c r="J23" s="12" t="s">
        <v>16</v>
      </c>
      <c r="K23" s="10"/>
      <c r="L23" s="19">
        <f>IF(Table1[[#This Row],[Zařazení do plánu]]="Ano",1,0)</f>
        <v>1</v>
      </c>
    </row>
    <row r="24" spans="1:12" ht="33" customHeight="1">
      <c r="A24" s="10" t="s">
        <v>25</v>
      </c>
      <c r="B24" s="10" t="s">
        <v>52</v>
      </c>
      <c r="C24" s="11" t="s">
        <v>17</v>
      </c>
      <c r="D24" s="12">
        <v>3</v>
      </c>
      <c r="E24" s="12">
        <v>3</v>
      </c>
      <c r="F24" s="17">
        <f t="shared" si="2"/>
        <v>9</v>
      </c>
      <c r="G24" s="11" t="s">
        <v>77</v>
      </c>
      <c r="H24" s="12">
        <v>6</v>
      </c>
      <c r="I24" s="17">
        <f t="shared" si="3"/>
        <v>3</v>
      </c>
      <c r="J24" s="12" t="s">
        <v>18</v>
      </c>
      <c r="K24" s="10"/>
      <c r="L24" s="19">
        <f>IF(Table1[[#This Row],[Zařazení do plánu]]="Ano",1,0)</f>
        <v>0</v>
      </c>
    </row>
    <row r="25" spans="1:12" ht="33" customHeight="1">
      <c r="A25" s="10" t="s">
        <v>25</v>
      </c>
      <c r="B25" s="10" t="s">
        <v>52</v>
      </c>
      <c r="C25" s="11" t="s">
        <v>19</v>
      </c>
      <c r="D25" s="12">
        <v>3</v>
      </c>
      <c r="E25" s="12">
        <v>2</v>
      </c>
      <c r="F25" s="17">
        <f t="shared" si="2"/>
        <v>6</v>
      </c>
      <c r="G25" s="11" t="s">
        <v>78</v>
      </c>
      <c r="H25" s="12">
        <v>3</v>
      </c>
      <c r="I25" s="17">
        <f t="shared" si="3"/>
        <v>3</v>
      </c>
      <c r="J25" s="12" t="s">
        <v>18</v>
      </c>
      <c r="K25" s="10"/>
      <c r="L25" s="19">
        <f>IF(Table1[[#This Row],[Zařazení do plánu]]="Ano",1,0)</f>
        <v>0</v>
      </c>
    </row>
    <row r="26" spans="1:12" ht="33" customHeight="1">
      <c r="A26" s="10" t="s">
        <v>25</v>
      </c>
      <c r="B26" s="10" t="s">
        <v>52</v>
      </c>
      <c r="C26" s="14" t="s">
        <v>21</v>
      </c>
      <c r="D26" s="15">
        <v>3</v>
      </c>
      <c r="E26" s="15">
        <v>4</v>
      </c>
      <c r="F26" s="17">
        <f t="shared" si="2"/>
        <v>12</v>
      </c>
      <c r="G26" s="14" t="s">
        <v>79</v>
      </c>
      <c r="H26" s="15">
        <v>7</v>
      </c>
      <c r="I26" s="17">
        <f t="shared" si="3"/>
        <v>5</v>
      </c>
      <c r="J26" s="15" t="s">
        <v>18</v>
      </c>
      <c r="K26" s="10"/>
      <c r="L26" s="19">
        <f>IF(Table1[[#This Row],[Zařazení do plánu]]="Ano",1,0)</f>
        <v>0</v>
      </c>
    </row>
    <row r="27" spans="1:12" ht="33" customHeight="1">
      <c r="A27" s="10" t="s">
        <v>53</v>
      </c>
      <c r="B27" s="10" t="s">
        <v>54</v>
      </c>
      <c r="C27" s="11" t="s">
        <v>17</v>
      </c>
      <c r="D27" s="12">
        <v>5</v>
      </c>
      <c r="E27" s="12">
        <v>3</v>
      </c>
      <c r="F27" s="17">
        <f t="shared" si="2"/>
        <v>15</v>
      </c>
      <c r="G27" s="11" t="s">
        <v>80</v>
      </c>
      <c r="H27" s="12">
        <v>10</v>
      </c>
      <c r="I27" s="17">
        <f t="shared" si="3"/>
        <v>5</v>
      </c>
      <c r="J27" s="12" t="s">
        <v>18</v>
      </c>
      <c r="K27" s="10"/>
      <c r="L27" s="19">
        <f>IF(Table1[[#This Row],[Zařazení do plánu]]="Ano",1,0)</f>
        <v>0</v>
      </c>
    </row>
    <row r="28" spans="1:12" ht="33" customHeight="1">
      <c r="A28" s="10" t="s">
        <v>53</v>
      </c>
      <c r="B28" s="10" t="s">
        <v>54</v>
      </c>
      <c r="C28" s="11" t="s">
        <v>19</v>
      </c>
      <c r="D28" s="12">
        <v>3</v>
      </c>
      <c r="E28" s="12">
        <v>3</v>
      </c>
      <c r="F28" s="17">
        <f t="shared" si="2"/>
        <v>9</v>
      </c>
      <c r="G28" s="11"/>
      <c r="H28" s="12"/>
      <c r="I28" s="17">
        <f t="shared" si="3"/>
        <v>9</v>
      </c>
      <c r="J28" s="12" t="s">
        <v>16</v>
      </c>
      <c r="K28" s="10"/>
      <c r="L28" s="19">
        <f>IF(Table1[[#This Row],[Zařazení do plánu]]="Ano",1,0)</f>
        <v>1</v>
      </c>
    </row>
    <row r="29" spans="1:12" ht="33" customHeight="1" thickBot="1">
      <c r="A29" s="10" t="s">
        <v>125</v>
      </c>
      <c r="B29" s="11" t="s">
        <v>55</v>
      </c>
      <c r="C29" s="11" t="s">
        <v>19</v>
      </c>
      <c r="D29" s="12">
        <v>3</v>
      </c>
      <c r="E29" s="12">
        <v>3</v>
      </c>
      <c r="F29" s="17">
        <f t="shared" si="2"/>
        <v>9</v>
      </c>
      <c r="G29" s="11" t="s">
        <v>126</v>
      </c>
      <c r="H29" s="12">
        <v>5</v>
      </c>
      <c r="I29" s="17">
        <f t="shared" si="3"/>
        <v>4</v>
      </c>
      <c r="J29" s="12" t="s">
        <v>18</v>
      </c>
      <c r="K29" s="10"/>
      <c r="L29" s="19">
        <f>IF(Table1[[#This Row],[Zařazení do plánu]]="Ano",1,0)</f>
        <v>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conditionalFormatting sqref="F3:F29 I22:I29">
    <cfRule type="colorScale" priority="2">
      <colorScale>
        <cfvo type="num" val="0"/>
        <cfvo type="num" val="12.5"/>
        <cfvo type="num" val="25"/>
        <color theme="9"/>
        <color rgb="FFFFFF00"/>
        <color rgb="FFFF0000"/>
      </colorScale>
    </cfRule>
  </conditionalFormatting>
  <conditionalFormatting sqref="I3:I29">
    <cfRule type="colorScale" priority="1">
      <colorScale>
        <cfvo type="num" val="0"/>
        <cfvo type="num" val="12.5"/>
        <cfvo type="num" val="25"/>
        <color theme="9"/>
        <color rgb="FFFFFF00"/>
        <color rgb="FFFF0000"/>
      </colorScale>
    </cfRule>
  </conditionalFormatting>
  <dataValidations count="4">
    <dataValidation type="list" allowBlank="1" showInputMessage="1" showErrorMessage="1" sqref="D3:E29">
      <formula1>"1,2,3,4,5"</formula1>
    </dataValidation>
    <dataValidation type="list" allowBlank="1" showInputMessage="1" showErrorMessage="1" errorTitle="Chyba" error="Lze zadat pouze hodnoty Ano/Ne." sqref="J3:J29">
      <formula1>"Ano, Ne"</formula1>
    </dataValidation>
    <dataValidation type="custom" allowBlank="1" showErrorMessage="1" promptTitle="Nesahat" prompt="Pokud nemáte podstatné odůvodnění, neměntě hodnoty v tomto sloupci" sqref="F3:F29">
      <formula1>IF(D3*E3=0,"",D3*E3)</formula1>
    </dataValidation>
    <dataValidation type="whole" allowBlank="1" showInputMessage="1" showErrorMessage="1" errorTitle="Neplatná hodnota" error="Maximální hodnota je inherentní riziko, minimální je nula." sqref="H3:H1048576">
      <formula1>0</formula1>
      <formula2>F3</formula2>
    </dataValidation>
  </dataValidations>
  <pageMargins left="0.7" right="0.7" top="0.787401575" bottom="0.787401575" header="0.3" footer="0.3"/>
  <pageSetup orientation="portrait"/>
  <headerFooter alignWithMargins="0"/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C63E6-B8E6-4F21-A9B2-08EC0179AE0F}">
  <sheetPr>
    <tabColor rgb="FF161B4E"/>
  </sheetPr>
  <dimension ref="A1:F9"/>
  <sheetViews>
    <sheetView workbookViewId="0" topLeftCell="A1">
      <selection pane="topLeft" activeCell="C13" sqref="C13"/>
    </sheetView>
  </sheetViews>
  <sheetFormatPr defaultRowHeight="15"/>
  <cols>
    <col min="1" max="1" width="17.125" bestFit="1" customWidth="1"/>
    <col min="2" max="2" width="16.25" bestFit="1" customWidth="1"/>
    <col min="3" max="3" width="27.375" bestFit="1" customWidth="1"/>
    <col min="4" max="4" width="27.75" bestFit="1" customWidth="1"/>
    <col min="5" max="5" width="26.5" bestFit="1" customWidth="1"/>
    <col min="6" max="6" width="19.375" bestFit="1" customWidth="1"/>
    <col min="7" max="7" width="40.5" bestFit="1" customWidth="1"/>
  </cols>
  <sheetData>
    <row r="1" spans="1:6" ht="14.4">
      <c r="A1" s="30" t="s">
        <v>26</v>
      </c>
      <c r="B1" s="30" t="s">
        <v>31</v>
      </c>
      <c r="C1" s="30" t="s">
        <v>30</v>
      </c>
      <c r="D1" s="30" t="s">
        <v>29</v>
      </c>
      <c r="E1" s="30" t="s">
        <v>28</v>
      </c>
      <c r="F1" s="30" t="s">
        <v>27</v>
      </c>
    </row>
    <row r="2" spans="1:6" ht="14.4">
      <c r="A2" s="31" t="s">
        <v>13</v>
      </c>
      <c r="B2" s="32">
        <v>4.75</v>
      </c>
      <c r="C2" s="32">
        <v>3.75</v>
      </c>
      <c r="D2" s="32">
        <v>18</v>
      </c>
      <c r="E2" s="32">
        <v>12.50</v>
      </c>
      <c r="F2" s="33">
        <v>1</v>
      </c>
    </row>
    <row r="3" spans="1:6" ht="14.4">
      <c r="A3" s="31" t="s">
        <v>53</v>
      </c>
      <c r="B3" s="32">
        <v>4</v>
      </c>
      <c r="C3" s="32">
        <v>3</v>
      </c>
      <c r="D3" s="32">
        <v>12</v>
      </c>
      <c r="E3" s="32">
        <v>7</v>
      </c>
      <c r="F3" s="33">
        <v>1</v>
      </c>
    </row>
    <row r="4" spans="1:6" ht="14.4">
      <c r="A4" s="31" t="s">
        <v>20</v>
      </c>
      <c r="B4" s="32">
        <v>3.75</v>
      </c>
      <c r="C4" s="32">
        <v>3.50</v>
      </c>
      <c r="D4" s="32">
        <v>13</v>
      </c>
      <c r="E4" s="32">
        <v>5.50</v>
      </c>
      <c r="F4" s="33">
        <v>1</v>
      </c>
    </row>
    <row r="5" spans="1:6" ht="14.4">
      <c r="A5" s="31" t="s">
        <v>24</v>
      </c>
      <c r="B5" s="32">
        <v>3.50</v>
      </c>
      <c r="C5" s="32">
        <v>2.75</v>
      </c>
      <c r="D5" s="32">
        <v>9.75</v>
      </c>
      <c r="E5" s="32">
        <v>5.50</v>
      </c>
      <c r="F5" s="33">
        <v>1</v>
      </c>
    </row>
    <row r="6" spans="1:6" ht="14.4">
      <c r="A6" s="31" t="s">
        <v>25</v>
      </c>
      <c r="B6" s="32">
        <v>3.50</v>
      </c>
      <c r="C6" s="32">
        <v>3</v>
      </c>
      <c r="D6" s="32">
        <v>10.50</v>
      </c>
      <c r="E6" s="32">
        <v>5.25</v>
      </c>
      <c r="F6" s="33">
        <v>1</v>
      </c>
    </row>
    <row r="7" spans="1:6" ht="14.4">
      <c r="A7" s="31" t="s">
        <v>23</v>
      </c>
      <c r="B7" s="32">
        <v>4</v>
      </c>
      <c r="C7" s="32">
        <v>2.50</v>
      </c>
      <c r="D7" s="32">
        <v>10</v>
      </c>
      <c r="E7" s="32">
        <v>4.75</v>
      </c>
      <c r="F7" s="33">
        <v>1</v>
      </c>
    </row>
    <row r="8" spans="1:6" ht="14.4">
      <c r="A8" s="31" t="s">
        <v>125</v>
      </c>
      <c r="B8" s="32">
        <v>3</v>
      </c>
      <c r="C8" s="32">
        <v>3</v>
      </c>
      <c r="D8" s="32">
        <v>9</v>
      </c>
      <c r="E8" s="32">
        <v>4</v>
      </c>
      <c r="F8" s="33">
        <v>0</v>
      </c>
    </row>
    <row r="9" spans="1:6" ht="14.4" thickBot="1">
      <c r="A9" s="31" t="s">
        <v>22</v>
      </c>
      <c r="B9" s="32">
        <v>4.25</v>
      </c>
      <c r="C9" s="32">
        <v>2.25</v>
      </c>
      <c r="D9" s="32">
        <v>9.50</v>
      </c>
      <c r="E9" s="32">
        <v>2</v>
      </c>
      <c r="F9" s="33">
        <v>0</v>
      </c>
    </row>
  </sheetData>
  <pageMargins left="0.7" right="0.7" top="0.787401575" bottom="0.787401575" header="0.3" footer="0.3"/>
  <pageSetup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D939-F9DF-4A78-8C5C-2F50A6C0588F}">
  <sheetPr>
    <tabColor rgb="FF161B4E"/>
  </sheetPr>
  <dimension ref="A1:A1"/>
  <sheetViews>
    <sheetView showGridLines="0" zoomScale="115" zoomScaleNormal="115" workbookViewId="0" topLeftCell="A1">
      <selection pane="topLeft" activeCell="M13" sqref="M13"/>
    </sheetView>
  </sheetViews>
  <sheetFormatPr defaultRowHeight="15"/>
  <sheetData/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A866-ABA4-418B-A20B-05451A7F98FA}">
  <sheetPr>
    <tabColor rgb="FF161B4E"/>
  </sheetPr>
  <dimension ref="A1:F18"/>
  <sheetViews>
    <sheetView workbookViewId="0" topLeftCell="A1">
      <selection pane="topLeft" activeCell="E4" sqref="E4"/>
    </sheetView>
  </sheetViews>
  <sheetFormatPr defaultRowHeight="15"/>
  <cols>
    <col min="1" max="1" width="7.875" customWidth="1"/>
    <col min="2" max="2" width="14" bestFit="1" customWidth="1"/>
    <col min="3" max="3" width="33.125" customWidth="1"/>
    <col min="4" max="4" width="20.625" customWidth="1"/>
    <col min="5" max="5" width="23.5" customWidth="1"/>
    <col min="6" max="6" width="20.625" customWidth="1"/>
  </cols>
  <sheetData>
    <row r="1" spans="1:2" ht="15" thickBot="1">
      <c r="A1" s="22" t="s">
        <v>81</v>
      </c>
      <c r="B1" s="22"/>
    </row>
    <row r="2" spans="1:6" ht="14.4">
      <c r="A2" s="23" t="s">
        <v>82</v>
      </c>
      <c r="B2" s="23" t="s">
        <v>83</v>
      </c>
      <c r="C2" s="24" t="s">
        <v>84</v>
      </c>
      <c r="D2" s="23" t="s">
        <v>85</v>
      </c>
      <c r="E2" s="24" t="s">
        <v>86</v>
      </c>
      <c r="F2" s="25" t="s">
        <v>87</v>
      </c>
    </row>
    <row r="3" spans="1:6" ht="103.2" customHeight="1">
      <c r="A3" s="26">
        <v>1</v>
      </c>
      <c r="B3" s="26" t="s">
        <v>88</v>
      </c>
      <c r="C3" s="27" t="s">
        <v>89</v>
      </c>
      <c r="D3" s="27" t="s">
        <v>90</v>
      </c>
      <c r="E3" s="27" t="s">
        <v>91</v>
      </c>
      <c r="F3" s="27" t="s">
        <v>92</v>
      </c>
    </row>
    <row r="4" spans="1:6" ht="111" customHeight="1">
      <c r="A4" s="26">
        <v>2</v>
      </c>
      <c r="B4" s="26" t="s">
        <v>93</v>
      </c>
      <c r="C4" s="27" t="s">
        <v>94</v>
      </c>
      <c r="D4" s="27" t="s">
        <v>95</v>
      </c>
      <c r="E4" s="27" t="s">
        <v>96</v>
      </c>
      <c r="F4" s="27" t="s">
        <v>97</v>
      </c>
    </row>
    <row r="5" spans="1:6" ht="86.4">
      <c r="A5" s="26">
        <v>3</v>
      </c>
      <c r="B5" s="26" t="s">
        <v>98</v>
      </c>
      <c r="C5" s="27" t="s">
        <v>99</v>
      </c>
      <c r="D5" s="27" t="s">
        <v>100</v>
      </c>
      <c r="E5" s="27" t="s">
        <v>101</v>
      </c>
      <c r="F5" s="27" t="s">
        <v>102</v>
      </c>
    </row>
    <row r="6" spans="1:6" ht="156.6" customHeight="1">
      <c r="A6" s="26">
        <v>4</v>
      </c>
      <c r="B6" s="26" t="s">
        <v>103</v>
      </c>
      <c r="C6" s="27" t="s">
        <v>104</v>
      </c>
      <c r="D6" s="27" t="s">
        <v>105</v>
      </c>
      <c r="E6" s="27" t="s">
        <v>106</v>
      </c>
      <c r="F6" s="27" t="s">
        <v>107</v>
      </c>
    </row>
    <row r="7" spans="1:6" ht="149.4" customHeight="1">
      <c r="A7" s="26">
        <v>5</v>
      </c>
      <c r="B7" s="26" t="s">
        <v>108</v>
      </c>
      <c r="C7" s="27" t="s">
        <v>109</v>
      </c>
      <c r="D7" s="27" t="s">
        <v>110</v>
      </c>
      <c r="E7" s="27" t="s">
        <v>111</v>
      </c>
      <c r="F7" s="27" t="s">
        <v>112</v>
      </c>
    </row>
    <row r="8" spans="1:6" ht="14.4">
      <c r="A8" s="26"/>
      <c r="B8" s="26"/>
      <c r="C8" s="28"/>
      <c r="D8" s="28"/>
      <c r="E8" s="28"/>
      <c r="F8" s="28"/>
    </row>
    <row r="9" spans="1:6" ht="14.4">
      <c r="A9" s="26"/>
      <c r="B9" s="26"/>
      <c r="C9" s="28"/>
      <c r="D9" s="28"/>
      <c r="E9" s="28"/>
      <c r="F9" s="28"/>
    </row>
    <row r="10" spans="1:6" ht="15" thickBot="1">
      <c r="A10" s="29" t="s">
        <v>113</v>
      </c>
      <c r="B10" s="29"/>
      <c r="C10" s="28"/>
      <c r="D10" s="28"/>
      <c r="E10" s="28"/>
      <c r="F10" s="28"/>
    </row>
    <row r="11" spans="1:6" ht="14.4">
      <c r="A11" s="23" t="s">
        <v>82</v>
      </c>
      <c r="B11" s="23" t="s">
        <v>83</v>
      </c>
      <c r="C11" s="24" t="s">
        <v>114</v>
      </c>
      <c r="D11" s="28"/>
      <c r="E11" s="28"/>
      <c r="F11" s="28"/>
    </row>
    <row r="12" spans="1:6" ht="43.2">
      <c r="A12" s="26">
        <v>1</v>
      </c>
      <c r="B12" s="26" t="s">
        <v>115</v>
      </c>
      <c r="C12" s="28" t="s">
        <v>116</v>
      </c>
      <c r="D12" s="28"/>
      <c r="E12" s="28"/>
      <c r="F12" s="28"/>
    </row>
    <row r="13" spans="1:6" ht="43.2">
      <c r="A13" s="26">
        <v>2</v>
      </c>
      <c r="B13" s="26" t="s">
        <v>88</v>
      </c>
      <c r="C13" s="28" t="s">
        <v>117</v>
      </c>
      <c r="D13" s="28"/>
      <c r="E13" s="28"/>
      <c r="F13" s="28"/>
    </row>
    <row r="14" spans="1:6" ht="43.2">
      <c r="A14" s="26">
        <v>3</v>
      </c>
      <c r="B14" s="26" t="s">
        <v>118</v>
      </c>
      <c r="C14" s="28" t="s">
        <v>119</v>
      </c>
      <c r="D14" s="28"/>
      <c r="E14" s="28"/>
      <c r="F14" s="28"/>
    </row>
    <row r="15" spans="1:6" ht="43.2">
      <c r="A15" s="26">
        <v>4</v>
      </c>
      <c r="B15" s="26" t="s">
        <v>120</v>
      </c>
      <c r="C15" s="28" t="s">
        <v>121</v>
      </c>
      <c r="D15" s="28"/>
      <c r="E15" s="28"/>
      <c r="F15" s="28"/>
    </row>
    <row r="16" spans="1:6" ht="43.2">
      <c r="A16" s="26">
        <v>5</v>
      </c>
      <c r="B16" s="26" t="s">
        <v>122</v>
      </c>
      <c r="C16" s="28" t="s">
        <v>123</v>
      </c>
      <c r="D16" s="28"/>
      <c r="E16" s="28"/>
      <c r="F16" s="28"/>
    </row>
    <row r="18" ht="14.4">
      <c r="A18" t="s">
        <v>124</v>
      </c>
    </row>
  </sheetData>
  <pageMargins left="0.7" right="0.7" top="0.787401575" bottom="0.7874015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2026-05-28T08:09:30Z</dcterms:created>
  <cp:category/>
  <cp:contentType/>
  <cp:contentStatus/>
</cp:coreProperties>
</file>