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5645" activeTab="2"/>
  </bookViews>
  <sheets>
    <sheet name="1. Výdaje celkem" sheetId="1" r:id="rId2"/>
    <sheet name="2. Specifické ukazatele" sheetId="4" r:id="rId3"/>
    <sheet name="3. Jednotlivé položky" sheetId="6" r:id="rId4"/>
  </sheets>
  <definedNames>
    <definedName name="_xlnm.Print_Titles" localSheetId="2">'3. Jednotlivé položky'!$4:$4</definedName>
    <definedName name="_xlnm.Print_Area" localSheetId="2">'3. Jednotlivé položky'!$A$1:$G$133</definedName>
  </definedNames>
  <calcPr fullCalcOnLoad="1"/>
</workbook>
</file>

<file path=xl/sharedStrings.xml><?xml version="1.0" encoding="utf-8"?>
<sst xmlns="http://schemas.openxmlformats.org/spreadsheetml/2006/main" count="290" uniqueCount="265">
  <si>
    <t>Fiskál.rok/období</t>
  </si>
  <si>
    <t>2019001 - 009.2019; ZÁŘ 2019</t>
  </si>
  <si>
    <t>Položka</t>
  </si>
  <si>
    <t>Schválený rozpočet
v Kč</t>
  </si>
  <si>
    <t>Rozpočet po změnách
v Kč</t>
  </si>
  <si>
    <t>Konečný rozpočet
v Kč</t>
  </si>
  <si>
    <t>VÝDAJE</t>
  </si>
  <si>
    <t>Plnění (Skutečnost/KR)
v %</t>
  </si>
  <si>
    <t>Název ukazatele</t>
  </si>
  <si>
    <t>Výdaje na zabezpečení úkolů finanční správy</t>
  </si>
  <si>
    <t>Výdaje na zabezpečení plnění úkolů ústředního orgánu</t>
  </si>
  <si>
    <t>Výdaje na zabezpečení úkolů celní správy</t>
  </si>
  <si>
    <t>Výdaje na zabezpečení činnosti Kanceláře finančního arbitra</t>
  </si>
  <si>
    <t>Výdaje na zabezpečení činnosti Finančního analytického úřadu</t>
  </si>
  <si>
    <t>Povinné pojistné placené zaměstnavatelem</t>
  </si>
  <si>
    <t>Správa majetku státu a právní zastupování státu ve věcech majetkových</t>
  </si>
  <si>
    <t xml:space="preserve">      v tom: Sociální dávky</t>
  </si>
  <si>
    <t xml:space="preserve">                  Výdaje na činnost celní správy</t>
  </si>
  <si>
    <t>Výdaje</t>
  </si>
  <si>
    <t>5</t>
  </si>
  <si>
    <t>Běžné výdaje</t>
  </si>
  <si>
    <t>Platy a podobné a související výdaje</t>
  </si>
  <si>
    <t>Platy</t>
  </si>
  <si>
    <t>Platy zam. v prac. poměru vyjma zam. na služeb. místech</t>
  </si>
  <si>
    <t>5012</t>
  </si>
  <si>
    <t>Platy zaměstnanců bezp. sborů a ozbrojených sil ve SP</t>
  </si>
  <si>
    <t>5013</t>
  </si>
  <si>
    <t>Platy zam. na služebních místech podle zák. o státní službě</t>
  </si>
  <si>
    <t>5014</t>
  </si>
  <si>
    <t>Platy zaměstnanců v pracovním poměru odvozované od platů úst</t>
  </si>
  <si>
    <t>502</t>
  </si>
  <si>
    <t>Ostatní platby za provedenou práci</t>
  </si>
  <si>
    <t>5021</t>
  </si>
  <si>
    <t>Ostatní osobní výdaje</t>
  </si>
  <si>
    <t>5022</t>
  </si>
  <si>
    <t>Platy představitelů státní moci a některých orgánů</t>
  </si>
  <si>
    <t>5024</t>
  </si>
  <si>
    <t>Odstupné</t>
  </si>
  <si>
    <t>5025</t>
  </si>
  <si>
    <t>Odbytné</t>
  </si>
  <si>
    <t>5028</t>
  </si>
  <si>
    <t>Kázeňské odměny poskytnuté formou peněžitých darů</t>
  </si>
  <si>
    <t>5029</t>
  </si>
  <si>
    <t>Ostatní platby za provedenou práci jinde nezařazené</t>
  </si>
  <si>
    <t>503</t>
  </si>
  <si>
    <t>5031</t>
  </si>
  <si>
    <t>Povinné pojistné na sociální zabezpečení a příspěvek na stát</t>
  </si>
  <si>
    <t>5032</t>
  </si>
  <si>
    <t>Povinné pojistné na veřejné zdravotní pojištění</t>
  </si>
  <si>
    <t>504</t>
  </si>
  <si>
    <t>Odměny za užití duševního vlastnictví</t>
  </si>
  <si>
    <t>5041</t>
  </si>
  <si>
    <t>5042</t>
  </si>
  <si>
    <t>Odměny za užití počítačových programů</t>
  </si>
  <si>
    <t>51</t>
  </si>
  <si>
    <t>Neinvestiční nákupy a související výdaje</t>
  </si>
  <si>
    <t>512</t>
  </si>
  <si>
    <t>V. na někt. úpravy hm. věcí a poř. někt. práv k hmotným v.</t>
  </si>
  <si>
    <t>5122</t>
  </si>
  <si>
    <t>Podlimitní věcná břemena</t>
  </si>
  <si>
    <t>5123</t>
  </si>
  <si>
    <t>Podlimitní technické zhodnocení</t>
  </si>
  <si>
    <t>513</t>
  </si>
  <si>
    <t>Nákup materiálu</t>
  </si>
  <si>
    <t>5131</t>
  </si>
  <si>
    <t>Potraviny</t>
  </si>
  <si>
    <t>5132</t>
  </si>
  <si>
    <t>Ochranné pomůcky</t>
  </si>
  <si>
    <t>5133</t>
  </si>
  <si>
    <t>Léky a zdravotnický materiál</t>
  </si>
  <si>
    <t>5134</t>
  </si>
  <si>
    <t>Prádlo, oděv a obuv</t>
  </si>
  <si>
    <t>5136</t>
  </si>
  <si>
    <t>Knihy, učební pomůcky a tisk</t>
  </si>
  <si>
    <t>5137</t>
  </si>
  <si>
    <t>Drobný hmotný dlouhodobý majetek</t>
  </si>
  <si>
    <t>5138</t>
  </si>
  <si>
    <t>Nákup zboží (za účelem dalšího prodeje)</t>
  </si>
  <si>
    <t>5139</t>
  </si>
  <si>
    <t>Nákup materiálu jinde nezařazený</t>
  </si>
  <si>
    <t>514</t>
  </si>
  <si>
    <t>Úroky a ostatní finanční výdaje</t>
  </si>
  <si>
    <t>5142</t>
  </si>
  <si>
    <t>Kursové rozdíly ve výdajích</t>
  </si>
  <si>
    <t>515</t>
  </si>
  <si>
    <t>Nákup vody, paliv a energie</t>
  </si>
  <si>
    <t>5151</t>
  </si>
  <si>
    <t>Studená voda</t>
  </si>
  <si>
    <t>5152</t>
  </si>
  <si>
    <t>Teplo</t>
  </si>
  <si>
    <t>5153</t>
  </si>
  <si>
    <t>Plyn</t>
  </si>
  <si>
    <t>5154</t>
  </si>
  <si>
    <t>Elektrická energie</t>
  </si>
  <si>
    <t>5155</t>
  </si>
  <si>
    <t>Pevná paliva</t>
  </si>
  <si>
    <t>5156</t>
  </si>
  <si>
    <t>Pohonné hmoty a maziva</t>
  </si>
  <si>
    <t>5157</t>
  </si>
  <si>
    <t>Teplá voda</t>
  </si>
  <si>
    <t>5159</t>
  </si>
  <si>
    <t>Nákup ostatních paliv a energie</t>
  </si>
  <si>
    <t>516</t>
  </si>
  <si>
    <t>Nákup služeb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</si>
  <si>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</si>
  <si>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</si>
  <si>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</si>
  <si>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</si>
  <si>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</si>
  <si>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</si>
  <si>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</si>
  <si>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</si>
  <si>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5165</t>
  </si>
  <si>
    <t>Nájemné za půdu</t>
  </si>
  <si>
    <t>5166</t>
  </si>
  <si>
    <t>Konzultační, poradenské a právní služby</t>
  </si>
  <si>
    <t>5167</t>
  </si>
  <si>
    <t>Služby školení a vzdělávání</t>
  </si>
  <si>
    <t>5168</t>
  </si>
  <si>
    <t>Zpracování dat a služby související s inf.a komunik.technol.</t>
  </si>
  <si>
    <t>5169</t>
  </si>
  <si>
    <t>Nákup ostatních služeb</t>
  </si>
  <si>
    <t>517</t>
  </si>
  <si>
    <t>Ostatní nákupy</t>
  </si>
  <si>
    <t>5171</t>
  </si>
  <si>
    <t>Opravy a udržování</t>
  </si>
  <si>
    <t>5172</t>
  </si>
  <si>
    <t>Programové vybavení</t>
  </si>
  <si>
    <t>5173</t>
  </si>
  <si>
    <t>Cestovné</t>
  </si>
  <si>
    <t>5175</t>
  </si>
  <si>
    <t>Pohoštění</t>
  </si>
  <si>
    <t>5176</t>
  </si>
  <si>
    <t>Účastnické poplatky na konference</t>
  </si>
  <si>
    <t>5179</t>
  </si>
  <si>
    <t>Ostatní nákupy jinde nezařazené</t>
  </si>
  <si>
    <t>518</t>
  </si>
  <si>
    <t>Netransfer. převody uvnitř organizace, povinnosti a jistoty</t>
  </si>
  <si>
    <t>5182</t>
  </si>
  <si>
    <t>Převody vlastní pokladně</t>
  </si>
  <si>
    <t>5189</t>
  </si>
  <si>
    <t>Jistoty</t>
  </si>
  <si>
    <t>519</t>
  </si>
  <si>
    <t>Výdaje související s neinvestičními nákupy, příspěvky, náhra</t>
  </si>
  <si>
    <t>5191</t>
  </si>
  <si>
    <t>Zaplacené sankce</t>
  </si>
  <si>
    <t>5192</t>
  </si>
  <si>
    <t>Poskytnuté náhrady</t>
  </si>
  <si>
    <t>5194</t>
  </si>
  <si>
    <t>Věcné dary</t>
  </si>
  <si>
    <t>5195</t>
  </si>
  <si>
    <t>Odvody za neplnění povinnosti zaměstnávat zdravotně postižen</t>
  </si>
  <si>
    <t>5196</t>
  </si>
  <si>
    <t>Náhrady a příspěvky související s výkonem ústavní funkce a f</t>
  </si>
  <si>
    <t>5197</t>
  </si>
  <si>
    <t>Náhrady zvýšených nákladů spojených s výkonem funkce v zahra</t>
  </si>
  <si>
    <t>5199</t>
  </si>
  <si>
    <t>Ostatní výdaje související s neinvestičními nákupy</t>
  </si>
  <si>
    <t>52</t>
  </si>
  <si>
    <t>Neinvestiční transfery soukromoprávním subjektům</t>
  </si>
  <si>
    <t>522</t>
  </si>
  <si>
    <t>Neinvestiční transfery neziskovým a podobným organizacím</t>
  </si>
  <si>
    <t>5221</t>
  </si>
  <si>
    <t>Neinv. transf. fundacím, ústavům a obecně prospěšným společ.</t>
  </si>
  <si>
    <t>53</t>
  </si>
  <si>
    <t>Neinv.T veř.subj. a mezi peněž. F téhož subj.a pl.daní</t>
  </si>
  <si>
    <t>531</t>
  </si>
  <si>
    <t>Neinvestiční transfery veřejným rozpočtům ústřední úrovně</t>
  </si>
  <si>
    <t>5319</t>
  </si>
  <si>
    <t>Ostatní neinvestiční transfery jiným veřejným rozpočtům</t>
  </si>
  <si>
    <t>534</t>
  </si>
  <si>
    <t>Převody vl.fondům a ve vztahu k útvarům bez plné práv.subj.</t>
  </si>
  <si>
    <t>5342</t>
  </si>
  <si>
    <t>Základní příděl FKSP a sociálnímu fondu obcí a krajů</t>
  </si>
  <si>
    <t>536</t>
  </si>
  <si>
    <t>Ostat.neinv.transf.jiným veř.rozp.,pl.daní a další povin.pl.</t>
  </si>
  <si>
    <t>5361</t>
  </si>
  <si>
    <t>Nákup kolků</t>
  </si>
  <si>
    <t>5362</t>
  </si>
  <si>
    <t>Platby daní a poplatků státnímu rozpočtu</t>
  </si>
  <si>
    <t>5363</t>
  </si>
  <si>
    <t>Úhrady sankcí jiným rozpočtům</t>
  </si>
  <si>
    <t>5365</t>
  </si>
  <si>
    <t>Platby daní a poplatků krajům, obcím a státním fondům</t>
  </si>
  <si>
    <t>54</t>
  </si>
  <si>
    <t>Neinvestiční transfery obyvatelstvu</t>
  </si>
  <si>
    <t>541</t>
  </si>
  <si>
    <t>Sociální dávky</t>
  </si>
  <si>
    <t>5410</t>
  </si>
  <si>
    <t>542</t>
  </si>
  <si>
    <t>Náhrady placené obyvatelstvu</t>
  </si>
  <si>
    <t>5422</t>
  </si>
  <si>
    <t>Náhrady povahy rehabilitací</t>
  </si>
  <si>
    <t>5424</t>
  </si>
  <si>
    <t>Náhrady mezd v době nemoci</t>
  </si>
  <si>
    <t>5429</t>
  </si>
  <si>
    <t>Ostatní náhrady placené obyvatelstvu</t>
  </si>
  <si>
    <t>549</t>
  </si>
  <si>
    <t>Ostatní neinvestiční transfery obyvatelstvu</t>
  </si>
  <si>
    <t>5494</t>
  </si>
  <si>
    <t>Neinvestiční transfery obyvatelstvu nemající charakter daru</t>
  </si>
  <si>
    <t>5497</t>
  </si>
  <si>
    <t>Náborový příspěvek</t>
  </si>
  <si>
    <t>5499</t>
  </si>
  <si>
    <t>55</t>
  </si>
  <si>
    <t>Neinvestiční transfery a související platby do zahraničí</t>
  </si>
  <si>
    <t>551</t>
  </si>
  <si>
    <t>NeinvT mezinár.vládním organiz. a nadnár. orgánům</t>
  </si>
  <si>
    <t>5511</t>
  </si>
  <si>
    <t>Neinvestiční transfery mezinárodním vládním organizacím</t>
  </si>
  <si>
    <t>5512</t>
  </si>
  <si>
    <t>Neinvestiční transfery nadnárodním orgánům</t>
  </si>
  <si>
    <t>553</t>
  </si>
  <si>
    <t>Ostatní neinvestiční transfery do zahraničí</t>
  </si>
  <si>
    <t>5532</t>
  </si>
  <si>
    <t>554</t>
  </si>
  <si>
    <t>Členské příspěvky mezinárodním organizacím</t>
  </si>
  <si>
    <t>5542</t>
  </si>
  <si>
    <t>Členské příspěvky mezinárodním nevládním organizacím</t>
  </si>
  <si>
    <t>58</t>
  </si>
  <si>
    <t>Výdaje na náhrady za nezpůsobenou újmu</t>
  </si>
  <si>
    <t>581</t>
  </si>
  <si>
    <t>5811</t>
  </si>
  <si>
    <t>59</t>
  </si>
  <si>
    <t>Ostatní neinvestiční výdaje</t>
  </si>
  <si>
    <t>590</t>
  </si>
  <si>
    <t>5901</t>
  </si>
  <si>
    <t>Nespecifikované rezervy</t>
  </si>
  <si>
    <t>5909</t>
  </si>
  <si>
    <t>Ostatní neinvestiční výdaje jinde nezařazené</t>
  </si>
  <si>
    <t>6</t>
  </si>
  <si>
    <t>Kapitálové výdaje</t>
  </si>
  <si>
    <t>61</t>
  </si>
  <si>
    <t>Investiční nákupy a související výdaje</t>
  </si>
  <si>
    <t>611</t>
  </si>
  <si>
    <t>Pořízení dlouhodobého nehmotného majetku</t>
  </si>
  <si>
    <t>6111</t>
  </si>
  <si>
    <t>6119</t>
  </si>
  <si>
    <t>Ostatní nákup dlouhodobého nehmotného majetku</t>
  </si>
  <si>
    <t>612</t>
  </si>
  <si>
    <t>Pořízení dlouhodobého hmotného majetku</t>
  </si>
  <si>
    <t>6121</t>
  </si>
  <si>
    <t>Budovy, haly a stavby</t>
  </si>
  <si>
    <t>6122</t>
  </si>
  <si>
    <t>Stroje, přístroje a zařízení</t>
  </si>
  <si>
    <t>6123</t>
  </si>
  <si>
    <t>Dopravní prostředky</t>
  </si>
  <si>
    <t>6125</t>
  </si>
  <si>
    <t>Výpočetní technika</t>
  </si>
  <si>
    <t>613</t>
  </si>
  <si>
    <t>Pozemky</t>
  </si>
  <si>
    <t>6130</t>
  </si>
  <si>
    <t>69</t>
  </si>
  <si>
    <t>Ostatní kapitálové výdaje</t>
  </si>
  <si>
    <t>690</t>
  </si>
  <si>
    <t>6909</t>
  </si>
  <si>
    <t>Ostatní kapitálové výdaje jinde nezařazené</t>
  </si>
  <si>
    <t>Název položky</t>
  </si>
  <si>
    <t>Fiskál.rok/období                            2019001 - 009.2019; ZÁŘ 2019</t>
  </si>
  <si>
    <t>Skutečnost k 30.9.2019
v Kč</t>
  </si>
  <si>
    <t>Výdaje kapitoly 312 - MF celkem</t>
  </si>
  <si>
    <t>Plnění rozpočtu kapitoly 312 - MF dle druhového členění</t>
  </si>
  <si>
    <t>Plnění závazných ukazatelů kapitoly 312 - MF (Specifické ukazatele)</t>
  </si>
  <si>
    <t xml:space="preserve">CELKEM VÝDAJE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</si>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</sst>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;;"/>
    <numFmt numFmtId="165" formatCode="#,##0.00;\-#,##0.00;#,##0.00;@"/>
    <numFmt numFmtId="166" formatCode="#,##0.00_ ;\-#,##0.00\ 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rgb="FF000000"/>
      <name val="Arial"/>
      <family val="2"/>
      <charset val="238"/>
    </font>
  </fonts>
  <fills count="41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C4C4"/>
        <bgColor indexed="64"/>
      </patternFill>
    </fill>
    <fill>
      <patternFill patternType="solid">
        <fgColor rgb="FFC3D6EB"/>
        <bgColor indexed="64"/>
      </patternFill>
    </fill>
    <fill>
      <patternFill patternType="solid">
        <fgColor rgb="FFE9EEF4"/>
        <bgColor indexed="64"/>
      </patternFill>
    </fill>
    <fill>
      <patternFill patternType="solid">
        <fgColor rgb="FFD5E3F2"/>
        <bgColor indexed="64"/>
      </patternFill>
    </fill>
    <fill>
      <patternFill patternType="solid">
        <fgColor theme="0" tint="-0.349979996681213"/>
        <bgColor indexed="64"/>
      </patternFill>
    </fill>
    <fill>
      <patternFill patternType="solid">
        <fgColor theme="0" tint="-0.249970003962517"/>
        <bgColor indexed="64"/>
      </patternFill>
    </fill>
    <fill>
      <patternFill patternType="solid">
        <fgColor theme="0" tint="-0.49996998906135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</border>
    <border>
      <left/>
      <right/>
      <top/>
      <bottom style="thick">
        <color theme="4" tint="0.499980002641678"/>
      </bottom>
    </border>
    <border>
      <left/>
      <right/>
      <top/>
      <bottom style="medium">
        <color theme="4" tint="0.39998000860214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</border>
  </borders>
  <cellStyleXfs count="6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0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0" fillId="10" borderId="0" applyNumberFormat="0" applyBorder="0" applyAlignment="0" applyProtection="0"/>
    <xf numFmtId="0" fontId="0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0" fillId="14" borderId="0" applyNumberFormat="0" applyBorder="0" applyAlignment="0" applyProtection="0"/>
    <xf numFmtId="0" fontId="0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0" fillId="18" borderId="0" applyNumberFormat="0" applyBorder="0" applyAlignment="0" applyProtection="0"/>
    <xf numFmtId="0" fontId="0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0" fillId="22" borderId="0" applyNumberFormat="0" applyBorder="0" applyAlignment="0" applyProtection="0"/>
    <xf numFmtId="0" fontId="0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0" fillId="26" borderId="0" applyNumberFormat="0" applyBorder="0" applyAlignment="0" applyProtection="0"/>
    <xf numFmtId="0" fontId="0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0" fillId="30" borderId="0" applyNumberFormat="0" applyBorder="0" applyAlignment="0" applyProtection="0"/>
    <xf numFmtId="0" fontId="0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>
      <alignment/>
      <protection/>
    </xf>
  </cellStyleXfs>
  <cellXfs count="55">
    <xf numFmtId="0" fontId="0" fillId="0" borderId="0" xfId="0"/>
    <xf numFmtId="0" fontId="18" fillId="0" borderId="0" xfId="0" applyFont="1" applyAlignment="1">
      <alignment wrapText="1"/>
    </xf>
    <xf numFmtId="164" fontId="19" fillId="33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49" fontId="20" fillId="34" borderId="10" xfId="0" applyNumberFormat="1" applyFont="1" applyFill="1" applyBorder="1" applyAlignment="1">
      <alignment horizontal="left" vertical="center" wrapText="1"/>
    </xf>
    <xf numFmtId="49" fontId="20" fillId="35" borderId="10" xfId="0" applyNumberFormat="1" applyFont="1" applyFill="1" applyBorder="1" applyAlignment="1">
      <alignment horizontal="left" vertical="center" wrapText="1" indent="1"/>
    </xf>
    <xf numFmtId="165" fontId="20" fillId="33" borderId="10" xfId="0" applyNumberFormat="1" applyFont="1" applyFill="1" applyBorder="1" applyAlignment="1">
      <alignment horizontal="right" vertical="center" wrapText="1"/>
    </xf>
    <xf numFmtId="0" fontId="22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right"/>
    </xf>
    <xf numFmtId="49" fontId="25" fillId="34" borderId="10" xfId="0" applyNumberFormat="1" applyFont="1" applyFill="1" applyBorder="1" applyAlignment="1">
      <alignment horizontal="center" vertical="center" wrapText="1"/>
    </xf>
    <xf numFmtId="166" fontId="20" fillId="33" borderId="10" xfId="0" applyNumberFormat="1" applyFont="1" applyFill="1" applyBorder="1" applyAlignment="1">
      <alignment horizontal="center" vertical="center" wrapText="1"/>
    </xf>
    <xf numFmtId="165" fontId="20" fillId="36" borderId="10" xfId="0" applyNumberFormat="1" applyFont="1" applyFill="1" applyBorder="1" applyAlignment="1">
      <alignment horizontal="right" vertical="center" wrapText="1"/>
    </xf>
    <xf numFmtId="165" fontId="20" fillId="33" borderId="10" xfId="0" applyNumberFormat="1" applyFont="1" applyFill="1" applyBorder="1" applyAlignment="1">
      <alignment horizontal="center" vertical="center" wrapText="1"/>
    </xf>
    <xf numFmtId="165" fontId="20" fillId="36" borderId="10" xfId="0" applyNumberFormat="1" applyFont="1" applyFill="1" applyBorder="1" applyAlignment="1">
      <alignment horizontal="center" vertical="center" wrapText="1"/>
    </xf>
    <xf numFmtId="49" fontId="28" fillId="34" borderId="10" xfId="0" applyNumberFormat="1" applyFont="1" applyFill="1" applyBorder="1" applyAlignment="1">
      <alignment horizontal="left" vertical="center" wrapText="1"/>
    </xf>
    <xf numFmtId="165" fontId="28" fillId="36" borderId="10" xfId="0" applyNumberFormat="1" applyFont="1" applyFill="1" applyBorder="1" applyAlignment="1">
      <alignment horizontal="right" vertical="center" wrapText="1"/>
    </xf>
    <xf numFmtId="165" fontId="28" fillId="36" borderId="10" xfId="0" applyNumberFormat="1" applyFont="1" applyFill="1" applyBorder="1" applyAlignment="1">
      <alignment horizontal="center" vertical="center" wrapText="1"/>
    </xf>
    <xf numFmtId="165" fontId="28" fillId="33" borderId="10" xfId="0" applyNumberFormat="1" applyFont="1" applyFill="1" applyBorder="1" applyAlignment="1">
      <alignment horizontal="right" vertical="center" wrapText="1"/>
    </xf>
    <xf numFmtId="165" fontId="28" fillId="33" borderId="10" xfId="0" applyNumberFormat="1" applyFont="1" applyFill="1" applyBorder="1" applyAlignment="1">
      <alignment horizontal="center" vertical="center" wrapText="1"/>
    </xf>
    <xf numFmtId="49" fontId="20" fillId="35" borderId="10" xfId="0" applyNumberFormat="1" applyFont="1" applyFill="1" applyBorder="1" applyAlignment="1">
      <alignment horizontal="left" vertical="center" wrapText="1"/>
    </xf>
    <xf numFmtId="49" fontId="20" fillId="37" borderId="10" xfId="0" applyNumberFormat="1" applyFont="1" applyFill="1" applyBorder="1" applyAlignment="1">
      <alignment horizontal="left" vertical="center" wrapText="1"/>
    </xf>
    <xf numFmtId="0" fontId="20" fillId="36" borderId="10" xfId="0" applyFont="1" applyFill="1" applyBorder="1" applyAlignment="1">
      <alignment horizontal="right" vertical="center" wrapText="1"/>
    </xf>
    <xf numFmtId="0" fontId="20" fillId="33" borderId="10" xfId="0" applyFont="1" applyFill="1" applyBorder="1" applyAlignment="1">
      <alignment horizontal="right" vertical="center" wrapText="1"/>
    </xf>
    <xf numFmtId="0" fontId="20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20" fillId="35" borderId="10" xfId="0" applyNumberFormat="1" applyFont="1" applyFill="1" applyBorder="1" applyAlignment="1">
      <alignment horizontal="center" vertical="center" wrapText="1"/>
    </xf>
    <xf numFmtId="4" fontId="20" fillId="35" borderId="10" xfId="0" applyNumberFormat="1" applyFont="1" applyFill="1" applyBorder="1" applyAlignment="1">
      <alignment horizontal="right" vertical="center" wrapText="1"/>
    </xf>
    <xf numFmtId="49" fontId="20" fillId="38" borderId="10" xfId="0" applyNumberFormat="1" applyFont="1" applyFill="1" applyBorder="1" applyAlignment="1">
      <alignment horizontal="left" vertical="center" wrapText="1"/>
    </xf>
    <xf numFmtId="165" fontId="20" fillId="38" borderId="10" xfId="0" applyNumberFormat="1" applyFont="1" applyFill="1" applyBorder="1" applyAlignment="1">
      <alignment horizontal="right" vertical="center" wrapText="1"/>
    </xf>
    <xf numFmtId="165" fontId="20" fillId="38" borderId="10" xfId="0" applyNumberFormat="1" applyFont="1" applyFill="1" applyBorder="1" applyAlignment="1">
      <alignment horizontal="center" vertical="center" wrapText="1"/>
    </xf>
    <xf numFmtId="49" fontId="20" fillId="39" borderId="10" xfId="0" applyNumberFormat="1" applyFont="1" applyFill="1" applyBorder="1" applyAlignment="1">
      <alignment horizontal="left" vertical="center" wrapText="1"/>
    </xf>
    <xf numFmtId="165" fontId="20" fillId="39" borderId="10" xfId="0" applyNumberFormat="1" applyFont="1" applyFill="1" applyBorder="1" applyAlignment="1">
      <alignment horizontal="right" vertical="center" wrapText="1"/>
    </xf>
    <xf numFmtId="165" fontId="20" fillId="39" borderId="10" xfId="0" applyNumberFormat="1" applyFont="1" applyFill="1" applyBorder="1" applyAlignment="1">
      <alignment horizontal="center" vertical="center" wrapText="1"/>
    </xf>
    <xf numFmtId="49" fontId="20" fillId="40" borderId="10" xfId="0" applyNumberFormat="1" applyFont="1" applyFill="1" applyBorder="1" applyAlignment="1">
      <alignment horizontal="left" vertical="center" wrapText="1"/>
    </xf>
    <xf numFmtId="165" fontId="20" fillId="40" borderId="10" xfId="0" applyNumberFormat="1" applyFont="1" applyFill="1" applyBorder="1" applyAlignment="1">
      <alignment horizontal="right" vertical="center" wrapText="1"/>
    </xf>
    <xf numFmtId="165" fontId="20" fillId="40" borderId="10" xfId="0" applyNumberFormat="1" applyFont="1" applyFill="1" applyBorder="1" applyAlignment="1">
      <alignment horizontal="center" vertical="center" wrapText="1"/>
    </xf>
    <xf numFmtId="49" fontId="20" fillId="38" borderId="10" xfId="0" applyNumberFormat="1" applyFont="1" applyFill="1" applyBorder="1" applyAlignment="1">
      <alignment horizontal="left" vertical="center" wrapText="1" indent="3"/>
    </xf>
    <xf numFmtId="0" fontId="20" fillId="38" borderId="10" xfId="0" applyFont="1" applyFill="1" applyBorder="1" applyAlignment="1">
      <alignment horizontal="right" vertical="center" wrapText="1"/>
    </xf>
    <xf numFmtId="0" fontId="20" fillId="38" borderId="10" xfId="0" applyFont="1" applyFill="1" applyBorder="1" applyAlignment="1">
      <alignment horizontal="center" vertical="center" wrapText="1"/>
    </xf>
    <xf numFmtId="0" fontId="20" fillId="40" borderId="10" xfId="0" applyFont="1" applyFill="1" applyBorder="1" applyAlignment="1">
      <alignment horizontal="right" vertical="center" wrapText="1"/>
    </xf>
    <xf numFmtId="0" fontId="20" fillId="40" borderId="10" xfId="0" applyFont="1" applyFill="1" applyBorder="1" applyAlignment="1">
      <alignment horizontal="center" vertical="center" wrapText="1"/>
    </xf>
    <xf numFmtId="49" fontId="25" fillId="38" borderId="10" xfId="0" applyNumberFormat="1" applyFont="1" applyFill="1" applyBorder="1" applyAlignment="1">
      <alignment horizontal="left" vertical="center" wrapText="1"/>
    </xf>
    <xf numFmtId="165" fontId="25" fillId="38" borderId="10" xfId="0" applyNumberFormat="1" applyFont="1" applyFill="1" applyBorder="1" applyAlignment="1">
      <alignment horizontal="right" vertical="center" wrapText="1"/>
    </xf>
    <xf numFmtId="0" fontId="25" fillId="38" borderId="10" xfId="0" applyFont="1" applyFill="1" applyBorder="1" applyAlignment="1">
      <alignment horizontal="center" vertical="center" wrapText="1"/>
    </xf>
    <xf numFmtId="49" fontId="20" fillId="39" borderId="10" xfId="0" applyNumberFormat="1" applyFont="1" applyFill="1" applyBorder="1" applyAlignment="1">
      <alignment horizontal="right" vertical="center" wrapText="1"/>
    </xf>
    <xf numFmtId="49" fontId="20" fillId="38" borderId="10" xfId="0" applyNumberFormat="1" applyFont="1" applyFill="1" applyBorder="1" applyAlignment="1">
      <alignment horizontal="right" vertical="center" wrapText="1"/>
    </xf>
    <xf numFmtId="49" fontId="20" fillId="40" borderId="10" xfId="0" applyNumberFormat="1" applyFont="1" applyFill="1" applyBorder="1" applyAlignment="1">
      <alignment horizontal="right" vertical="center" wrapText="1"/>
    </xf>
    <xf numFmtId="49" fontId="20" fillId="37" borderId="10" xfId="0" applyNumberFormat="1" applyFont="1" applyFill="1" applyBorder="1" applyAlignment="1">
      <alignment horizontal="right" vertical="center" wrapText="1"/>
    </xf>
    <xf numFmtId="4" fontId="25" fillId="38" borderId="10" xfId="0" applyNumberFormat="1" applyFont="1" applyFill="1" applyBorder="1" applyAlignment="1">
      <alignment horizontal="right" vertical="center" wrapText="1"/>
    </xf>
    <xf numFmtId="49" fontId="23" fillId="33" borderId="0" xfId="0" applyNumberFormat="1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/>
    </xf>
  </cellXfs>
  <cellStyles count="48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ázev" xfId="20"/>
    <cellStyle name="Nadpis 1" xfId="21"/>
    <cellStyle name="Nadpis 2" xfId="22"/>
    <cellStyle name="Nadpis 3" xfId="23"/>
    <cellStyle name="Nadpis 4" xfId="24"/>
    <cellStyle name="Správně" xfId="25"/>
    <cellStyle name="Chybně" xfId="26"/>
    <cellStyle name="Neutrální" xfId="27"/>
    <cellStyle name="Vstup" xfId="28"/>
    <cellStyle name="Výstup" xfId="29"/>
    <cellStyle name="Výpočet" xfId="30"/>
    <cellStyle name="Propojená buňka" xfId="31"/>
    <cellStyle name="Kontrolní buňka" xfId="32"/>
    <cellStyle name="Text upozornění" xfId="33"/>
    <cellStyle name="Poznámka" xfId="34"/>
    <cellStyle name="Vysvětlující text" xfId="35"/>
    <cellStyle name="Celkem" xfId="36"/>
    <cellStyle name="Zvýraznění 1" xfId="37"/>
    <cellStyle name="20 % – Zvýraznění1" xfId="38"/>
    <cellStyle name="40 % – Zvýraznění1" xfId="39"/>
    <cellStyle name="60 % – Zvýraznění1" xfId="40"/>
    <cellStyle name="Zvýraznění 2" xfId="41"/>
    <cellStyle name="20 % – Zvýraznění2" xfId="42"/>
    <cellStyle name="40 % – Zvýraznění2" xfId="43"/>
    <cellStyle name="60 % – Zvýraznění2" xfId="44"/>
    <cellStyle name="Zvýraznění 3" xfId="45"/>
    <cellStyle name="20 % – Zvýraznění3" xfId="46"/>
    <cellStyle name="40 % – Zvýraznění3" xfId="47"/>
    <cellStyle name="60 % – Zvýraznění3" xfId="48"/>
    <cellStyle name="Zvýraznění 4" xfId="49"/>
    <cellStyle name="20 % – Zvýraznění4" xfId="50"/>
    <cellStyle name="40 % – Zvýraznění4" xfId="51"/>
    <cellStyle name="60 % – Zvýraznění4" xfId="52"/>
    <cellStyle name="Zvýraznění 5" xfId="53"/>
    <cellStyle name="20 % – Zvýraznění5" xfId="54"/>
    <cellStyle name="40 % – Zvýraznění5" xfId="55"/>
    <cellStyle name="60 % – Zvýraznění5" xfId="56"/>
    <cellStyle name="Zvýraznění 6" xfId="57"/>
    <cellStyle name="20 % – Zvýraznění6" xfId="58"/>
    <cellStyle name="40 % – Zvýraznění6" xfId="59"/>
    <cellStyle name="60 % – Zvýraznění6" xfId="60"/>
    <cellStyle name="Normální 2" xfId="6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showGridLines="0" workbookViewId="0" topLeftCell="A1">
      <selection pane="topLeft" activeCell="A1" sqref="A1:F1"/>
    </sheetView>
  </sheetViews>
  <sheetFormatPr defaultRowHeight="15"/>
  <cols>
    <col min="1" max="6" width="23.7142857142857" customWidth="1"/>
  </cols>
  <sheetData>
    <row r="1" spans="1:6" ht="35.1" customHeight="1">
      <c r="A1" s="50" t="s">
        <v>260</v>
      </c>
      <c r="B1" s="51"/>
      <c r="C1" s="51"/>
      <c r="D1" s="51"/>
      <c r="E1" s="51"/>
      <c r="F1" s="52"/>
    </row>
    <row r="2" spans="1:5" ht="15">
      <c r="A2" s="7"/>
      <c r="B2" s="8"/>
      <c r="C2" s="8"/>
      <c r="D2" s="8"/>
      <c r="E2" s="8"/>
    </row>
    <row r="3" spans="1:5" ht="15.75" thickBot="1">
      <c r="A3" s="2" t="s">
        <v>0</v>
      </c>
      <c r="B3" s="2" t="s">
        <v>1</v>
      </c>
      <c r="C3" s="8"/>
      <c r="D3" s="8"/>
      <c r="E3" s="9"/>
    </row>
    <row r="4" spans="1:6" ht="50.1" customHeight="1" thickBot="1">
      <c r="A4" s="10" t="s">
        <v>2</v>
      </c>
      <c r="B4" s="10" t="s">
        <v>3</v>
      </c>
      <c r="C4" s="10" t="s">
        <v>4</v>
      </c>
      <c r="D4" s="10" t="s">
        <v>5</v>
      </c>
      <c r="E4" s="10" t="s">
        <v>259</v>
      </c>
      <c r="F4" s="10" t="s">
        <v>7</v>
      </c>
    </row>
    <row r="5" spans="1:6" ht="35.1" customHeight="1" thickBot="1">
      <c r="A5" s="5" t="s">
        <v>6</v>
      </c>
      <c r="B5" s="6">
        <v>23617964238</v>
      </c>
      <c r="C5" s="6">
        <v>23832753885</v>
      </c>
      <c r="D5" s="6">
        <v>26800698445</v>
      </c>
      <c r="E5" s="6">
        <v>15400778970.77</v>
      </c>
      <c r="F5" s="11">
        <f>E5/D5*100</f>
        <v>57.464095580849332</v>
      </c>
    </row>
    <row r="20" ht="15">
      <c r="C20" s="3"/>
    </row>
  </sheetData>
  <mergeCells count="1">
    <mergeCell ref="A1:F1"/>
  </mergeCells>
  <pageMargins left="0" right="0" top="0.984251968503937" bottom="0.984251968503937" header="0.511811023622047" footer="0.511811023622047"/>
  <pageSetup orientation="landscape" paperSize="9" scale="9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showGridLines="0" workbookViewId="0" topLeftCell="A1">
      <selection pane="topLeft" activeCell="A1" sqref="A1:F1"/>
    </sheetView>
  </sheetViews>
  <sheetFormatPr defaultRowHeight="15"/>
  <cols>
    <col min="1" max="1" width="68.8571428571429" customWidth="1"/>
    <col min="2" max="3" width="19.1428571428571" customWidth="1"/>
    <col min="4" max="4" width="18.7142857142857" customWidth="1"/>
    <col min="5" max="5" width="19" customWidth="1"/>
    <col min="6" max="6" width="18.4285714285714" customWidth="1"/>
  </cols>
  <sheetData>
    <row r="1" spans="1:6" ht="35.1" customHeight="1">
      <c r="A1" s="53" t="s">
        <v>262</v>
      </c>
      <c r="B1" s="53"/>
      <c r="C1" s="53"/>
      <c r="D1" s="54"/>
      <c r="E1" s="54"/>
      <c r="F1" s="54"/>
    </row>
    <row r="2" spans="1:6" ht="15">
      <c r="A2" s="8"/>
      <c r="B2" s="8"/>
      <c r="C2" s="8"/>
      <c r="D2" s="8"/>
      <c r="E2" s="8"/>
      <c r="F2" s="8"/>
    </row>
    <row r="3" spans="1:6" ht="15.75" thickBot="1">
      <c r="A3" s="2" t="s">
        <v>258</v>
      </c>
      <c r="B3" s="2"/>
      <c r="C3" s="8"/>
      <c r="D3" s="8"/>
      <c r="E3" s="8"/>
      <c r="F3" s="8"/>
    </row>
    <row r="4" spans="1:6" ht="59.25" customHeight="1" thickBot="1">
      <c r="A4" s="10" t="s">
        <v>8</v>
      </c>
      <c r="B4" s="10" t="s">
        <v>3</v>
      </c>
      <c r="C4" s="10" t="s">
        <v>4</v>
      </c>
      <c r="D4" s="10" t="s">
        <v>5</v>
      </c>
      <c r="E4" s="10" t="s">
        <v>259</v>
      </c>
      <c r="F4" s="10" t="s">
        <v>7</v>
      </c>
    </row>
    <row r="5" spans="1:6" ht="35.1" customHeight="1" thickBot="1">
      <c r="A5" s="4" t="s">
        <v>9</v>
      </c>
      <c r="B5" s="6">
        <v>12963239501</v>
      </c>
      <c r="C5" s="6">
        <v>12975131497</v>
      </c>
      <c r="D5" s="6">
        <v>13860563343.469999</v>
      </c>
      <c r="E5" s="6">
        <v>8422055688.2200003</v>
      </c>
      <c r="F5" s="13">
        <f>E5/D5*100</f>
        <v>60.762722838302288</v>
      </c>
    </row>
    <row r="6" spans="1:6" ht="35.1" customHeight="1" thickBot="1">
      <c r="A6" s="4" t="s">
        <v>10</v>
      </c>
      <c r="B6" s="12">
        <v>2832626074</v>
      </c>
      <c r="C6" s="12">
        <v>2971409896</v>
      </c>
      <c r="D6" s="12">
        <v>4139889501.4400001</v>
      </c>
      <c r="E6" s="12">
        <v>1704658184.5699999</v>
      </c>
      <c r="F6" s="14">
        <f t="shared" si="0" ref="F6:F12">E6/D6*100</f>
        <v>41.176417485951248</v>
      </c>
    </row>
    <row r="7" spans="1:6" ht="35.1" customHeight="1" thickBot="1">
      <c r="A7" s="4" t="s">
        <v>11</v>
      </c>
      <c r="B7" s="6">
        <v>5921553857</v>
      </c>
      <c r="C7" s="6">
        <v>5925023893</v>
      </c>
      <c r="D7" s="6">
        <v>6484824456.3400002</v>
      </c>
      <c r="E7" s="6">
        <v>4080644160.8400002</v>
      </c>
      <c r="F7" s="13">
        <f t="shared" si="0"/>
        <v>62.926054333675729</v>
      </c>
    </row>
    <row r="8" spans="1:6" ht="35.1" customHeight="1" thickBot="1">
      <c r="A8" s="15" t="s">
        <v>16</v>
      </c>
      <c r="B8" s="16">
        <v>537405000</v>
      </c>
      <c r="C8" s="16">
        <v>537405000</v>
      </c>
      <c r="D8" s="16">
        <v>537405000</v>
      </c>
      <c r="E8" s="16">
        <v>491511335</v>
      </c>
      <c r="F8" s="17">
        <f t="shared" si="0"/>
        <v>91.460134349326864</v>
      </c>
    </row>
    <row r="9" spans="1:6" ht="35.1" customHeight="1" thickBot="1">
      <c r="A9" s="15" t="s">
        <v>17</v>
      </c>
      <c r="B9" s="18">
        <v>5384148857</v>
      </c>
      <c r="C9" s="18">
        <v>5387618893</v>
      </c>
      <c r="D9" s="18">
        <v>5947419456.3400002</v>
      </c>
      <c r="E9" s="18">
        <v>3589132825.8400002</v>
      </c>
      <c r="F9" s="19">
        <f t="shared" si="0"/>
        <v>60.347733200723788</v>
      </c>
    </row>
    <row r="10" spans="1:6" ht="35.1" customHeight="1" thickBot="1">
      <c r="A10" s="4" t="s">
        <v>15</v>
      </c>
      <c r="B10" s="12">
        <v>1757439955</v>
      </c>
      <c r="C10" s="12">
        <v>1818083748</v>
      </c>
      <c r="D10" s="12">
        <v>2142032571.9300001</v>
      </c>
      <c r="E10" s="12">
        <v>1109353008.5699999</v>
      </c>
      <c r="F10" s="14">
        <f t="shared" si="0"/>
        <v>51.789735744795792</v>
      </c>
    </row>
    <row r="11" spans="1:6" ht="35.1" customHeight="1" thickBot="1">
      <c r="A11" s="4" t="s">
        <v>12</v>
      </c>
      <c r="B11" s="6">
        <v>64906133</v>
      </c>
      <c r="C11" s="6">
        <v>64906133</v>
      </c>
      <c r="D11" s="6">
        <v>76454213.489999995</v>
      </c>
      <c r="E11" s="6">
        <v>40592062.159999996</v>
      </c>
      <c r="F11" s="13">
        <f t="shared" si="0"/>
        <v>53.093296375757404</v>
      </c>
    </row>
    <row r="12" spans="1:6" ht="35.1" customHeight="1" thickBot="1">
      <c r="A12" s="4" t="s">
        <v>13</v>
      </c>
      <c r="B12" s="12">
        <v>78198718</v>
      </c>
      <c r="C12" s="12">
        <v>78198718</v>
      </c>
      <c r="D12" s="12">
        <v>96934358.329999998</v>
      </c>
      <c r="E12" s="12">
        <v>43475866.409999996</v>
      </c>
      <c r="F12" s="14">
        <f t="shared" si="0"/>
        <v>44.850832211621238</v>
      </c>
    </row>
  </sheetData>
  <mergeCells count="1">
    <mergeCell ref="A1:F1"/>
  </mergeCells>
  <pageMargins left="0" right="0" top="0.984251968503937" bottom="0.984251968503937" header="0.511811023622047" footer="0.511811023622047"/>
  <pageSetup orientation="landscape" paperSize="9" scale="8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33"/>
  <sheetViews>
    <sheetView showGridLines="0" tabSelected="1" workbookViewId="0" topLeftCell="A121">
      <selection pane="topLeft" activeCell="G78" sqref="G78"/>
    </sheetView>
  </sheetViews>
  <sheetFormatPr defaultRowHeight="15"/>
  <cols>
    <col min="1" max="1" width="10.1428571428571" customWidth="1"/>
    <col min="2" max="2" width="54.8571428571429" customWidth="1"/>
    <col min="3" max="3" width="19.5714285714286" customWidth="1"/>
    <col min="4" max="4" width="18.7142857142857" customWidth="1"/>
    <col min="5" max="6" width="18.5714285714286" customWidth="1"/>
    <col min="7" max="7" width="14.2857142857143" customWidth="1"/>
  </cols>
  <sheetData>
    <row r="1" spans="1:7" ht="35.1" customHeight="1">
      <c r="A1" s="53" t="s">
        <v>261</v>
      </c>
      <c r="B1" s="53"/>
      <c r="C1" s="53"/>
      <c r="D1" s="54"/>
      <c r="E1" s="54"/>
      <c r="F1" s="54"/>
      <c r="G1" s="52"/>
    </row>
    <row r="2" ht="15">
      <c r="A2" s="1"/>
    </row>
    <row r="3" spans="1:2" ht="24" thickBot="1">
      <c r="A3" s="2" t="s">
        <v>0</v>
      </c>
      <c r="B3" s="2" t="s">
        <v>1</v>
      </c>
    </row>
    <row r="4" spans="1:7" ht="58.5" customHeight="1" thickBot="1">
      <c r="A4" s="10" t="s">
        <v>2</v>
      </c>
      <c r="B4" s="10" t="s">
        <v>257</v>
      </c>
      <c r="C4" s="10" t="s">
        <v>3</v>
      </c>
      <c r="D4" s="10" t="s">
        <v>4</v>
      </c>
      <c r="E4" s="10" t="s">
        <v>5</v>
      </c>
      <c r="F4" s="10" t="s">
        <v>259</v>
      </c>
      <c r="G4" s="10" t="s">
        <v>7</v>
      </c>
    </row>
    <row r="5" spans="1:7" ht="30" customHeight="1" thickBot="1">
      <c r="A5" s="5" t="s">
        <v>6</v>
      </c>
      <c r="B5" s="20" t="s">
        <v>18</v>
      </c>
      <c r="C5" s="27">
        <v>23617964238</v>
      </c>
      <c r="D5" s="27">
        <v>23832753885</v>
      </c>
      <c r="E5" s="27">
        <v>26800698445</v>
      </c>
      <c r="F5" s="27">
        <v>15400778970.77</v>
      </c>
      <c r="G5" s="26">
        <f>F5/E5*100</f>
        <v>57.464095580849332</v>
      </c>
    </row>
    <row r="6" spans="1:7" ht="30" customHeight="1" thickBot="1">
      <c r="A6" s="45" t="s">
        <v>19</v>
      </c>
      <c r="B6" s="31" t="s">
        <v>20</v>
      </c>
      <c r="C6" s="32">
        <v>22105028865</v>
      </c>
      <c r="D6" s="32">
        <v>22378716206</v>
      </c>
      <c r="E6" s="32">
        <v>23747629819.990002</v>
      </c>
      <c r="F6" s="32">
        <v>14697451339.41</v>
      </c>
      <c r="G6" s="33">
        <f t="shared" si="0" ref="G6:G69">F6/E6*100</f>
        <v>61.890182097407262</v>
      </c>
    </row>
    <row r="7" spans="1:7" ht="30" customHeight="1" thickBot="1">
      <c r="A7" s="46">
        <v>50</v>
      </c>
      <c r="B7" s="28" t="s">
        <v>21</v>
      </c>
      <c r="C7" s="29">
        <v>16778195601</v>
      </c>
      <c r="D7" s="29">
        <v>16794754131</v>
      </c>
      <c r="E7" s="29">
        <v>17066692916.030001</v>
      </c>
      <c r="F7" s="29">
        <v>10894577897.879999</v>
      </c>
      <c r="G7" s="30">
        <f t="shared" si="0"/>
        <v>63.835319188565208</v>
      </c>
    </row>
    <row r="8" spans="1:7" ht="30" customHeight="1" thickBot="1">
      <c r="A8" s="47">
        <v>501</v>
      </c>
      <c r="B8" s="34" t="s">
        <v>22</v>
      </c>
      <c r="C8" s="35">
        <v>12459813407</v>
      </c>
      <c r="D8" s="35">
        <v>12469069023</v>
      </c>
      <c r="E8" s="35">
        <v>12648506481</v>
      </c>
      <c r="F8" s="35">
        <v>8107611790</v>
      </c>
      <c r="G8" s="36">
        <f t="shared" si="0"/>
        <v>64.099360680874682</v>
      </c>
    </row>
    <row r="9" spans="1:7" ht="30" customHeight="1" thickBot="1">
      <c r="A9" s="48">
        <v>5011</v>
      </c>
      <c r="B9" s="21" t="s">
        <v>23</v>
      </c>
      <c r="C9" s="6">
        <v>1622179289</v>
      </c>
      <c r="D9" s="6">
        <v>1618332487</v>
      </c>
      <c r="E9" s="6">
        <v>1681878208</v>
      </c>
      <c r="F9" s="6">
        <v>1043270662</v>
      </c>
      <c r="G9" s="13">
        <f t="shared" si="0"/>
        <v>62.030095701198363</v>
      </c>
    </row>
    <row r="10" spans="1:7" ht="30" customHeight="1" thickBot="1">
      <c r="A10" s="48" t="s">
        <v>24</v>
      </c>
      <c r="B10" s="21" t="s">
        <v>25</v>
      </c>
      <c r="C10" s="12">
        <v>2471856762</v>
      </c>
      <c r="D10" s="12">
        <v>2471856762</v>
      </c>
      <c r="E10" s="12">
        <v>2472506662</v>
      </c>
      <c r="F10" s="12">
        <v>1601674818</v>
      </c>
      <c r="G10" s="14">
        <f t="shared" si="0"/>
        <v>64.779393423531246</v>
      </c>
    </row>
    <row r="11" spans="1:7" ht="30" customHeight="1" thickBot="1">
      <c r="A11" s="48" t="s">
        <v>26</v>
      </c>
      <c r="B11" s="21" t="s">
        <v>27</v>
      </c>
      <c r="C11" s="6">
        <v>8272410156</v>
      </c>
      <c r="D11" s="6">
        <v>8285512574</v>
      </c>
      <c r="E11" s="6">
        <v>8400754411</v>
      </c>
      <c r="F11" s="6">
        <v>5400478584</v>
      </c>
      <c r="G11" s="13">
        <f t="shared" si="0"/>
        <v>64.285638167550516</v>
      </c>
    </row>
    <row r="12" spans="1:7" ht="30" customHeight="1" thickBot="1">
      <c r="A12" s="48" t="s">
        <v>28</v>
      </c>
      <c r="B12" s="21" t="s">
        <v>29</v>
      </c>
      <c r="C12" s="12">
        <v>93367200</v>
      </c>
      <c r="D12" s="12">
        <v>93367200</v>
      </c>
      <c r="E12" s="12">
        <v>93367200</v>
      </c>
      <c r="F12" s="12">
        <v>62187726</v>
      </c>
      <c r="G12" s="14">
        <f t="shared" si="0"/>
        <v>66.605538133305913</v>
      </c>
    </row>
    <row r="13" spans="1:7" ht="30" customHeight="1" thickBot="1">
      <c r="A13" s="47" t="s">
        <v>30</v>
      </c>
      <c r="B13" s="34" t="s">
        <v>31</v>
      </c>
      <c r="C13" s="35">
        <v>58233400</v>
      </c>
      <c r="D13" s="35">
        <v>59317708</v>
      </c>
      <c r="E13" s="35">
        <v>74603437</v>
      </c>
      <c r="F13" s="35">
        <v>21949352</v>
      </c>
      <c r="G13" s="36">
        <f t="shared" si="0"/>
        <v>29.421368347948899</v>
      </c>
    </row>
    <row r="14" spans="1:7" ht="30" customHeight="1" thickBot="1">
      <c r="A14" s="48" t="s">
        <v>32</v>
      </c>
      <c r="B14" s="21" t="s">
        <v>33</v>
      </c>
      <c r="C14" s="12">
        <v>47884400</v>
      </c>
      <c r="D14" s="12">
        <v>47998725</v>
      </c>
      <c r="E14" s="12">
        <v>53726522</v>
      </c>
      <c r="F14" s="12">
        <v>14190973</v>
      </c>
      <c r="G14" s="14">
        <f t="shared" si="0"/>
        <v>26.413347582782297</v>
      </c>
    </row>
    <row r="15" spans="1:7" ht="30" customHeight="1" thickBot="1">
      <c r="A15" s="48" t="s">
        <v>34</v>
      </c>
      <c r="B15" s="21" t="s">
        <v>35</v>
      </c>
      <c r="C15" s="6">
        <v>2073600</v>
      </c>
      <c r="D15" s="6">
        <v>2073600</v>
      </c>
      <c r="E15" s="6">
        <v>2073600</v>
      </c>
      <c r="F15" s="6">
        <v>621260</v>
      </c>
      <c r="G15" s="13">
        <f t="shared" si="0"/>
        <v>29.960455246913583</v>
      </c>
    </row>
    <row r="16" spans="1:7" ht="30" customHeight="1" thickBot="1">
      <c r="A16" s="48" t="s">
        <v>36</v>
      </c>
      <c r="B16" s="21" t="s">
        <v>37</v>
      </c>
      <c r="C16" s="12">
        <v>6153518</v>
      </c>
      <c r="D16" s="12">
        <v>6451946</v>
      </c>
      <c r="E16" s="12">
        <v>7810208</v>
      </c>
      <c r="F16" s="12">
        <v>1255180</v>
      </c>
      <c r="G16" s="14">
        <f t="shared" si="0"/>
        <v>16.071018851226498</v>
      </c>
    </row>
    <row r="17" spans="1:7" ht="30" customHeight="1" thickBot="1">
      <c r="A17" s="48" t="s">
        <v>38</v>
      </c>
      <c r="B17" s="21" t="s">
        <v>39</v>
      </c>
      <c r="C17" s="6">
        <v>0</v>
      </c>
      <c r="D17" s="6">
        <v>0</v>
      </c>
      <c r="E17" s="6">
        <v>8199670</v>
      </c>
      <c r="F17" s="6">
        <v>4909874</v>
      </c>
      <c r="G17" s="13">
        <f t="shared" si="0"/>
        <v>59.878921956615329</v>
      </c>
    </row>
    <row r="18" spans="1:7" ht="30" customHeight="1" thickBot="1">
      <c r="A18" s="48" t="s">
        <v>40</v>
      </c>
      <c r="B18" s="21" t="s">
        <v>41</v>
      </c>
      <c r="C18" s="12">
        <v>0</v>
      </c>
      <c r="D18" s="12">
        <v>2121882</v>
      </c>
      <c r="E18" s="12">
        <v>2121882</v>
      </c>
      <c r="F18" s="12">
        <v>577500</v>
      </c>
      <c r="G18" s="14">
        <f t="shared" si="0"/>
        <v>27.216405059282277</v>
      </c>
    </row>
    <row r="19" spans="1:7" ht="30" customHeight="1" thickBot="1">
      <c r="A19" s="48" t="s">
        <v>42</v>
      </c>
      <c r="B19" s="21" t="s">
        <v>43</v>
      </c>
      <c r="C19" s="6">
        <v>2121882</v>
      </c>
      <c r="D19" s="6">
        <v>671555</v>
      </c>
      <c r="E19" s="6">
        <v>671555</v>
      </c>
      <c r="F19" s="6">
        <v>394565</v>
      </c>
      <c r="G19" s="13">
        <f t="shared" si="0"/>
        <v>58.753936758716705</v>
      </c>
    </row>
    <row r="20" spans="1:7" ht="30" customHeight="1" thickBot="1">
      <c r="A20" s="47" t="s">
        <v>44</v>
      </c>
      <c r="B20" s="34" t="s">
        <v>14</v>
      </c>
      <c r="C20" s="35">
        <v>4250436794</v>
      </c>
      <c r="D20" s="35">
        <v>4253704764</v>
      </c>
      <c r="E20" s="35">
        <v>4325805564.29</v>
      </c>
      <c r="F20" s="35">
        <v>2757994790.73</v>
      </c>
      <c r="G20" s="36">
        <f t="shared" si="0"/>
        <v>63.756790492331646</v>
      </c>
    </row>
    <row r="21" spans="1:7" ht="30" customHeight="1" thickBot="1">
      <c r="A21" s="48" t="s">
        <v>45</v>
      </c>
      <c r="B21" s="21" t="s">
        <v>46</v>
      </c>
      <c r="C21" s="6">
        <v>3125291920</v>
      </c>
      <c r="D21" s="6">
        <v>3127689736</v>
      </c>
      <c r="E21" s="6">
        <v>3181782120.3299999</v>
      </c>
      <c r="F21" s="6">
        <v>2026854773.05</v>
      </c>
      <c r="G21" s="13">
        <f t="shared" si="0"/>
        <v>63.701871982352579</v>
      </c>
    </row>
    <row r="22" spans="1:7" ht="30" customHeight="1" thickBot="1">
      <c r="A22" s="48" t="s">
        <v>47</v>
      </c>
      <c r="B22" s="21" t="s">
        <v>48</v>
      </c>
      <c r="C22" s="12">
        <v>1125144874</v>
      </c>
      <c r="D22" s="12">
        <v>1126015028</v>
      </c>
      <c r="E22" s="12">
        <v>1144023443.96</v>
      </c>
      <c r="F22" s="12">
        <v>731140017.67999995</v>
      </c>
      <c r="G22" s="14">
        <f t="shared" si="0"/>
        <v>63.909531010062395</v>
      </c>
    </row>
    <row r="23" spans="1:7" ht="30" customHeight="1" thickBot="1">
      <c r="A23" s="47" t="s">
        <v>49</v>
      </c>
      <c r="B23" s="34" t="s">
        <v>50</v>
      </c>
      <c r="C23" s="35">
        <v>9712000</v>
      </c>
      <c r="D23" s="35">
        <v>12662636</v>
      </c>
      <c r="E23" s="35">
        <v>17777433.740000002</v>
      </c>
      <c r="F23" s="35">
        <v>7021965.1499999994</v>
      </c>
      <c r="G23" s="36">
        <f t="shared" si="0"/>
        <v>39.499318364496396</v>
      </c>
    </row>
    <row r="24" spans="1:7" ht="30" customHeight="1" thickBot="1">
      <c r="A24" s="48" t="s">
        <v>51</v>
      </c>
      <c r="B24" s="21" t="s">
        <v>50</v>
      </c>
      <c r="C24" s="12">
        <v>12000</v>
      </c>
      <c r="D24" s="12">
        <v>62000</v>
      </c>
      <c r="E24" s="12">
        <v>62000</v>
      </c>
      <c r="F24" s="12">
        <v>15617.38</v>
      </c>
      <c r="G24" s="14">
        <f t="shared" si="0"/>
        <v>25.189322580645161</v>
      </c>
    </row>
    <row r="25" spans="1:7" ht="30" customHeight="1" thickBot="1">
      <c r="A25" s="48" t="s">
        <v>52</v>
      </c>
      <c r="B25" s="21" t="s">
        <v>53</v>
      </c>
      <c r="C25" s="6">
        <v>9700000</v>
      </c>
      <c r="D25" s="6">
        <v>12600636</v>
      </c>
      <c r="E25" s="6">
        <v>17715433.740000002</v>
      </c>
      <c r="F25" s="6">
        <v>7006347.7699999996</v>
      </c>
      <c r="G25" s="13">
        <f t="shared" si="0"/>
        <v>39.549400104047344</v>
      </c>
    </row>
    <row r="26" spans="1:7" ht="30" customHeight="1" thickBot="1">
      <c r="A26" s="46" t="s">
        <v>54</v>
      </c>
      <c r="B26" s="28" t="s">
        <v>55</v>
      </c>
      <c r="C26" s="29">
        <v>4212604358</v>
      </c>
      <c r="D26" s="29">
        <v>4409237835.1000004</v>
      </c>
      <c r="E26" s="29">
        <v>5377243269.8900003</v>
      </c>
      <c r="F26" s="29">
        <v>2886058878.6100006</v>
      </c>
      <c r="G26" s="30">
        <f t="shared" si="0"/>
        <v>53.671718643836606</v>
      </c>
    </row>
    <row r="27" spans="1:7" ht="30" customHeight="1" thickBot="1">
      <c r="A27" s="47" t="s">
        <v>56</v>
      </c>
      <c r="B27" s="34" t="s">
        <v>57</v>
      </c>
      <c r="C27" s="35">
        <v>1205000</v>
      </c>
      <c r="D27" s="35">
        <v>2242924</v>
      </c>
      <c r="E27" s="35">
        <v>2784236</v>
      </c>
      <c r="F27" s="35">
        <v>1247760.75</v>
      </c>
      <c r="G27" s="36">
        <f t="shared" si="0"/>
        <v>44.815193467795119</v>
      </c>
    </row>
    <row r="28" spans="1:7" ht="30" customHeight="1" thickBot="1">
      <c r="A28" s="48" t="s">
        <v>58</v>
      </c>
      <c r="B28" s="21" t="s">
        <v>59</v>
      </c>
      <c r="C28" s="12">
        <v>1000000</v>
      </c>
      <c r="D28" s="12">
        <v>80000</v>
      </c>
      <c r="E28" s="12">
        <v>80000</v>
      </c>
      <c r="F28" s="12">
        <v>10000</v>
      </c>
      <c r="G28" s="14">
        <f t="shared" si="0"/>
        <v>12.50</v>
      </c>
    </row>
    <row r="29" spans="1:7" ht="30" customHeight="1" thickBot="1">
      <c r="A29" s="48" t="s">
        <v>60</v>
      </c>
      <c r="B29" s="21" t="s">
        <v>61</v>
      </c>
      <c r="C29" s="6">
        <v>205000</v>
      </c>
      <c r="D29" s="6">
        <v>2162924</v>
      </c>
      <c r="E29" s="6">
        <v>2704236</v>
      </c>
      <c r="F29" s="6">
        <v>1237760.75</v>
      </c>
      <c r="G29" s="13">
        <f t="shared" si="0"/>
        <v>45.771180843683759</v>
      </c>
    </row>
    <row r="30" spans="1:7" ht="30" customHeight="1" thickBot="1">
      <c r="A30" s="47" t="s">
        <v>62</v>
      </c>
      <c r="B30" s="34" t="s">
        <v>63</v>
      </c>
      <c r="C30" s="35">
        <v>464353312</v>
      </c>
      <c r="D30" s="35">
        <v>491843435</v>
      </c>
      <c r="E30" s="35">
        <v>630435902.36999989</v>
      </c>
      <c r="F30" s="35">
        <v>334684912.45999998</v>
      </c>
      <c r="G30" s="36">
        <f t="shared" si="0"/>
        <v>53.087857338361886</v>
      </c>
    </row>
    <row r="31" spans="1:7" ht="30" customHeight="1" thickBot="1">
      <c r="A31" s="48" t="s">
        <v>64</v>
      </c>
      <c r="B31" s="21" t="s">
        <v>65</v>
      </c>
      <c r="C31" s="6">
        <v>9204500</v>
      </c>
      <c r="D31" s="6">
        <v>9982540</v>
      </c>
      <c r="E31" s="6">
        <v>10224972.300000001</v>
      </c>
      <c r="F31" s="6">
        <v>7409861.5999999996</v>
      </c>
      <c r="G31" s="13">
        <f t="shared" si="0"/>
        <v>72.468280427517627</v>
      </c>
    </row>
    <row r="32" spans="1:7" ht="30" customHeight="1" thickBot="1">
      <c r="A32" s="48" t="s">
        <v>66</v>
      </c>
      <c r="B32" s="21" t="s">
        <v>67</v>
      </c>
      <c r="C32" s="12">
        <v>5910500</v>
      </c>
      <c r="D32" s="12">
        <v>4033292</v>
      </c>
      <c r="E32" s="12">
        <v>4447248</v>
      </c>
      <c r="F32" s="12">
        <v>2487830.9500000002</v>
      </c>
      <c r="G32" s="14">
        <f t="shared" si="0"/>
        <v>55.940908849697614</v>
      </c>
    </row>
    <row r="33" spans="1:7" ht="30" customHeight="1" thickBot="1">
      <c r="A33" s="48" t="s">
        <v>68</v>
      </c>
      <c r="B33" s="21" t="s">
        <v>69</v>
      </c>
      <c r="C33" s="6">
        <v>572000</v>
      </c>
      <c r="D33" s="6">
        <v>468000</v>
      </c>
      <c r="E33" s="6">
        <v>468500</v>
      </c>
      <c r="F33" s="6">
        <v>233843.67</v>
      </c>
      <c r="G33" s="13">
        <f t="shared" si="0"/>
        <v>49.913270010672363</v>
      </c>
    </row>
    <row r="34" spans="1:7" ht="30" customHeight="1" thickBot="1">
      <c r="A34" s="48" t="s">
        <v>70</v>
      </c>
      <c r="B34" s="21" t="s">
        <v>71</v>
      </c>
      <c r="C34" s="12">
        <v>30233000</v>
      </c>
      <c r="D34" s="12">
        <v>8969500</v>
      </c>
      <c r="E34" s="12">
        <v>44572000</v>
      </c>
      <c r="F34" s="12">
        <v>34307979.020000003</v>
      </c>
      <c r="G34" s="14">
        <f t="shared" si="0"/>
        <v>76.972043031499609</v>
      </c>
    </row>
    <row r="35" spans="1:7" ht="30" customHeight="1" thickBot="1">
      <c r="A35" s="48" t="s">
        <v>72</v>
      </c>
      <c r="B35" s="21" t="s">
        <v>73</v>
      </c>
      <c r="C35" s="6">
        <v>6257812</v>
      </c>
      <c r="D35" s="6">
        <v>6266285</v>
      </c>
      <c r="E35" s="6">
        <v>6837583.0899999999</v>
      </c>
      <c r="F35" s="6">
        <v>2801254.74</v>
      </c>
      <c r="G35" s="13">
        <f t="shared" si="0"/>
        <v>40.968492859660451</v>
      </c>
    </row>
    <row r="36" spans="1:7" ht="30" customHeight="1" thickBot="1">
      <c r="A36" s="48" t="s">
        <v>74</v>
      </c>
      <c r="B36" s="21" t="s">
        <v>75</v>
      </c>
      <c r="C36" s="12">
        <v>177382500</v>
      </c>
      <c r="D36" s="12">
        <v>180591376</v>
      </c>
      <c r="E36" s="12">
        <v>249799133.51999998</v>
      </c>
      <c r="F36" s="12">
        <v>161004798.78</v>
      </c>
      <c r="G36" s="14">
        <f t="shared" si="0"/>
        <v>64.453705868082707</v>
      </c>
    </row>
    <row r="37" spans="1:7" ht="30" customHeight="1" thickBot="1">
      <c r="A37" s="48" t="s">
        <v>76</v>
      </c>
      <c r="B37" s="21" t="s">
        <v>77</v>
      </c>
      <c r="C37" s="6">
        <v>52000</v>
      </c>
      <c r="D37" s="6">
        <v>550000</v>
      </c>
      <c r="E37" s="6">
        <v>650000</v>
      </c>
      <c r="F37" s="6">
        <v>-7140.18</v>
      </c>
      <c r="G37" s="13">
        <f t="shared" si="0"/>
        <v>-1.0984892307692309</v>
      </c>
    </row>
    <row r="38" spans="1:7" ht="30" customHeight="1" thickBot="1">
      <c r="A38" s="48" t="s">
        <v>78</v>
      </c>
      <c r="B38" s="21" t="s">
        <v>79</v>
      </c>
      <c r="C38" s="12">
        <v>234741000</v>
      </c>
      <c r="D38" s="12">
        <v>280982442</v>
      </c>
      <c r="E38" s="12">
        <v>313436465.45999998</v>
      </c>
      <c r="F38" s="12">
        <v>126446483.88</v>
      </c>
      <c r="G38" s="14">
        <f t="shared" si="0"/>
        <v>40.341982447519911</v>
      </c>
    </row>
    <row r="39" spans="1:7" ht="30" customHeight="1" thickBot="1">
      <c r="A39" s="47" t="s">
        <v>80</v>
      </c>
      <c r="B39" s="34" t="s">
        <v>81</v>
      </c>
      <c r="C39" s="35">
        <v>1053121</v>
      </c>
      <c r="D39" s="35">
        <v>1064275</v>
      </c>
      <c r="E39" s="35">
        <v>1064275</v>
      </c>
      <c r="F39" s="35">
        <v>609042.43999999994</v>
      </c>
      <c r="G39" s="36">
        <f t="shared" si="0"/>
        <v>57.226040262150278</v>
      </c>
    </row>
    <row r="40" spans="1:7" ht="30" customHeight="1" thickBot="1">
      <c r="A40" s="48" t="s">
        <v>82</v>
      </c>
      <c r="B40" s="21" t="s">
        <v>83</v>
      </c>
      <c r="C40" s="12">
        <v>1053121</v>
      </c>
      <c r="D40" s="12">
        <v>1064275</v>
      </c>
      <c r="E40" s="12">
        <v>1064275</v>
      </c>
      <c r="F40" s="12">
        <v>609042.43999999994</v>
      </c>
      <c r="G40" s="14">
        <f t="shared" si="0"/>
        <v>57.226040262150278</v>
      </c>
    </row>
    <row r="41" spans="1:7" ht="30" customHeight="1" thickBot="1">
      <c r="A41" s="47" t="s">
        <v>84</v>
      </c>
      <c r="B41" s="34" t="s">
        <v>85</v>
      </c>
      <c r="C41" s="35">
        <v>354734100</v>
      </c>
      <c r="D41" s="35">
        <v>357859749</v>
      </c>
      <c r="E41" s="35">
        <v>380162733.91000003</v>
      </c>
      <c r="F41" s="35">
        <v>264963267.55000001</v>
      </c>
      <c r="G41" s="36">
        <f t="shared" si="0"/>
        <v>69.697327990262082</v>
      </c>
    </row>
    <row r="42" spans="1:7" ht="30" customHeight="1" thickBot="1">
      <c r="A42" s="48" t="s">
        <v>86</v>
      </c>
      <c r="B42" s="21" t="s">
        <v>87</v>
      </c>
      <c r="C42" s="12">
        <v>35717100</v>
      </c>
      <c r="D42" s="12">
        <v>37228889</v>
      </c>
      <c r="E42" s="12">
        <v>38232210.039999999</v>
      </c>
      <c r="F42" s="12">
        <v>26033066.800000001</v>
      </c>
      <c r="G42" s="14">
        <f t="shared" si="0"/>
        <v>68.091974732204108</v>
      </c>
    </row>
    <row r="43" spans="1:7" ht="30" customHeight="1" thickBot="1">
      <c r="A43" s="48" t="s">
        <v>88</v>
      </c>
      <c r="B43" s="21" t="s">
        <v>89</v>
      </c>
      <c r="C43" s="6">
        <v>81350000</v>
      </c>
      <c r="D43" s="6">
        <v>81456673</v>
      </c>
      <c r="E43" s="6">
        <v>83105864.310000002</v>
      </c>
      <c r="F43" s="6">
        <v>52159445.960000001</v>
      </c>
      <c r="G43" s="13">
        <f t="shared" si="0"/>
        <v>62.762653866923003</v>
      </c>
    </row>
    <row r="44" spans="1:7" ht="30" customHeight="1" thickBot="1">
      <c r="A44" s="48" t="s">
        <v>90</v>
      </c>
      <c r="B44" s="21" t="s">
        <v>91</v>
      </c>
      <c r="C44" s="12">
        <v>50619000</v>
      </c>
      <c r="D44" s="12">
        <v>50768354</v>
      </c>
      <c r="E44" s="12">
        <v>54803047.200000003</v>
      </c>
      <c r="F44" s="12">
        <v>38707184.25</v>
      </c>
      <c r="G44" s="14">
        <f t="shared" si="0"/>
        <v>70.629620482125304</v>
      </c>
    </row>
    <row r="45" spans="1:7" ht="30" customHeight="1" thickBot="1">
      <c r="A45" s="48" t="s">
        <v>92</v>
      </c>
      <c r="B45" s="21" t="s">
        <v>93</v>
      </c>
      <c r="C45" s="6">
        <v>134699000</v>
      </c>
      <c r="D45" s="6">
        <v>138132851</v>
      </c>
      <c r="E45" s="6">
        <v>151231169.24000001</v>
      </c>
      <c r="F45" s="6">
        <v>110075072.73999999</v>
      </c>
      <c r="G45" s="13">
        <f t="shared" si="0"/>
        <v>72.785969514864803</v>
      </c>
    </row>
    <row r="46" spans="1:7" ht="30" customHeight="1" thickBot="1">
      <c r="A46" s="48" t="s">
        <v>94</v>
      </c>
      <c r="B46" s="21" t="s">
        <v>95</v>
      </c>
      <c r="C46" s="12">
        <v>80000</v>
      </c>
      <c r="D46" s="12">
        <v>168000</v>
      </c>
      <c r="E46" s="12">
        <v>168000</v>
      </c>
      <c r="F46" s="12">
        <v>77361</v>
      </c>
      <c r="G46" s="14">
        <f t="shared" si="0"/>
        <v>46.04821428571428</v>
      </c>
    </row>
    <row r="47" spans="1:7" ht="30" customHeight="1" thickBot="1">
      <c r="A47" s="48" t="s">
        <v>96</v>
      </c>
      <c r="B47" s="21" t="s">
        <v>97</v>
      </c>
      <c r="C47" s="6">
        <v>50784000</v>
      </c>
      <c r="D47" s="6">
        <v>48800490</v>
      </c>
      <c r="E47" s="6">
        <v>51309202.560000002</v>
      </c>
      <c r="F47" s="6">
        <v>37379890.25</v>
      </c>
      <c r="G47" s="13">
        <f t="shared" si="0"/>
        <v>72.852214388420222</v>
      </c>
    </row>
    <row r="48" spans="1:7" ht="30" customHeight="1" thickBot="1">
      <c r="A48" s="48" t="s">
        <v>98</v>
      </c>
      <c r="B48" s="21" t="s">
        <v>99</v>
      </c>
      <c r="C48" s="12">
        <v>1430000</v>
      </c>
      <c r="D48" s="12">
        <v>1134492</v>
      </c>
      <c r="E48" s="12">
        <v>1143240.56</v>
      </c>
      <c r="F48" s="12">
        <v>426605.81</v>
      </c>
      <c r="G48" s="14">
        <f t="shared" si="0"/>
        <v>37.315489401460702</v>
      </c>
    </row>
    <row r="49" spans="1:7" ht="30" customHeight="1" thickBot="1">
      <c r="A49" s="48" t="s">
        <v>100</v>
      </c>
      <c r="B49" s="21" t="s">
        <v>101</v>
      </c>
      <c r="C49" s="6">
        <v>55000</v>
      </c>
      <c r="D49" s="6">
        <v>170000</v>
      </c>
      <c r="E49" s="6">
        <v>170000</v>
      </c>
      <c r="F49" s="6">
        <v>104640.74</v>
      </c>
      <c r="G49" s="13">
        <f t="shared" si="0"/>
        <v>61.55337647058824</v>
      </c>
    </row>
    <row r="50" spans="1:7" ht="30" customHeight="1" thickBot="1">
      <c r="A50" s="47" t="s">
        <v>102</v>
      </c>
      <c r="B50" s="34" t="s">
        <v>103</v>
      </c>
      <c r="C50" s="35">
        <v>2784007340</v>
      </c>
      <c r="D50" s="35">
        <v>2868222593.7600002</v>
      </c>
      <c r="E50" s="35">
        <v>3421334907.27</v>
      </c>
      <c r="F50" s="35">
        <v>1857925847.73</v>
      </c>
      <c r="G50" s="36">
        <f t="shared" si="0"/>
        <v>54.304120996225492</v>
      </c>
    </row>
    <row r="51" spans="1:7" ht="30" customHeight="1" thickBot="1">
      <c r="A51" s="48" t="s">
        <v>104</v>
      </c>
      <c r="B51" s="21" t="s">
        <v>105</v>
      </c>
      <c r="C51" s="6">
        <v>153638000</v>
      </c>
      <c r="D51" s="6">
        <v>68546291.090000004</v>
      </c>
      <c r="E51" s="6">
        <v>158087368.12</v>
      </c>
      <c r="F51" s="6">
        <v>105985005.68000001</v>
      </c>
      <c r="G51" s="13">
        <f t="shared" si="0"/>
        <v>67.042045762663051</v>
      </c>
    </row>
    <row r="52" spans="1:7" ht="30" customHeight="1" thickBot="1">
      <c r="A52" s="48" t="s">
        <v>106</v>
      </c>
      <c r="B52" s="21" t="s">
        <v>107</v>
      </c>
      <c r="C52" s="12">
        <v>103508000</v>
      </c>
      <c r="D52" s="12">
        <v>76139196</v>
      </c>
      <c r="E52" s="12">
        <v>78961700.150000006</v>
      </c>
      <c r="F52" s="12">
        <v>39855270.979999997</v>
      </c>
      <c r="G52" s="14">
        <f t="shared" si="0"/>
        <v>50.474180399217246</v>
      </c>
    </row>
    <row r="53" spans="1:7" ht="30" customHeight="1" thickBot="1">
      <c r="A53" s="48" t="s">
        <v>108</v>
      </c>
      <c r="B53" s="21" t="s">
        <v>109</v>
      </c>
      <c r="C53" s="6">
        <v>73142000</v>
      </c>
      <c r="D53" s="6">
        <v>74175502</v>
      </c>
      <c r="E53" s="6">
        <v>74680502</v>
      </c>
      <c r="F53" s="6">
        <v>66179466.289999999</v>
      </c>
      <c r="G53" s="13">
        <f t="shared" si="0"/>
        <v>88.616793564135392</v>
      </c>
    </row>
    <row r="54" spans="1:7" ht="30" customHeight="1" thickBot="1">
      <c r="A54" s="48" t="s">
        <v>110</v>
      </c>
      <c r="B54" s="21" t="s">
        <v>111</v>
      </c>
      <c r="C54" s="12">
        <v>211174500</v>
      </c>
      <c r="D54" s="12">
        <v>215400728</v>
      </c>
      <c r="E54" s="12">
        <v>229935394</v>
      </c>
      <c r="F54" s="12">
        <v>167143403.06999999</v>
      </c>
      <c r="G54" s="14">
        <f t="shared" si="0"/>
        <v>72.691463529098954</v>
      </c>
    </row>
    <row r="55" spans="1:7" ht="30" customHeight="1" thickBot="1">
      <c r="A55" s="48" t="s">
        <v>112</v>
      </c>
      <c r="B55" s="21" t="s">
        <v>113</v>
      </c>
      <c r="C55" s="6">
        <v>32500</v>
      </c>
      <c r="D55" s="6">
        <v>33860</v>
      </c>
      <c r="E55" s="6">
        <v>33860</v>
      </c>
      <c r="F55" s="6">
        <v>33853</v>
      </c>
      <c r="G55" s="13">
        <f t="shared" si="0"/>
        <v>99.979326639102183</v>
      </c>
    </row>
    <row r="56" spans="1:7" ht="30" customHeight="1" thickBot="1">
      <c r="A56" s="48" t="s">
        <v>114</v>
      </c>
      <c r="B56" s="21" t="s">
        <v>115</v>
      </c>
      <c r="C56" s="12">
        <v>27396000</v>
      </c>
      <c r="D56" s="12">
        <v>129310543</v>
      </c>
      <c r="E56" s="12">
        <v>206704301.12</v>
      </c>
      <c r="F56" s="12">
        <v>93703675.599999994</v>
      </c>
      <c r="G56" s="14">
        <f t="shared" si="0"/>
        <v>45.332233094463433</v>
      </c>
    </row>
    <row r="57" spans="1:7" ht="30" customHeight="1" thickBot="1">
      <c r="A57" s="48" t="s">
        <v>116</v>
      </c>
      <c r="B57" s="21" t="s">
        <v>117</v>
      </c>
      <c r="C57" s="6">
        <v>18120121</v>
      </c>
      <c r="D57" s="6">
        <v>15226055</v>
      </c>
      <c r="E57" s="6">
        <v>24466564.960000001</v>
      </c>
      <c r="F57" s="6">
        <v>9838126.1199999992</v>
      </c>
      <c r="G57" s="13">
        <f t="shared" si="0"/>
        <v>40.210491894077471</v>
      </c>
    </row>
    <row r="58" spans="1:7" ht="30" customHeight="1" thickBot="1">
      <c r="A58" s="48" t="s">
        <v>118</v>
      </c>
      <c r="B58" s="21" t="s">
        <v>119</v>
      </c>
      <c r="C58" s="12">
        <v>1640913997</v>
      </c>
      <c r="D58" s="12">
        <v>1745959080</v>
      </c>
      <c r="E58" s="12">
        <v>2039033257.25</v>
      </c>
      <c r="F58" s="12">
        <v>1008387513.99</v>
      </c>
      <c r="G58" s="14">
        <f t="shared" si="0"/>
        <v>49.45419651222317</v>
      </c>
    </row>
    <row r="59" spans="1:7" ht="30" customHeight="1" thickBot="1">
      <c r="A59" s="48" t="s">
        <v>120</v>
      </c>
      <c r="B59" s="21" t="s">
        <v>121</v>
      </c>
      <c r="C59" s="6">
        <v>556082222</v>
      </c>
      <c r="D59" s="6">
        <v>543431338.66999996</v>
      </c>
      <c r="E59" s="6">
        <v>609431959.66999996</v>
      </c>
      <c r="F59" s="6">
        <v>366799533</v>
      </c>
      <c r="G59" s="13">
        <f t="shared" si="0"/>
        <v>60.187118049834062</v>
      </c>
    </row>
    <row r="60" spans="1:7" ht="30" customHeight="1" thickBot="1">
      <c r="A60" s="47" t="s">
        <v>122</v>
      </c>
      <c r="B60" s="34" t="s">
        <v>123</v>
      </c>
      <c r="C60" s="35">
        <v>508415285</v>
      </c>
      <c r="D60" s="35">
        <v>539694519</v>
      </c>
      <c r="E60" s="35">
        <v>761119266.4000001</v>
      </c>
      <c r="F60" s="35">
        <v>355063301.33999997</v>
      </c>
      <c r="G60" s="36">
        <f t="shared" si="0"/>
        <v>46.650152875436383</v>
      </c>
    </row>
    <row r="61" spans="1:7" ht="30" customHeight="1" thickBot="1">
      <c r="A61" s="48" t="s">
        <v>124</v>
      </c>
      <c r="B61" s="21" t="s">
        <v>125</v>
      </c>
      <c r="C61" s="6">
        <v>348170527</v>
      </c>
      <c r="D61" s="6">
        <v>316473827</v>
      </c>
      <c r="E61" s="6">
        <v>502636671.58000004</v>
      </c>
      <c r="F61" s="6">
        <v>247389140.49000001</v>
      </c>
      <c r="G61" s="13">
        <f t="shared" si="0"/>
        <v>49.218283200935403</v>
      </c>
    </row>
    <row r="62" spans="1:7" ht="30" customHeight="1" thickBot="1">
      <c r="A62" s="48" t="s">
        <v>126</v>
      </c>
      <c r="B62" s="21" t="s">
        <v>127</v>
      </c>
      <c r="C62" s="12">
        <v>43946428</v>
      </c>
      <c r="D62" s="12">
        <v>39475792</v>
      </c>
      <c r="E62" s="12">
        <v>39531307</v>
      </c>
      <c r="F62" s="12">
        <v>37020177.770000003</v>
      </c>
      <c r="G62" s="14">
        <f t="shared" si="0"/>
        <v>93.647745494476069</v>
      </c>
    </row>
    <row r="63" spans="1:7" ht="30" customHeight="1" thickBot="1">
      <c r="A63" s="48" t="s">
        <v>128</v>
      </c>
      <c r="B63" s="21" t="s">
        <v>129</v>
      </c>
      <c r="C63" s="6">
        <v>102600000</v>
      </c>
      <c r="D63" s="6">
        <v>98269609</v>
      </c>
      <c r="E63" s="6">
        <v>132858065.81999999</v>
      </c>
      <c r="F63" s="6">
        <v>65687397.520000003</v>
      </c>
      <c r="G63" s="13">
        <f t="shared" si="0"/>
        <v>49.441783691925203</v>
      </c>
    </row>
    <row r="64" spans="1:7" ht="30" customHeight="1" thickBot="1">
      <c r="A64" s="48" t="s">
        <v>130</v>
      </c>
      <c r="B64" s="21" t="s">
        <v>131</v>
      </c>
      <c r="C64" s="12">
        <v>4732330</v>
      </c>
      <c r="D64" s="12">
        <v>4725650</v>
      </c>
      <c r="E64" s="12">
        <v>5023709</v>
      </c>
      <c r="F64" s="12">
        <v>1592023.41</v>
      </c>
      <c r="G64" s="14">
        <f t="shared" si="0"/>
        <v>31.690199611482271</v>
      </c>
    </row>
    <row r="65" spans="1:7" ht="30" customHeight="1" thickBot="1">
      <c r="A65" s="48" t="s">
        <v>132</v>
      </c>
      <c r="B65" s="21" t="s">
        <v>133</v>
      </c>
      <c r="C65" s="6">
        <v>990000</v>
      </c>
      <c r="D65" s="6">
        <v>1288641</v>
      </c>
      <c r="E65" s="6">
        <v>1407513</v>
      </c>
      <c r="F65" s="6">
        <v>530899.07999999996</v>
      </c>
      <c r="G65" s="13">
        <f t="shared" si="0"/>
        <v>37.718946823226496</v>
      </c>
    </row>
    <row r="66" spans="1:7" ht="30" customHeight="1" thickBot="1">
      <c r="A66" s="48" t="s">
        <v>134</v>
      </c>
      <c r="B66" s="21" t="s">
        <v>135</v>
      </c>
      <c r="C66" s="12">
        <v>7976000</v>
      </c>
      <c r="D66" s="12">
        <v>79461000</v>
      </c>
      <c r="E66" s="12">
        <v>79662000</v>
      </c>
      <c r="F66" s="12">
        <v>2843663.07</v>
      </c>
      <c r="G66" s="14">
        <f t="shared" si="0"/>
        <v>3.5696606537621447</v>
      </c>
    </row>
    <row r="67" spans="1:7" ht="30" customHeight="1" thickBot="1">
      <c r="A67" s="47" t="s">
        <v>136</v>
      </c>
      <c r="B67" s="34" t="s">
        <v>137</v>
      </c>
      <c r="C67" s="35">
        <v>10000</v>
      </c>
      <c r="D67" s="35">
        <v>121000</v>
      </c>
      <c r="E67" s="35">
        <v>131000</v>
      </c>
      <c r="F67" s="35">
        <v>7859205.5599999996</v>
      </c>
      <c r="G67" s="36">
        <f t="shared" si="0"/>
        <v>5999.3935572519076</v>
      </c>
    </row>
    <row r="68" spans="1:7" ht="30" customHeight="1" thickBot="1">
      <c r="A68" s="48" t="s">
        <v>138</v>
      </c>
      <c r="B68" s="21" t="s">
        <v>139</v>
      </c>
      <c r="C68" s="12">
        <v>0</v>
      </c>
      <c r="D68" s="12">
        <v>100000</v>
      </c>
      <c r="E68" s="12">
        <v>100000</v>
      </c>
      <c r="F68" s="12">
        <v>7850705.5599999996</v>
      </c>
      <c r="G68" s="14">
        <f t="shared" si="0"/>
        <v>7850.7055600000003</v>
      </c>
    </row>
    <row r="69" spans="1:7" ht="30" customHeight="1" thickBot="1">
      <c r="A69" s="48" t="s">
        <v>140</v>
      </c>
      <c r="B69" s="21" t="s">
        <v>141</v>
      </c>
      <c r="C69" s="6">
        <v>10000</v>
      </c>
      <c r="D69" s="6">
        <v>21000</v>
      </c>
      <c r="E69" s="6">
        <v>31000</v>
      </c>
      <c r="F69" s="6">
        <v>8500</v>
      </c>
      <c r="G69" s="13">
        <f t="shared" si="0"/>
        <v>27.419354838709676</v>
      </c>
    </row>
    <row r="70" spans="1:7" ht="30" customHeight="1" thickBot="1">
      <c r="A70" s="47" t="s">
        <v>142</v>
      </c>
      <c r="B70" s="34" t="s">
        <v>143</v>
      </c>
      <c r="C70" s="35">
        <v>98826200</v>
      </c>
      <c r="D70" s="35">
        <v>148189339.34</v>
      </c>
      <c r="E70" s="35">
        <v>180210948.94</v>
      </c>
      <c r="F70" s="35">
        <v>63705540.780000001</v>
      </c>
      <c r="G70" s="36">
        <f t="shared" si="1" ref="G70:G131">F70/E70*100</f>
        <v>35.350538441041294</v>
      </c>
    </row>
    <row r="71" spans="1:7" ht="30" customHeight="1" thickBot="1">
      <c r="A71" s="48" t="s">
        <v>144</v>
      </c>
      <c r="B71" s="21" t="s">
        <v>145</v>
      </c>
      <c r="C71" s="6">
        <v>100000</v>
      </c>
      <c r="D71" s="6">
        <v>255487</v>
      </c>
      <c r="E71" s="6">
        <v>255487</v>
      </c>
      <c r="F71" s="6">
        <v>133186.90</v>
      </c>
      <c r="G71" s="13">
        <f t="shared" si="1"/>
        <v>52.130597642932905</v>
      </c>
    </row>
    <row r="72" spans="1:7" ht="30" customHeight="1" thickBot="1">
      <c r="A72" s="48" t="s">
        <v>146</v>
      </c>
      <c r="B72" s="21" t="s">
        <v>147</v>
      </c>
      <c r="C72" s="12">
        <v>50390000</v>
      </c>
      <c r="D72" s="12">
        <v>96067917.340000004</v>
      </c>
      <c r="E72" s="12">
        <v>113881465.94</v>
      </c>
      <c r="F72" s="12">
        <v>35369861.840000004</v>
      </c>
      <c r="G72" s="14">
        <f t="shared" si="1"/>
        <v>31.058488357214419</v>
      </c>
    </row>
    <row r="73" spans="1:7" ht="30" customHeight="1" thickBot="1">
      <c r="A73" s="48" t="s">
        <v>148</v>
      </c>
      <c r="B73" s="21" t="s">
        <v>149</v>
      </c>
      <c r="C73" s="6">
        <v>813000</v>
      </c>
      <c r="D73" s="6">
        <v>613000</v>
      </c>
      <c r="E73" s="6">
        <v>663000</v>
      </c>
      <c r="F73" s="6">
        <v>71387</v>
      </c>
      <c r="G73" s="13">
        <f t="shared" si="1"/>
        <v>10.767269984917045</v>
      </c>
    </row>
    <row r="74" spans="1:7" ht="30" customHeight="1" thickBot="1">
      <c r="A74" s="48" t="s">
        <v>150</v>
      </c>
      <c r="B74" s="21" t="s">
        <v>151</v>
      </c>
      <c r="C74" s="12">
        <v>15150000</v>
      </c>
      <c r="D74" s="12">
        <v>12570957</v>
      </c>
      <c r="E74" s="12">
        <v>24639420</v>
      </c>
      <c r="F74" s="12">
        <v>12226149</v>
      </c>
      <c r="G74" s="14">
        <f t="shared" si="1"/>
        <v>49.620279211117797</v>
      </c>
    </row>
    <row r="75" spans="1:7" ht="30" customHeight="1" thickBot="1">
      <c r="A75" s="48" t="s">
        <v>152</v>
      </c>
      <c r="B75" s="21" t="s">
        <v>153</v>
      </c>
      <c r="C75" s="6">
        <v>253200</v>
      </c>
      <c r="D75" s="6">
        <v>253200</v>
      </c>
      <c r="E75" s="6">
        <v>253200</v>
      </c>
      <c r="F75" s="6">
        <v>90559</v>
      </c>
      <c r="G75" s="13">
        <f t="shared" si="1"/>
        <v>35.765797788309641</v>
      </c>
    </row>
    <row r="76" spans="1:7" ht="30" customHeight="1" thickBot="1">
      <c r="A76" s="48" t="s">
        <v>154</v>
      </c>
      <c r="B76" s="21" t="s">
        <v>155</v>
      </c>
      <c r="C76" s="12">
        <v>5300000</v>
      </c>
      <c r="D76" s="12">
        <v>10005522</v>
      </c>
      <c r="E76" s="12">
        <v>12095120</v>
      </c>
      <c r="F76" s="12">
        <v>7412173.5999999996</v>
      </c>
      <c r="G76" s="14">
        <f t="shared" si="1"/>
        <v>61.282348583560974</v>
      </c>
    </row>
    <row r="77" spans="1:7" ht="30" customHeight="1" thickBot="1">
      <c r="A77" s="48" t="s">
        <v>156</v>
      </c>
      <c r="B77" s="21" t="s">
        <v>157</v>
      </c>
      <c r="C77" s="6">
        <v>26820000</v>
      </c>
      <c r="D77" s="6">
        <v>28423256</v>
      </c>
      <c r="E77" s="6">
        <v>28423256</v>
      </c>
      <c r="F77" s="6">
        <v>8402223.4399999995</v>
      </c>
      <c r="G77" s="13">
        <f t="shared" si="1"/>
        <v>29.56108701972779</v>
      </c>
    </row>
    <row r="78" spans="1:7" ht="30" customHeight="1" thickBot="1">
      <c r="A78" s="46" t="s">
        <v>158</v>
      </c>
      <c r="B78" s="28" t="s">
        <v>159</v>
      </c>
      <c r="C78" s="29">
        <v>71400000</v>
      </c>
      <c r="D78" s="29">
        <v>71400000</v>
      </c>
      <c r="E78" s="29">
        <v>71400000</v>
      </c>
      <c r="F78" s="38"/>
      <c r="G78" s="39">
        <f t="shared" si="1"/>
        <v>0</v>
      </c>
    </row>
    <row r="79" spans="1:7" ht="30" customHeight="1" thickBot="1">
      <c r="A79" s="47" t="s">
        <v>160</v>
      </c>
      <c r="B79" s="34" t="s">
        <v>161</v>
      </c>
      <c r="C79" s="35">
        <v>71400000</v>
      </c>
      <c r="D79" s="35">
        <v>71400000</v>
      </c>
      <c r="E79" s="35">
        <v>71400000</v>
      </c>
      <c r="F79" s="40"/>
      <c r="G79" s="41">
        <f t="shared" si="1"/>
        <v>0</v>
      </c>
    </row>
    <row r="80" spans="1:7" ht="30" customHeight="1" thickBot="1">
      <c r="A80" s="48" t="s">
        <v>162</v>
      </c>
      <c r="B80" s="21" t="s">
        <v>163</v>
      </c>
      <c r="C80" s="12">
        <v>71400000</v>
      </c>
      <c r="D80" s="12">
        <v>71400000</v>
      </c>
      <c r="E80" s="12">
        <v>71400000</v>
      </c>
      <c r="F80" s="22"/>
      <c r="G80" s="24">
        <f t="shared" si="1"/>
        <v>0</v>
      </c>
    </row>
    <row r="81" spans="1:7" ht="30" customHeight="1" thickBot="1">
      <c r="A81" s="46" t="s">
        <v>164</v>
      </c>
      <c r="B81" s="28" t="s">
        <v>165</v>
      </c>
      <c r="C81" s="29">
        <v>337313931</v>
      </c>
      <c r="D81" s="29">
        <v>348890224.89999998</v>
      </c>
      <c r="E81" s="29">
        <v>411196012</v>
      </c>
      <c r="F81" s="29">
        <v>295784191.42000002</v>
      </c>
      <c r="G81" s="30">
        <f t="shared" si="1"/>
        <v>71.932650801097751</v>
      </c>
    </row>
    <row r="82" spans="1:7" ht="30" customHeight="1" thickBot="1">
      <c r="A82" s="47" t="s">
        <v>166</v>
      </c>
      <c r="B82" s="34" t="s">
        <v>167</v>
      </c>
      <c r="C82" s="35">
        <v>23520000</v>
      </c>
      <c r="D82" s="35">
        <v>23520000</v>
      </c>
      <c r="E82" s="35">
        <v>25631600</v>
      </c>
      <c r="F82" s="35">
        <v>25631600</v>
      </c>
      <c r="G82" s="36">
        <f t="shared" si="1"/>
        <v>100</v>
      </c>
    </row>
    <row r="83" spans="1:7" ht="30" customHeight="1" thickBot="1">
      <c r="A83" s="48" t="s">
        <v>168</v>
      </c>
      <c r="B83" s="21" t="s">
        <v>169</v>
      </c>
      <c r="C83" s="6">
        <v>23520000</v>
      </c>
      <c r="D83" s="6">
        <v>23520000</v>
      </c>
      <c r="E83" s="6">
        <v>25631600</v>
      </c>
      <c r="F83" s="6">
        <v>25631600</v>
      </c>
      <c r="G83" s="13">
        <f t="shared" si="1"/>
        <v>100</v>
      </c>
    </row>
    <row r="84" spans="1:7" ht="30" customHeight="1" thickBot="1">
      <c r="A84" s="47" t="s">
        <v>170</v>
      </c>
      <c r="B84" s="34" t="s">
        <v>171</v>
      </c>
      <c r="C84" s="35">
        <v>249223931</v>
      </c>
      <c r="D84" s="35">
        <v>249409043</v>
      </c>
      <c r="E84" s="35">
        <v>254119441.09999999</v>
      </c>
      <c r="F84" s="35">
        <v>190254486.25999999</v>
      </c>
      <c r="G84" s="36">
        <f t="shared" si="1"/>
        <v>74.868135014169127</v>
      </c>
    </row>
    <row r="85" spans="1:7" ht="30" customHeight="1" thickBot="1">
      <c r="A85" s="48" t="s">
        <v>172</v>
      </c>
      <c r="B85" s="21" t="s">
        <v>173</v>
      </c>
      <c r="C85" s="6">
        <v>249223931</v>
      </c>
      <c r="D85" s="6">
        <v>249409043</v>
      </c>
      <c r="E85" s="6">
        <v>254119441.09999999</v>
      </c>
      <c r="F85" s="6">
        <v>190254486.25999999</v>
      </c>
      <c r="G85" s="13">
        <f t="shared" si="1"/>
        <v>74.868135014169127</v>
      </c>
    </row>
    <row r="86" spans="1:7" ht="30" customHeight="1" thickBot="1">
      <c r="A86" s="47" t="s">
        <v>174</v>
      </c>
      <c r="B86" s="34" t="s">
        <v>175</v>
      </c>
      <c r="C86" s="35">
        <v>64570000</v>
      </c>
      <c r="D86" s="35">
        <v>75961181.900000006</v>
      </c>
      <c r="E86" s="35">
        <v>131444970.90000001</v>
      </c>
      <c r="F86" s="35">
        <v>79898105.160000011</v>
      </c>
      <c r="G86" s="36">
        <f t="shared" si="1"/>
        <v>60.784451936761016</v>
      </c>
    </row>
    <row r="87" spans="1:7" ht="30" customHeight="1" thickBot="1">
      <c r="A87" s="48" t="s">
        <v>176</v>
      </c>
      <c r="B87" s="21" t="s">
        <v>177</v>
      </c>
      <c r="C87" s="6">
        <v>55013000</v>
      </c>
      <c r="D87" s="6">
        <v>51954662.899999999</v>
      </c>
      <c r="E87" s="6">
        <v>91956162.900000006</v>
      </c>
      <c r="F87" s="6">
        <v>51914464.100000001</v>
      </c>
      <c r="G87" s="13">
        <f t="shared" si="1"/>
        <v>56.455665898603947</v>
      </c>
    </row>
    <row r="88" spans="1:7" ht="30" customHeight="1" thickBot="1">
      <c r="A88" s="48" t="s">
        <v>178</v>
      </c>
      <c r="B88" s="21" t="s">
        <v>179</v>
      </c>
      <c r="C88" s="12">
        <v>9179000</v>
      </c>
      <c r="D88" s="12">
        <v>20436857</v>
      </c>
      <c r="E88" s="12">
        <v>33990957</v>
      </c>
      <c r="F88" s="12">
        <v>22802662.420000002</v>
      </c>
      <c r="G88" s="14">
        <f t="shared" si="1"/>
        <v>67.084496679513919</v>
      </c>
    </row>
    <row r="89" spans="1:7" ht="30" customHeight="1" thickBot="1">
      <c r="A89" s="48" t="s">
        <v>180</v>
      </c>
      <c r="B89" s="21" t="s">
        <v>181</v>
      </c>
      <c r="C89" s="6">
        <v>100000</v>
      </c>
      <c r="D89" s="6">
        <v>3231626</v>
      </c>
      <c r="E89" s="6">
        <v>5059815</v>
      </c>
      <c r="F89" s="6">
        <v>4933012.6399999997</v>
      </c>
      <c r="G89" s="13">
        <f t="shared" si="1"/>
        <v>97.493932880945238</v>
      </c>
    </row>
    <row r="90" spans="1:7" ht="30" customHeight="1" thickBot="1">
      <c r="A90" s="48" t="s">
        <v>182</v>
      </c>
      <c r="B90" s="21" t="s">
        <v>183</v>
      </c>
      <c r="C90" s="12">
        <v>278000</v>
      </c>
      <c r="D90" s="12">
        <v>338036</v>
      </c>
      <c r="E90" s="12">
        <v>438036</v>
      </c>
      <c r="F90" s="12">
        <v>247966</v>
      </c>
      <c r="G90" s="14">
        <f t="shared" si="1"/>
        <v>56.608589248372276</v>
      </c>
    </row>
    <row r="91" spans="1:7" ht="30" customHeight="1" thickBot="1">
      <c r="A91" s="46" t="s">
        <v>184</v>
      </c>
      <c r="B91" s="28" t="s">
        <v>185</v>
      </c>
      <c r="C91" s="29">
        <v>615546207</v>
      </c>
      <c r="D91" s="29">
        <v>621924207</v>
      </c>
      <c r="E91" s="29">
        <v>662031609</v>
      </c>
      <c r="F91" s="29">
        <v>568781037</v>
      </c>
      <c r="G91" s="30">
        <f t="shared" si="1"/>
        <v>85.914483427633442</v>
      </c>
    </row>
    <row r="92" spans="1:7" ht="30" customHeight="1" thickBot="1">
      <c r="A92" s="47" t="s">
        <v>186</v>
      </c>
      <c r="B92" s="34" t="s">
        <v>187</v>
      </c>
      <c r="C92" s="35">
        <v>537405000</v>
      </c>
      <c r="D92" s="35">
        <v>537405000</v>
      </c>
      <c r="E92" s="35">
        <v>537405000</v>
      </c>
      <c r="F92" s="35">
        <v>491511335</v>
      </c>
      <c r="G92" s="36">
        <f t="shared" si="1"/>
        <v>91.460134349326864</v>
      </c>
    </row>
    <row r="93" spans="1:7" ht="30" customHeight="1" thickBot="1">
      <c r="A93" s="48" t="s">
        <v>188</v>
      </c>
      <c r="B93" s="21" t="s">
        <v>187</v>
      </c>
      <c r="C93" s="6">
        <v>537405000</v>
      </c>
      <c r="D93" s="6">
        <v>537405000</v>
      </c>
      <c r="E93" s="6">
        <v>537405000</v>
      </c>
      <c r="F93" s="6">
        <v>491511335</v>
      </c>
      <c r="G93" s="13">
        <f t="shared" si="1"/>
        <v>91.460134349326864</v>
      </c>
    </row>
    <row r="94" spans="1:7" ht="30" customHeight="1" thickBot="1">
      <c r="A94" s="47" t="s">
        <v>189</v>
      </c>
      <c r="B94" s="34" t="s">
        <v>190</v>
      </c>
      <c r="C94" s="35">
        <v>39141207</v>
      </c>
      <c r="D94" s="35">
        <v>43024207</v>
      </c>
      <c r="E94" s="35">
        <v>45560257</v>
      </c>
      <c r="F94" s="35">
        <v>32057322</v>
      </c>
      <c r="G94" s="36">
        <f t="shared" si="1"/>
        <v>70.362469641029463</v>
      </c>
    </row>
    <row r="95" spans="1:7" ht="30" customHeight="1" thickBot="1">
      <c r="A95" s="48" t="s">
        <v>191</v>
      </c>
      <c r="B95" s="21" t="s">
        <v>192</v>
      </c>
      <c r="C95" s="6">
        <v>700000</v>
      </c>
      <c r="D95" s="6">
        <v>0</v>
      </c>
      <c r="E95" s="6">
        <v>0</v>
      </c>
      <c r="F95" s="23"/>
      <c r="G95" s="25" t="s">
        <v>264</v>
      </c>
    </row>
    <row r="96" spans="1:7" ht="30" customHeight="1" thickBot="1">
      <c r="A96" s="48" t="s">
        <v>193</v>
      </c>
      <c r="B96" s="21" t="s">
        <v>194</v>
      </c>
      <c r="C96" s="12">
        <v>37804207</v>
      </c>
      <c r="D96" s="12">
        <v>43024207</v>
      </c>
      <c r="E96" s="12">
        <v>45560257</v>
      </c>
      <c r="F96" s="12">
        <v>32057322</v>
      </c>
      <c r="G96" s="14">
        <f t="shared" si="1"/>
        <v>70.362469641029463</v>
      </c>
    </row>
    <row r="97" spans="1:7" ht="30" customHeight="1" thickBot="1">
      <c r="A97" s="48" t="s">
        <v>195</v>
      </c>
      <c r="B97" s="21" t="s">
        <v>196</v>
      </c>
      <c r="C97" s="6">
        <v>637000</v>
      </c>
      <c r="D97" s="6">
        <v>0</v>
      </c>
      <c r="E97" s="6">
        <v>0</v>
      </c>
      <c r="F97" s="23"/>
      <c r="G97" s="25" t="s">
        <v>264</v>
      </c>
    </row>
    <row r="98" spans="1:7" ht="30" customHeight="1" thickBot="1">
      <c r="A98" s="47" t="s">
        <v>197</v>
      </c>
      <c r="B98" s="34" t="s">
        <v>198</v>
      </c>
      <c r="C98" s="35">
        <v>39000000</v>
      </c>
      <c r="D98" s="35">
        <v>41495000</v>
      </c>
      <c r="E98" s="35">
        <v>79066352</v>
      </c>
      <c r="F98" s="35">
        <v>45212380</v>
      </c>
      <c r="G98" s="36">
        <f t="shared" si="1"/>
        <v>57.182832970465114</v>
      </c>
    </row>
    <row r="99" spans="1:7" ht="30" customHeight="1" thickBot="1">
      <c r="A99" s="48" t="s">
        <v>199</v>
      </c>
      <c r="B99" s="21" t="s">
        <v>200</v>
      </c>
      <c r="C99" s="6">
        <v>39000000</v>
      </c>
      <c r="D99" s="6">
        <v>39000000</v>
      </c>
      <c r="E99" s="6">
        <v>76000000</v>
      </c>
      <c r="F99" s="6">
        <v>42713431</v>
      </c>
      <c r="G99" s="13">
        <f t="shared" si="1"/>
        <v>56.201882894736841</v>
      </c>
    </row>
    <row r="100" spans="1:7" ht="30" customHeight="1" thickBot="1">
      <c r="A100" s="48" t="s">
        <v>201</v>
      </c>
      <c r="B100" s="21" t="s">
        <v>202</v>
      </c>
      <c r="C100" s="12">
        <v>0</v>
      </c>
      <c r="D100" s="12">
        <v>2245000</v>
      </c>
      <c r="E100" s="12">
        <v>2245000</v>
      </c>
      <c r="F100" s="12">
        <v>1895000</v>
      </c>
      <c r="G100" s="14">
        <f t="shared" si="1"/>
        <v>84.409799554565694</v>
      </c>
    </row>
    <row r="101" spans="1:7" ht="30" customHeight="1" thickBot="1">
      <c r="A101" s="48" t="s">
        <v>203</v>
      </c>
      <c r="B101" s="21" t="s">
        <v>198</v>
      </c>
      <c r="C101" s="6">
        <v>0</v>
      </c>
      <c r="D101" s="6">
        <v>250000</v>
      </c>
      <c r="E101" s="6">
        <v>821352</v>
      </c>
      <c r="F101" s="6">
        <v>603949</v>
      </c>
      <c r="G101" s="13">
        <f t="shared" si="1"/>
        <v>73.531080462457027</v>
      </c>
    </row>
    <row r="102" spans="1:7" ht="30" customHeight="1" thickBot="1">
      <c r="A102" s="46" t="s">
        <v>204</v>
      </c>
      <c r="B102" s="28" t="s">
        <v>205</v>
      </c>
      <c r="C102" s="29">
        <v>8085000</v>
      </c>
      <c r="D102" s="29">
        <v>7035000</v>
      </c>
      <c r="E102" s="29">
        <v>10165000</v>
      </c>
      <c r="F102" s="29">
        <v>5279394.62</v>
      </c>
      <c r="G102" s="30">
        <f t="shared" si="1"/>
        <v>51.936985932120017</v>
      </c>
    </row>
    <row r="103" spans="1:7" ht="30" customHeight="1" thickBot="1">
      <c r="A103" s="47" t="s">
        <v>206</v>
      </c>
      <c r="B103" s="34" t="s">
        <v>207</v>
      </c>
      <c r="C103" s="35">
        <v>6585000</v>
      </c>
      <c r="D103" s="35">
        <v>5535000</v>
      </c>
      <c r="E103" s="35">
        <v>8535000</v>
      </c>
      <c r="F103" s="35">
        <v>4203117.66</v>
      </c>
      <c r="G103" s="36">
        <f t="shared" si="1"/>
        <v>49.245666783831282</v>
      </c>
    </row>
    <row r="104" spans="1:7" ht="30" customHeight="1" thickBot="1">
      <c r="A104" s="48" t="s">
        <v>208</v>
      </c>
      <c r="B104" s="21" t="s">
        <v>209</v>
      </c>
      <c r="C104" s="12">
        <v>3585000</v>
      </c>
      <c r="D104" s="12">
        <v>2535000</v>
      </c>
      <c r="E104" s="12">
        <v>2535000</v>
      </c>
      <c r="F104" s="12">
        <v>1550046.61</v>
      </c>
      <c r="G104" s="14">
        <f t="shared" si="1"/>
        <v>61.145822879684417</v>
      </c>
    </row>
    <row r="105" spans="1:7" ht="30" customHeight="1" thickBot="1">
      <c r="A105" s="48" t="s">
        <v>210</v>
      </c>
      <c r="B105" s="21" t="s">
        <v>211</v>
      </c>
      <c r="C105" s="6">
        <v>3000000</v>
      </c>
      <c r="D105" s="6">
        <v>3000000</v>
      </c>
      <c r="E105" s="6">
        <v>6000000</v>
      </c>
      <c r="F105" s="6">
        <v>2653071.0499999998</v>
      </c>
      <c r="G105" s="13">
        <f t="shared" si="1"/>
        <v>44.21785083333333</v>
      </c>
    </row>
    <row r="106" spans="1:7" ht="30" customHeight="1" thickBot="1">
      <c r="A106" s="47" t="s">
        <v>212</v>
      </c>
      <c r="B106" s="34" t="s">
        <v>213</v>
      </c>
      <c r="C106" s="35">
        <v>0</v>
      </c>
      <c r="D106" s="35">
        <v>0</v>
      </c>
      <c r="E106" s="35">
        <v>130000</v>
      </c>
      <c r="F106" s="35">
        <v>127249.41</v>
      </c>
      <c r="G106" s="36">
        <f t="shared" si="1"/>
        <v>97.884161538461541</v>
      </c>
    </row>
    <row r="107" spans="1:7" ht="30" customHeight="1" thickBot="1">
      <c r="A107" s="48" t="s">
        <v>214</v>
      </c>
      <c r="B107" s="21" t="s">
        <v>213</v>
      </c>
      <c r="C107" s="6">
        <v>0</v>
      </c>
      <c r="D107" s="6">
        <v>0</v>
      </c>
      <c r="E107" s="6">
        <v>130000</v>
      </c>
      <c r="F107" s="6">
        <v>127249.41</v>
      </c>
      <c r="G107" s="13">
        <f t="shared" si="1"/>
        <v>97.884161538461541</v>
      </c>
    </row>
    <row r="108" spans="1:7" ht="30" customHeight="1" thickBot="1">
      <c r="A108" s="47" t="s">
        <v>215</v>
      </c>
      <c r="B108" s="34" t="s">
        <v>216</v>
      </c>
      <c r="C108" s="35">
        <v>1500000</v>
      </c>
      <c r="D108" s="35">
        <v>1500000</v>
      </c>
      <c r="E108" s="35">
        <v>1500000</v>
      </c>
      <c r="F108" s="35">
        <v>949027.55</v>
      </c>
      <c r="G108" s="36">
        <f t="shared" si="1"/>
        <v>63.268503333333335</v>
      </c>
    </row>
    <row r="109" spans="1:7" ht="30" customHeight="1" thickBot="1">
      <c r="A109" s="48" t="s">
        <v>217</v>
      </c>
      <c r="B109" s="21" t="s">
        <v>218</v>
      </c>
      <c r="C109" s="6">
        <v>1500000</v>
      </c>
      <c r="D109" s="6">
        <v>1500000</v>
      </c>
      <c r="E109" s="6">
        <v>1500000</v>
      </c>
      <c r="F109" s="6">
        <v>949027.55</v>
      </c>
      <c r="G109" s="13">
        <f t="shared" si="1"/>
        <v>63.268503333333335</v>
      </c>
    </row>
    <row r="110" spans="1:7" ht="30" customHeight="1" thickBot="1">
      <c r="A110" s="46" t="s">
        <v>219</v>
      </c>
      <c r="B110" s="28" t="s">
        <v>220</v>
      </c>
      <c r="C110" s="29">
        <v>0</v>
      </c>
      <c r="D110" s="29">
        <v>41590600</v>
      </c>
      <c r="E110" s="29">
        <v>64103853.269999996</v>
      </c>
      <c r="F110" s="29">
        <v>45184290.990000002</v>
      </c>
      <c r="G110" s="30">
        <f t="shared" si="1"/>
        <v>70.486076398071731</v>
      </c>
    </row>
    <row r="111" spans="1:7" ht="30" customHeight="1" thickBot="1">
      <c r="A111" s="47" t="s">
        <v>221</v>
      </c>
      <c r="B111" s="34" t="s">
        <v>220</v>
      </c>
      <c r="C111" s="35">
        <v>0</v>
      </c>
      <c r="D111" s="35">
        <v>41590600</v>
      </c>
      <c r="E111" s="35">
        <v>64103853.269999996</v>
      </c>
      <c r="F111" s="35">
        <v>45184290.990000002</v>
      </c>
      <c r="G111" s="36">
        <f t="shared" si="1"/>
        <v>70.486076398071731</v>
      </c>
    </row>
    <row r="112" spans="1:7" ht="30" customHeight="1" thickBot="1">
      <c r="A112" s="48" t="s">
        <v>222</v>
      </c>
      <c r="B112" s="21" t="s">
        <v>220</v>
      </c>
      <c r="C112" s="12">
        <v>0</v>
      </c>
      <c r="D112" s="12">
        <v>41590600</v>
      </c>
      <c r="E112" s="12">
        <v>64103853.269999996</v>
      </c>
      <c r="F112" s="12">
        <v>45184290.990000002</v>
      </c>
      <c r="G112" s="14">
        <f t="shared" si="1"/>
        <v>70.486076398071731</v>
      </c>
    </row>
    <row r="113" spans="1:7" ht="30" customHeight="1" thickBot="1">
      <c r="A113" s="46" t="s">
        <v>223</v>
      </c>
      <c r="B113" s="28" t="s">
        <v>224</v>
      </c>
      <c r="C113" s="29">
        <v>81883768</v>
      </c>
      <c r="D113" s="29">
        <v>83884208</v>
      </c>
      <c r="E113" s="29">
        <v>84797159.799999997</v>
      </c>
      <c r="F113" s="29">
        <v>1785648.89</v>
      </c>
      <c r="G113" s="30">
        <f t="shared" si="1"/>
        <v>2.1057885596776793</v>
      </c>
    </row>
    <row r="114" spans="1:7" ht="30" customHeight="1" thickBot="1">
      <c r="A114" s="47" t="s">
        <v>225</v>
      </c>
      <c r="B114" s="34" t="s">
        <v>224</v>
      </c>
      <c r="C114" s="35">
        <v>81883768</v>
      </c>
      <c r="D114" s="35">
        <v>83884208</v>
      </c>
      <c r="E114" s="35">
        <v>84797159.799999997</v>
      </c>
      <c r="F114" s="35">
        <v>1785648.89</v>
      </c>
      <c r="G114" s="36">
        <f t="shared" si="1"/>
        <v>2.1057885596776793</v>
      </c>
    </row>
    <row r="115" spans="1:7" ht="30" customHeight="1" thickBot="1">
      <c r="A115" s="48" t="s">
        <v>226</v>
      </c>
      <c r="B115" s="21" t="s">
        <v>227</v>
      </c>
      <c r="C115" s="6">
        <v>134911</v>
      </c>
      <c r="D115" s="6">
        <v>134911</v>
      </c>
      <c r="E115" s="6">
        <v>134911</v>
      </c>
      <c r="F115" s="23"/>
      <c r="G115" s="25">
        <f t="shared" si="1"/>
        <v>0</v>
      </c>
    </row>
    <row r="116" spans="1:7" ht="30" customHeight="1" thickBot="1">
      <c r="A116" s="48" t="s">
        <v>228</v>
      </c>
      <c r="B116" s="21" t="s">
        <v>229</v>
      </c>
      <c r="C116" s="12">
        <v>81748857</v>
      </c>
      <c r="D116" s="12">
        <v>83749297</v>
      </c>
      <c r="E116" s="12">
        <v>84662248.799999997</v>
      </c>
      <c r="F116" s="12">
        <v>1785648.89</v>
      </c>
      <c r="G116" s="14">
        <f t="shared" si="1"/>
        <v>2.109144176193912</v>
      </c>
    </row>
    <row r="117" spans="1:7" ht="30" customHeight="1" thickBot="1">
      <c r="A117" s="45" t="s">
        <v>230</v>
      </c>
      <c r="B117" s="31" t="s">
        <v>231</v>
      </c>
      <c r="C117" s="32">
        <v>1512935373</v>
      </c>
      <c r="D117" s="32">
        <v>1454037679</v>
      </c>
      <c r="E117" s="32">
        <v>3053068625.0100002</v>
      </c>
      <c r="F117" s="32">
        <v>703327631.36000001</v>
      </c>
      <c r="G117" s="33">
        <f t="shared" si="1"/>
        <v>23.036744919472497</v>
      </c>
    </row>
    <row r="118" spans="1:7" ht="30" customHeight="1" thickBot="1">
      <c r="A118" s="46" t="s">
        <v>232</v>
      </c>
      <c r="B118" s="28" t="s">
        <v>233</v>
      </c>
      <c r="C118" s="29">
        <v>1493826123</v>
      </c>
      <c r="D118" s="29">
        <v>1434928429</v>
      </c>
      <c r="E118" s="29">
        <v>3033959375.0100002</v>
      </c>
      <c r="F118" s="29">
        <v>703327631.36000001</v>
      </c>
      <c r="G118" s="30">
        <f t="shared" si="1"/>
        <v>23.181840770616176</v>
      </c>
    </row>
    <row r="119" spans="1:7" ht="30" customHeight="1" thickBot="1">
      <c r="A119" s="47" t="s">
        <v>234</v>
      </c>
      <c r="B119" s="34" t="s">
        <v>235</v>
      </c>
      <c r="C119" s="35">
        <v>890982338</v>
      </c>
      <c r="D119" s="35">
        <v>893385241.74000001</v>
      </c>
      <c r="E119" s="35">
        <v>1354401704.8</v>
      </c>
      <c r="F119" s="35">
        <v>210178083.66</v>
      </c>
      <c r="G119" s="36">
        <f t="shared" si="1"/>
        <v>15.51814966823571</v>
      </c>
    </row>
    <row r="120" spans="1:7" ht="30" customHeight="1" thickBot="1">
      <c r="A120" s="48" t="s">
        <v>236</v>
      </c>
      <c r="B120" s="21" t="s">
        <v>127</v>
      </c>
      <c r="C120" s="12">
        <v>890982338</v>
      </c>
      <c r="D120" s="12">
        <v>858417935.74000001</v>
      </c>
      <c r="E120" s="12">
        <v>1319434398.8</v>
      </c>
      <c r="F120" s="12">
        <v>210178083.66</v>
      </c>
      <c r="G120" s="14">
        <f t="shared" si="1"/>
        <v>15.929407619746225</v>
      </c>
    </row>
    <row r="121" spans="1:7" ht="30" customHeight="1" thickBot="1">
      <c r="A121" s="48" t="s">
        <v>237</v>
      </c>
      <c r="B121" s="21" t="s">
        <v>238</v>
      </c>
      <c r="C121" s="6">
        <v>0</v>
      </c>
      <c r="D121" s="6">
        <v>34967306</v>
      </c>
      <c r="E121" s="6">
        <v>34967306</v>
      </c>
      <c r="F121" s="6">
        <v>0</v>
      </c>
      <c r="G121" s="13">
        <f t="shared" si="1"/>
        <v>0</v>
      </c>
    </row>
    <row r="122" spans="1:7" ht="30" customHeight="1" thickBot="1">
      <c r="A122" s="47" t="s">
        <v>239</v>
      </c>
      <c r="B122" s="34" t="s">
        <v>240</v>
      </c>
      <c r="C122" s="35">
        <v>602843785</v>
      </c>
      <c r="D122" s="35">
        <v>541400387.25999999</v>
      </c>
      <c r="E122" s="35">
        <v>1679414870.21</v>
      </c>
      <c r="F122" s="35">
        <v>493149547.70000005</v>
      </c>
      <c r="G122" s="36">
        <f t="shared" si="1"/>
        <v>29.364367104736594</v>
      </c>
    </row>
    <row r="123" spans="1:7" ht="30" customHeight="1" thickBot="1">
      <c r="A123" s="48" t="s">
        <v>241</v>
      </c>
      <c r="B123" s="21" t="s">
        <v>242</v>
      </c>
      <c r="C123" s="6">
        <v>285880000</v>
      </c>
      <c r="D123" s="6">
        <v>263256602.25999999</v>
      </c>
      <c r="E123" s="6">
        <v>768437782.23000002</v>
      </c>
      <c r="F123" s="6">
        <v>57195782.009999998</v>
      </c>
      <c r="G123" s="13">
        <f t="shared" si="1"/>
        <v>7.4431246527231281</v>
      </c>
    </row>
    <row r="124" spans="1:7" ht="30" customHeight="1" thickBot="1">
      <c r="A124" s="48" t="s">
        <v>243</v>
      </c>
      <c r="B124" s="21" t="s">
        <v>244</v>
      </c>
      <c r="C124" s="12">
        <v>104772397</v>
      </c>
      <c r="D124" s="12">
        <v>102981631.25</v>
      </c>
      <c r="E124" s="12">
        <v>201413549.13</v>
      </c>
      <c r="F124" s="12">
        <v>57427095.609999999</v>
      </c>
      <c r="G124" s="14">
        <f t="shared" si="1"/>
        <v>28.512032014755057</v>
      </c>
    </row>
    <row r="125" spans="1:7" ht="30" customHeight="1" thickBot="1">
      <c r="A125" s="48" t="s">
        <v>245</v>
      </c>
      <c r="B125" s="21" t="s">
        <v>246</v>
      </c>
      <c r="C125" s="6">
        <v>85900000</v>
      </c>
      <c r="D125" s="6">
        <v>85900000</v>
      </c>
      <c r="E125" s="6">
        <v>230415496.67000002</v>
      </c>
      <c r="F125" s="6">
        <v>110092340.09</v>
      </c>
      <c r="G125" s="13">
        <f t="shared" si="1"/>
        <v>47.7799200492464</v>
      </c>
    </row>
    <row r="126" spans="1:7" ht="30" customHeight="1" thickBot="1">
      <c r="A126" s="48" t="s">
        <v>247</v>
      </c>
      <c r="B126" s="21" t="s">
        <v>248</v>
      </c>
      <c r="C126" s="12">
        <v>126291388</v>
      </c>
      <c r="D126" s="12">
        <v>89262153.75</v>
      </c>
      <c r="E126" s="12">
        <v>479148042.18000001</v>
      </c>
      <c r="F126" s="12">
        <v>268434329.99000001</v>
      </c>
      <c r="G126" s="14">
        <f t="shared" si="1"/>
        <v>56.02325510268038</v>
      </c>
    </row>
    <row r="127" spans="1:7" ht="30" customHeight="1" thickBot="1">
      <c r="A127" s="47" t="s">
        <v>249</v>
      </c>
      <c r="B127" s="34" t="s">
        <v>250</v>
      </c>
      <c r="C127" s="35">
        <v>0</v>
      </c>
      <c r="D127" s="35">
        <v>142800</v>
      </c>
      <c r="E127" s="35">
        <v>142800</v>
      </c>
      <c r="F127" s="40"/>
      <c r="G127" s="41">
        <f t="shared" si="1"/>
        <v>0</v>
      </c>
    </row>
    <row r="128" spans="1:7" ht="30" customHeight="1" thickBot="1">
      <c r="A128" s="48" t="s">
        <v>251</v>
      </c>
      <c r="B128" s="21" t="s">
        <v>250</v>
      </c>
      <c r="C128" s="12">
        <v>0</v>
      </c>
      <c r="D128" s="12">
        <v>142800</v>
      </c>
      <c r="E128" s="12">
        <v>142800</v>
      </c>
      <c r="F128" s="22"/>
      <c r="G128" s="24">
        <f t="shared" si="1"/>
        <v>0</v>
      </c>
    </row>
    <row r="129" spans="1:7" ht="30" customHeight="1" thickBot="1">
      <c r="A129" s="46" t="s">
        <v>252</v>
      </c>
      <c r="B129" s="28" t="s">
        <v>253</v>
      </c>
      <c r="C129" s="29">
        <v>19109250</v>
      </c>
      <c r="D129" s="29">
        <v>19109250</v>
      </c>
      <c r="E129" s="29">
        <v>19109250</v>
      </c>
      <c r="F129" s="38"/>
      <c r="G129" s="39">
        <f t="shared" si="1"/>
        <v>0</v>
      </c>
    </row>
    <row r="130" spans="1:7" ht="30" customHeight="1" thickBot="1">
      <c r="A130" s="47" t="s">
        <v>254</v>
      </c>
      <c r="B130" s="34" t="s">
        <v>253</v>
      </c>
      <c r="C130" s="35">
        <v>19109250</v>
      </c>
      <c r="D130" s="35">
        <v>19109250</v>
      </c>
      <c r="E130" s="35">
        <v>19109250</v>
      </c>
      <c r="F130" s="40"/>
      <c r="G130" s="41">
        <f t="shared" si="1"/>
        <v>0</v>
      </c>
    </row>
    <row r="131" spans="1:7" ht="30" customHeight="1" thickBot="1">
      <c r="A131" s="48" t="s">
        <v>255</v>
      </c>
      <c r="B131" s="21" t="s">
        <v>256</v>
      </c>
      <c r="C131" s="6">
        <v>19109250</v>
      </c>
      <c r="D131" s="6">
        <v>19109250</v>
      </c>
      <c r="E131" s="6">
        <v>19109250</v>
      </c>
      <c r="F131" s="23"/>
      <c r="G131" s="25">
        <f t="shared" si="1"/>
        <v>0</v>
      </c>
    </row>
    <row r="132" ht="15.75" thickBot="1"/>
    <row r="133" spans="1:7" ht="24.75" customHeight="1" thickBot="1">
      <c r="A133" s="37"/>
      <c r="B133" s="42" t="s">
        <v>263</v>
      </c>
      <c r="C133" s="43">
        <f t="shared" si="2" ref="C133:D133">C130+C127+C122+C119+C114+C111+C108+C106+C103+C98+C94+C92+C86+C84+C82+C79+C70+C67+C60+C50+C41+C39++C30+C27+C23+C20+C13++C8</f>
        <v>23617964238</v>
      </c>
      <c r="D133" s="43">
        <f t="shared" si="2"/>
        <v>23832753885</v>
      </c>
      <c r="E133" s="43">
        <f>E130+E127+E122+E119+E114+E111+E108+E106+E103+E98+E94+E92+E86+E84+E82+E79+E70+E67+E60+E50+E41+E39++E30+E27+E23+E20+E13++E8</f>
        <v>26800698445</v>
      </c>
      <c r="F133" s="49">
        <f>F130+F127+F122+F119+F114+F111+F108+F106+F103+F98+F94+F92+F86+F84+F82+F79+F70+F67+F60+F50+F41+F39++F30+F27+F23+F20+F13++F8</f>
        <v>15400778970.769999</v>
      </c>
      <c r="G133" s="44"/>
    </row>
  </sheetData>
  <mergeCells count="1">
    <mergeCell ref="A1:G1"/>
  </mergeCells>
  <pageMargins left="0.196850393700787" right="0.196850393700787" top="0.984251968503937" bottom="0.393700787401575" header="0.511811023622047" footer="0.511811023622047"/>
  <pageSetup orientation="portrait" paperSize="9" scale="6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2019-10-14T07:21:59Z</dcterms:created>
  <cp:category/>
  <cp:contentType/>
  <cp:contentStatus/>
</cp:coreProperties>
</file>