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6" rupBuild="14420"/>
  <workbookPr filterPrivacy="1" defaultThemeVersion="124226"/>
  <bookViews>
    <workbookView xWindow="-3150" yWindow="1095" windowWidth="13245" windowHeight="11250" activeTab="0"/>
  </bookViews>
  <sheets>
    <sheet name="čtvrtletí " sheetId="2" r:id="rId2"/>
    <sheet name="kumulativní " sheetId="3" r:id="rId3"/>
  </sheets>
  <externalReferences>
    <externalReference r:id="rId6"/>
    <externalReference r:id="rId7"/>
  </externalReferences>
  <definedNames>
    <definedName name="_xlnm.Print_Area" localSheetId="0">'čtvrtletí '!$B$2:$G$41</definedName>
    <definedName name="_xlnm.Print_Area" localSheetId="1">'kumulativní '!$B:$G</definedName>
  </definedNames>
  <calcPr fullCalcOnLoad="1"/>
</workbook>
</file>

<file path=xl/sharedStrings.xml><?xml version="1.0" encoding="utf-8"?>
<sst xmlns="http://schemas.openxmlformats.org/spreadsheetml/2006/main" count="142" uniqueCount="71">
  <si>
    <t>v mil. Kč</t>
  </si>
  <si>
    <t>VÝKAZ ZDROJŮ A UŽITÍ PENĚŽNÍCH PROSTŘEDKŮ</t>
  </si>
  <si>
    <t>PENĚŽNÍ TOKY Z PROVOZNÍ ČINNOSTI:</t>
  </si>
  <si>
    <t>Příjmy z provozní činnosti</t>
  </si>
  <si>
    <t>11</t>
  </si>
  <si>
    <t>Daně</t>
  </si>
  <si>
    <t>12</t>
  </si>
  <si>
    <t>Sociální příspěvky</t>
  </si>
  <si>
    <t>13</t>
  </si>
  <si>
    <t>Dotace</t>
  </si>
  <si>
    <t>14</t>
  </si>
  <si>
    <t>Ostatní příjmy</t>
  </si>
  <si>
    <t>Výdaje na provozní činnost</t>
  </si>
  <si>
    <t>21</t>
  </si>
  <si>
    <t>Náhrady zaměstnancům</t>
  </si>
  <si>
    <t>22</t>
  </si>
  <si>
    <t>Nákupy zboží a služeb</t>
  </si>
  <si>
    <t>24</t>
  </si>
  <si>
    <t>Úroky</t>
  </si>
  <si>
    <t>25</t>
  </si>
  <si>
    <t>Běžné transfery</t>
  </si>
  <si>
    <t>26</t>
  </si>
  <si>
    <t>27</t>
  </si>
  <si>
    <t>Sociální dávky</t>
  </si>
  <si>
    <t>28</t>
  </si>
  <si>
    <t>Ostatní výdaje</t>
  </si>
  <si>
    <t>Čistý peněžní tok z provozní činnosti (1-2)</t>
  </si>
  <si>
    <t>PENĚŽNÍ TOKY Z INVESTIC DO NEFINANČNÍCH AKTIV:</t>
  </si>
  <si>
    <t>31.1</t>
  </si>
  <si>
    <t>Nákupy nefinančních aktiv</t>
  </si>
  <si>
    <t>311.1</t>
  </si>
  <si>
    <t>Fixní aktiva</t>
  </si>
  <si>
    <t>312.1</t>
  </si>
  <si>
    <t xml:space="preserve">Strategické zásoby                                          </t>
  </si>
  <si>
    <t>313.1</t>
  </si>
  <si>
    <t>Cennosti</t>
  </si>
  <si>
    <t>314.1</t>
  </si>
  <si>
    <t>Nevyráběná aktiva</t>
  </si>
  <si>
    <t>31.2</t>
  </si>
  <si>
    <t>Prodeje nefinančních aktiv</t>
  </si>
  <si>
    <t>311.2</t>
  </si>
  <si>
    <t>312.2</t>
  </si>
  <si>
    <t>313.2</t>
  </si>
  <si>
    <t xml:space="preserve">Cennosti                                                           </t>
  </si>
  <si>
    <t>314.2</t>
  </si>
  <si>
    <t>Čistý peněžní tok z investic do NFA (31=31_1-31_2)</t>
  </si>
  <si>
    <t>Peněžní přebytek / schodek (1-2-31)</t>
  </si>
  <si>
    <t>PENĚŽNÍ TOKY Z FINANCOVÁNÍ:</t>
  </si>
  <si>
    <t>32x</t>
  </si>
  <si>
    <t>Čisté pořízení finančních aktiv jiných než oběživa a depozit</t>
  </si>
  <si>
    <t>33</t>
  </si>
  <si>
    <t>Čistá změna závazků</t>
  </si>
  <si>
    <t>Čistý peněžní tok z financování (-32x+33)</t>
  </si>
  <si>
    <t>Čistá změna stavu oběživa a depozit (1-2-31-32x+33)</t>
  </si>
  <si>
    <t xml:space="preserve">1. čtvrtletí               </t>
  </si>
  <si>
    <t xml:space="preserve">2. čtvrtletí           </t>
  </si>
  <si>
    <t xml:space="preserve">3. čtvrtletí                </t>
  </si>
  <si>
    <t xml:space="preserve">4. čtvrtletí                      </t>
  </si>
  <si>
    <t>k 31.3.</t>
  </si>
  <si>
    <t>k 30. 6.</t>
  </si>
  <si>
    <t>k 30. 9.</t>
  </si>
  <si>
    <t>k 31. 12.</t>
  </si>
  <si>
    <t>I</t>
  </si>
  <si>
    <t>II</t>
  </si>
  <si>
    <t>I+II</t>
  </si>
  <si>
    <t>Kraje, obce, dobrovolné svazky obcí a regionální rady regionů soudržnosti</t>
  </si>
  <si>
    <t>Vysvětlivky:</t>
  </si>
  <si>
    <t>-</t>
  </si>
  <si>
    <t>jev se nevyskytoval</t>
  </si>
  <si>
    <t>údaj je menší než polovina měřící jednotky</t>
  </si>
  <si>
    <t>Subsektor S.1313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</si>
</sst>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@*."/>
    <numFmt numFmtId="165" formatCode="_ @*."/>
    <numFmt numFmtId="166" formatCode="__@*."/>
  </numFmts>
  <fonts count="25">
    <font>
      <sz val="10"/>
      <color theme="1"/>
      <name val="Arial"/>
      <family val="2"/>
      <charset val="238"/>
    </font>
    <font>
      <sz val="10"/>
      <name val="Arial"/>
      <family val="2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sz val="10"/>
      <name val="Times New Roman CE"/>
      <family val="2"/>
      <charset val="238"/>
    </font>
    <font>
      <b/>
      <sz val="9"/>
      <name val="Arial Narrow"/>
      <family val="2"/>
    </font>
    <font>
      <b/>
      <i/>
      <sz val="10"/>
      <name val="Calibri"/>
      <family val="2"/>
      <charset val="238"/>
    </font>
    <font>
      <sz val="9"/>
      <name val="Arial Narrow"/>
      <family val="2"/>
      <charset val="238"/>
    </font>
    <font>
      <sz val="12"/>
      <name val="Calibri"/>
      <family val="2"/>
      <charset val="238"/>
    </font>
    <font>
      <sz val="10"/>
      <color indexed="8"/>
      <name val="Calibri"/>
      <family val="2"/>
      <charset val="238"/>
    </font>
    <font>
      <sz val="8"/>
      <name val="Arial"/>
      <family val="2"/>
      <charset val="238"/>
    </font>
    <font>
      <u val="single"/>
      <sz val="10"/>
      <color indexed="8"/>
      <name val="Calibri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0"/>
      <name val="Arial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</fonts>
  <fills count="46">
    <fill>
      <patternFill/>
    </fill>
    <fill>
      <patternFill patternType="gray125"/>
    </fill>
    <fill>
      <patternFill patternType="solid">
        <fgColor indexed="6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5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</border>
    <border>
      <left style="thin">
        <color indexed="54"/>
      </left>
      <right/>
      <top style="thin">
        <color indexed="54"/>
      </top>
      <bottom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/>
      <bottom/>
    </border>
    <border>
      <left style="thin">
        <color auto="1"/>
      </left>
      <right style="medium">
        <color auto="1"/>
      </right>
      <top/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/>
      <right style="thin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/>
      <right style="thin">
        <color auto="1"/>
      </right>
      <top style="medium">
        <color auto="1"/>
      </top>
      <bottom/>
    </border>
    <border>
      <left/>
      <right style="medium">
        <color auto="1"/>
      </right>
      <top/>
      <bottom/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/>
      <top style="medium">
        <color auto="1"/>
      </top>
      <bottom style="medium">
        <color auto="1"/>
      </bottom>
    </border>
    <border>
      <left/>
      <right style="medium">
        <color auto="1"/>
      </right>
      <top/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 style="medium">
        <color auto="1"/>
      </left>
      <right/>
      <top/>
      <bottom style="medium">
        <color auto="1"/>
      </bottom>
    </border>
    <border>
      <left/>
      <right/>
      <top style="medium">
        <color auto="1"/>
      </top>
      <bottom style="thin">
        <color auto="1"/>
      </bottom>
    </border>
    <border>
      <left/>
      <right style="medium">
        <color auto="1"/>
      </right>
      <top style="medium">
        <color auto="1"/>
      </top>
      <bottom style="thin">
        <color auto="1"/>
      </bottom>
    </border>
  </borders>
  <cellStyleXfs count="94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7" fillId="0" borderId="0" applyProtection="0">
      <alignment wrapText="1"/>
    </xf>
    <xf numFmtId="165" fontId="7" fillId="0" borderId="0">
      <alignment/>
      <protection/>
    </xf>
    <xf numFmtId="166" fontId="9" fillId="0" borderId="0" applyProtection="0">
      <alignment/>
    </xf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0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0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0" fillId="4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0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12" fillId="0" borderId="0">
      <alignment/>
      <protection/>
    </xf>
    <xf numFmtId="0" fontId="1" fillId="0" borderId="0">
      <alignment/>
      <protection/>
    </xf>
    <xf numFmtId="0" fontId="6" fillId="0" borderId="0">
      <alignment/>
      <protection/>
    </xf>
    <xf numFmtId="0" fontId="14" fillId="20" borderId="1" applyNumberFormat="0" applyProtection="0">
      <alignment vertical="center"/>
    </xf>
    <xf numFmtId="0" fontId="14" fillId="20" borderId="1" applyNumberFormat="0" applyProtection="0">
      <alignment vertical="center"/>
    </xf>
    <xf numFmtId="0" fontId="14" fillId="20" borderId="1" applyNumberFormat="0" applyProtection="0">
      <alignment horizontal="left" vertical="center" indent="1"/>
    </xf>
    <xf numFmtId="0" fontId="16" fillId="20" borderId="2" applyNumberFormat="0" applyProtection="0">
      <alignment horizontal="left" vertical="top" indent="1"/>
    </xf>
    <xf numFmtId="0" fontId="12" fillId="21" borderId="1" applyNumberFormat="0" applyProtection="0">
      <alignment horizontal="right" vertical="center"/>
    </xf>
    <xf numFmtId="0" fontId="12" fillId="22" borderId="1" applyNumberFormat="0" applyProtection="0">
      <alignment horizontal="right" vertical="center"/>
    </xf>
    <xf numFmtId="0" fontId="12" fillId="23" borderId="3" applyNumberFormat="0" applyProtection="0">
      <alignment horizontal="right" vertical="center"/>
    </xf>
    <xf numFmtId="0" fontId="12" fillId="24" borderId="1" applyNumberFormat="0" applyProtection="0">
      <alignment horizontal="right" vertical="center"/>
    </xf>
    <xf numFmtId="0" fontId="12" fillId="25" borderId="1" applyNumberFormat="0" applyProtection="0">
      <alignment horizontal="right" vertical="center"/>
    </xf>
    <xf numFmtId="0" fontId="12" fillId="26" borderId="1" applyNumberFormat="0" applyProtection="0">
      <alignment horizontal="right" vertical="center"/>
    </xf>
    <xf numFmtId="0" fontId="12" fillId="27" borderId="1" applyNumberFormat="0" applyProtection="0">
      <alignment horizontal="right" vertical="center"/>
    </xf>
    <xf numFmtId="0" fontId="12" fillId="28" borderId="1" applyNumberFormat="0" applyProtection="0">
      <alignment horizontal="right" vertical="center"/>
    </xf>
    <xf numFmtId="0" fontId="12" fillId="29" borderId="1" applyNumberFormat="0" applyProtection="0">
      <alignment horizontal="right" vertical="center"/>
    </xf>
    <xf numFmtId="0" fontId="12" fillId="30" borderId="3" applyNumberFormat="0" applyProtection="0">
      <alignment horizontal="left" vertical="center" indent="1"/>
    </xf>
    <xf numFmtId="0" fontId="14" fillId="0" borderId="0">
      <alignment/>
      <protection/>
    </xf>
    <xf numFmtId="0" fontId="12" fillId="0" borderId="0">
      <alignment horizontal="left"/>
      <protection/>
    </xf>
    <xf numFmtId="0" fontId="19" fillId="31" borderId="0">
      <alignment/>
      <protection/>
    </xf>
    <xf numFmtId="0" fontId="1" fillId="32" borderId="3" applyNumberFormat="0" applyProtection="0">
      <alignment horizontal="left" vertical="center" indent="1"/>
    </xf>
    <xf numFmtId="0" fontId="1" fillId="32" borderId="3" applyNumberFormat="0" applyProtection="0">
      <alignment horizontal="left" vertical="center" indent="1"/>
    </xf>
    <xf numFmtId="0" fontId="12" fillId="33" borderId="1" applyNumberFormat="0" applyProtection="0">
      <alignment horizontal="right" vertical="center"/>
    </xf>
    <xf numFmtId="0" fontId="12" fillId="34" borderId="3" applyNumberFormat="0" applyProtection="0">
      <alignment horizontal="left" vertical="center" indent="1"/>
    </xf>
    <xf numFmtId="0" fontId="12" fillId="35" borderId="3" applyNumberFormat="0" applyProtection="0">
      <alignment horizontal="left" vertical="center" indent="1"/>
    </xf>
    <xf numFmtId="0" fontId="12" fillId="36" borderId="1" applyNumberFormat="0" applyProtection="0">
      <alignment horizontal="left" vertical="center" indent="1"/>
    </xf>
    <xf numFmtId="0" fontId="12" fillId="32" borderId="2" applyNumberFormat="0" applyProtection="0">
      <alignment horizontal="left" vertical="top" indent="1"/>
    </xf>
    <xf numFmtId="0" fontId="12" fillId="37" borderId="1" applyNumberFormat="0" applyProtection="0">
      <alignment horizontal="left" vertical="center" indent="1"/>
    </xf>
    <xf numFmtId="0" fontId="12" fillId="35" borderId="2" applyNumberFormat="0" applyProtection="0">
      <alignment horizontal="left" vertical="top" indent="1"/>
    </xf>
    <xf numFmtId="0" fontId="12" fillId="38" borderId="1" applyNumberFormat="0" applyProtection="0">
      <alignment horizontal="left" vertical="center" indent="1"/>
    </xf>
    <xf numFmtId="0" fontId="12" fillId="38" borderId="2" applyNumberFormat="0" applyProtection="0">
      <alignment horizontal="left" vertical="top" indent="1"/>
    </xf>
    <xf numFmtId="0" fontId="12" fillId="34" borderId="1" applyNumberFormat="0" applyProtection="0">
      <alignment horizontal="left" vertical="center" indent="1"/>
    </xf>
    <xf numFmtId="0" fontId="12" fillId="34" borderId="2" applyNumberFormat="0" applyProtection="0">
      <alignment horizontal="left" vertical="top" indent="1"/>
    </xf>
    <xf numFmtId="0" fontId="12" fillId="39" borderId="1" applyNumberFormat="0" applyProtection="0">
      <alignment horizontal="left" vertical="center" indent="1"/>
    </xf>
    <xf numFmtId="0" fontId="12" fillId="40" borderId="4" applyNumberFormat="0">
      <alignment/>
      <protection locked="0"/>
    </xf>
    <xf numFmtId="0" fontId="14" fillId="32" borderId="5" applyBorder="0">
      <alignment/>
      <protection/>
    </xf>
    <xf numFmtId="0" fontId="15" fillId="41" borderId="2" applyNumberFormat="0" applyProtection="0">
      <alignment vertical="center"/>
    </xf>
    <xf numFmtId="0" fontId="24" fillId="41" borderId="6" applyNumberFormat="0" applyProtection="0">
      <alignment vertical="center"/>
    </xf>
    <xf numFmtId="0" fontId="15" fillId="36" borderId="2" applyNumberFormat="0" applyProtection="0">
      <alignment horizontal="left" vertical="center" indent="1"/>
    </xf>
    <xf numFmtId="0" fontId="15" fillId="41" borderId="2" applyNumberFormat="0" applyProtection="0">
      <alignment horizontal="left" vertical="top" indent="1"/>
    </xf>
    <xf numFmtId="0" fontId="12" fillId="0" borderId="1" applyNumberFormat="0" applyProtection="0">
      <alignment horizontal="right" vertical="center"/>
    </xf>
    <xf numFmtId="0" fontId="14" fillId="0" borderId="1" applyNumberFormat="0" applyProtection="0">
      <alignment horizontal="right" vertical="center"/>
    </xf>
    <xf numFmtId="0" fontId="12" fillId="39" borderId="1" applyNumberFormat="0" applyProtection="0">
      <alignment horizontal="left" vertical="center" indent="1"/>
    </xf>
    <xf numFmtId="0" fontId="15" fillId="35" borderId="2" applyNumberFormat="0" applyProtection="0">
      <alignment horizontal="left" vertical="top" indent="1"/>
    </xf>
    <xf numFmtId="0" fontId="17" fillId="42" borderId="3" applyNumberFormat="0" applyProtection="0">
      <alignment horizontal="left" vertical="center" indent="1"/>
    </xf>
    <xf numFmtId="0" fontId="12" fillId="43" borderId="6">
      <alignment/>
      <protection/>
    </xf>
    <xf numFmtId="0" fontId="18" fillId="40" borderId="1" applyNumberFormat="0" applyProtection="0">
      <alignment horizontal="right" vertical="center"/>
    </xf>
    <xf numFmtId="0" fontId="23" fillId="0" borderId="0" applyNumberFormat="0" applyFill="0" applyBorder="0" applyAlignment="0" applyProtection="0"/>
    <xf numFmtId="0" fontId="12" fillId="0" borderId="0">
      <alignment/>
      <protection/>
    </xf>
    <xf numFmtId="0" fontId="12" fillId="0" borderId="0">
      <alignment/>
      <protection/>
    </xf>
  </cellStyleXfs>
  <cellXfs count="71">
    <xf numFmtId="0" fontId="0" fillId="0" borderId="0" xfId="0"/>
    <xf numFmtId="0" fontId="2" fillId="40" borderId="0" xfId="0" applyFont="1" applyFill="1"/>
    <xf numFmtId="0" fontId="3" fillId="40" borderId="0" xfId="0" applyFont="1" applyFill="1"/>
    <xf numFmtId="0" fontId="5" fillId="40" borderId="0" xfId="0" applyFont="1" applyFill="1" applyBorder="1"/>
    <xf numFmtId="0" fontId="5" fillId="40" borderId="0" xfId="0" applyFont="1" applyFill="1"/>
    <xf numFmtId="0" fontId="2" fillId="40" borderId="0" xfId="0" applyFont="1" applyFill="1" applyBorder="1"/>
    <xf numFmtId="0" fontId="4" fillId="40" borderId="7" xfId="45" applyFont="1" applyFill="1" applyBorder="1" applyAlignment="1" applyProtection="1">
      <alignment horizontal="left"/>
      <protection/>
    </xf>
    <xf numFmtId="0" fontId="2" fillId="40" borderId="7" xfId="45" applyFont="1" applyFill="1" applyBorder="1" applyAlignment="1" applyProtection="1" quotePrefix="1">
      <alignment horizontal="left"/>
      <protection/>
    </xf>
    <xf numFmtId="0" fontId="8" fillId="40" borderId="8" xfId="45" applyFont="1" applyFill="1" applyBorder="1" applyAlignment="1" applyProtection="1">
      <alignment horizontal="left"/>
      <protection/>
    </xf>
    <xf numFmtId="0" fontId="4" fillId="40" borderId="7" xfId="45" applyFont="1" applyFill="1" applyBorder="1" applyAlignment="1" applyProtection="1" quotePrefix="1">
      <alignment horizontal="left"/>
      <protection/>
    </xf>
    <xf numFmtId="0" fontId="8" fillId="40" borderId="7" xfId="45" applyFont="1" applyFill="1" applyBorder="1" applyAlignment="1" applyProtection="1" quotePrefix="1">
      <alignment horizontal="left"/>
      <protection/>
    </xf>
    <xf numFmtId="0" fontId="8" fillId="40" borderId="9" xfId="45" applyFont="1" applyFill="1" applyBorder="1" applyAlignment="1" applyProtection="1">
      <alignment/>
      <protection/>
    </xf>
    <xf numFmtId="0" fontId="8" fillId="40" borderId="7" xfId="45" applyFont="1" applyFill="1" applyBorder="1" applyAlignment="1" applyProtection="1">
      <alignment horizontal="left"/>
      <protection/>
    </xf>
    <xf numFmtId="0" fontId="8" fillId="40" borderId="9" xfId="45" applyFont="1" applyFill="1" applyBorder="1" applyAlignment="1" applyProtection="1">
      <alignment/>
      <protection locked="0"/>
    </xf>
    <xf numFmtId="0" fontId="4" fillId="40" borderId="10" xfId="0" applyFont="1" applyFill="1" applyBorder="1" applyAlignment="1">
      <alignment horizontal="center" vertical="center" wrapText="1"/>
    </xf>
    <xf numFmtId="0" fontId="10" fillId="40" borderId="0" xfId="0" applyFont="1" applyFill="1"/>
    <xf numFmtId="0" fontId="11" fillId="40" borderId="0" xfId="0" applyFont="1" applyFill="1"/>
    <xf numFmtId="0" fontId="4" fillId="40" borderId="10" xfId="0" applyFont="1" applyFill="1" applyBorder="1" applyAlignment="1">
      <alignment horizontal="center" vertical="center"/>
    </xf>
    <xf numFmtId="0" fontId="13" fillId="40" borderId="0" xfId="0" applyFont="1" applyFill="1"/>
    <xf numFmtId="0" fontId="11" fillId="40" borderId="0" xfId="0" applyFont="1" applyFill="1" applyAlignment="1">
      <alignment horizontal="center"/>
    </xf>
    <xf numFmtId="3" fontId="4" fillId="40" borderId="11" xfId="0" applyNumberFormat="1" applyFont="1" applyFill="1" applyBorder="1"/>
    <xf numFmtId="3" fontId="2" fillId="40" borderId="11" xfId="0" applyNumberFormat="1" applyFont="1" applyFill="1" applyBorder="1"/>
    <xf numFmtId="3" fontId="8" fillId="40" borderId="10" xfId="0" applyNumberFormat="1" applyFont="1" applyFill="1" applyBorder="1"/>
    <xf numFmtId="3" fontId="2" fillId="40" borderId="11" xfId="0" applyNumberFormat="1" applyFont="1" applyFill="1" applyBorder="1" applyAlignment="1">
      <alignment horizontal="right"/>
    </xf>
    <xf numFmtId="3" fontId="8" fillId="40" borderId="11" xfId="0" applyNumberFormat="1" applyFont="1" applyFill="1" applyBorder="1"/>
    <xf numFmtId="3" fontId="8" fillId="40" borderId="12" xfId="0" applyNumberFormat="1" applyFont="1" applyFill="1" applyBorder="1"/>
    <xf numFmtId="3" fontId="2" fillId="40" borderId="0" xfId="0" applyNumberFormat="1" applyFont="1" applyFill="1" applyBorder="1"/>
    <xf numFmtId="3" fontId="2" fillId="40" borderId="0" xfId="0" applyNumberFormat="1" applyFont="1" applyFill="1"/>
    <xf numFmtId="3" fontId="2" fillId="40" borderId="13" xfId="0" applyNumberFormat="1" applyFont="1" applyFill="1" applyBorder="1"/>
    <xf numFmtId="3" fontId="4" fillId="40" borderId="13" xfId="0" applyNumberFormat="1" applyFont="1" applyFill="1" applyBorder="1"/>
    <xf numFmtId="3" fontId="8" fillId="40" borderId="14" xfId="0" applyNumberFormat="1" applyFont="1" applyFill="1" applyBorder="1"/>
    <xf numFmtId="3" fontId="2" fillId="40" borderId="13" xfId="0" applyNumberFormat="1" applyFont="1" applyFill="1" applyBorder="1" applyAlignment="1">
      <alignment horizontal="right"/>
    </xf>
    <xf numFmtId="0" fontId="4" fillId="40" borderId="15" xfId="0" applyFont="1" applyFill="1" applyBorder="1" applyAlignment="1">
      <alignment horizontal="center" vertical="center" wrapText="1"/>
    </xf>
    <xf numFmtId="3" fontId="8" fillId="40" borderId="13" xfId="0" applyNumberFormat="1" applyFont="1" applyFill="1" applyBorder="1"/>
    <xf numFmtId="3" fontId="8" fillId="40" borderId="16" xfId="0" applyNumberFormat="1" applyFont="1" applyFill="1" applyBorder="1"/>
    <xf numFmtId="0" fontId="4" fillId="40" borderId="15" xfId="0" applyFont="1" applyFill="1" applyBorder="1" applyAlignment="1">
      <alignment horizontal="center" vertical="center"/>
    </xf>
    <xf numFmtId="0" fontId="4" fillId="40" borderId="17" xfId="0" applyFont="1" applyFill="1" applyBorder="1" applyAlignment="1">
      <alignment horizontal="center" vertical="center" wrapText="1"/>
    </xf>
    <xf numFmtId="0" fontId="4" fillId="40" borderId="17" xfId="0" applyFont="1" applyFill="1" applyBorder="1" applyAlignment="1">
      <alignment horizontal="center" vertical="center"/>
    </xf>
    <xf numFmtId="0" fontId="2" fillId="44" borderId="18" xfId="45" applyFont="1" applyFill="1" applyBorder="1" applyAlignment="1" applyProtection="1">
      <alignment horizontal="left"/>
      <protection/>
    </xf>
    <xf numFmtId="0" fontId="2" fillId="44" borderId="19" xfId="0" applyFont="1" applyFill="1" applyBorder="1"/>
    <xf numFmtId="4" fontId="4" fillId="44" borderId="19" xfId="0" applyNumberFormat="1" applyFont="1" applyFill="1" applyBorder="1"/>
    <xf numFmtId="4" fontId="4" fillId="44" borderId="20" xfId="0" applyNumberFormat="1" applyFont="1" applyFill="1" applyBorder="1"/>
    <xf numFmtId="0" fontId="4" fillId="44" borderId="7" xfId="45" applyFont="1" applyFill="1" applyBorder="1" applyAlignment="1" applyProtection="1">
      <alignment/>
      <protection/>
    </xf>
    <xf numFmtId="3" fontId="2" fillId="44" borderId="11" xfId="0" applyNumberFormat="1" applyFont="1" applyFill="1" applyBorder="1"/>
    <xf numFmtId="3" fontId="4" fillId="44" borderId="11" xfId="0" applyNumberFormat="1" applyFont="1" applyFill="1" applyBorder="1"/>
    <xf numFmtId="3" fontId="4" fillId="44" borderId="13" xfId="0" applyNumberFormat="1" applyFont="1" applyFill="1" applyBorder="1"/>
    <xf numFmtId="0" fontId="2" fillId="44" borderId="13" xfId="0" applyFont="1" applyFill="1" applyBorder="1"/>
    <xf numFmtId="3" fontId="2" fillId="44" borderId="13" xfId="0" applyNumberFormat="1" applyFont="1" applyFill="1" applyBorder="1"/>
    <xf numFmtId="0" fontId="2" fillId="44" borderId="21" xfId="0" applyFont="1" applyFill="1" applyBorder="1"/>
    <xf numFmtId="49" fontId="4" fillId="44" borderId="22" xfId="45" applyNumberFormat="1" applyFont="1" applyFill="1" applyBorder="1" applyAlignment="1" applyProtection="1">
      <alignment/>
      <protection/>
    </xf>
    <xf numFmtId="49" fontId="4" fillId="40" borderId="22" xfId="20" applyNumberFormat="1" applyFont="1" applyFill="1" applyBorder="1" applyAlignment="1" applyProtection="1">
      <alignment wrapText="1"/>
      <protection/>
    </xf>
    <xf numFmtId="49" fontId="2" fillId="40" borderId="22" xfId="21" applyNumberFormat="1" applyFont="1" applyFill="1" applyBorder="1">
      <alignment/>
      <protection/>
    </xf>
    <xf numFmtId="49" fontId="8" fillId="40" borderId="8" xfId="20" applyNumberFormat="1" applyFont="1" applyFill="1" applyBorder="1" applyAlignment="1" applyProtection="1">
      <alignment wrapText="1"/>
      <protection/>
    </xf>
    <xf numFmtId="49" fontId="4" fillId="40" borderId="22" xfId="21" applyNumberFormat="1" applyFont="1" applyFill="1" applyBorder="1">
      <alignment/>
      <protection/>
    </xf>
    <xf numFmtId="49" fontId="2" fillId="40" borderId="22" xfId="22" applyNumberFormat="1" applyFont="1" applyFill="1" applyBorder="1">
      <alignment/>
    </xf>
    <xf numFmtId="49" fontId="8" fillId="40" borderId="22" xfId="20" applyNumberFormat="1" applyFont="1" applyFill="1" applyBorder="1" applyAlignment="1">
      <alignment wrapText="1"/>
    </xf>
    <xf numFmtId="49" fontId="8" fillId="40" borderId="9" xfId="20" applyNumberFormat="1" applyFont="1" applyFill="1" applyBorder="1" applyAlignment="1">
      <alignment wrapText="1"/>
    </xf>
    <xf numFmtId="49" fontId="8" fillId="40" borderId="23" xfId="20" applyNumberFormat="1" applyFont="1" applyFill="1" applyBorder="1" applyAlignment="1">
      <alignment wrapText="1"/>
    </xf>
    <xf numFmtId="3" fontId="8" fillId="40" borderId="24" xfId="0" applyNumberFormat="1" applyFont="1" applyFill="1" applyBorder="1"/>
    <xf numFmtId="3" fontId="8" fillId="40" borderId="25" xfId="0" applyNumberFormat="1" applyFont="1" applyFill="1" applyBorder="1"/>
    <xf numFmtId="3" fontId="14" fillId="0" borderId="9" xfId="84" applyNumberFormat="1" applyFont="1" applyBorder="1" applyAlignment="1">
      <alignment horizontal="right" vertical="center"/>
    </xf>
    <xf numFmtId="3" fontId="8" fillId="45" borderId="12" xfId="0" applyNumberFormat="1" applyFont="1" applyFill="1" applyBorder="1" applyAlignment="1">
      <alignment horizontal="right"/>
    </xf>
    <xf numFmtId="0" fontId="2" fillId="40" borderId="7" xfId="45" applyNumberFormat="1" applyFont="1" applyFill="1" applyBorder="1" applyAlignment="1" applyProtection="1" quotePrefix="1">
      <alignment horizontal="left"/>
      <protection/>
    </xf>
    <xf numFmtId="0" fontId="5" fillId="40" borderId="0" xfId="0" applyFont="1" applyFill="1" applyAlignment="1">
      <alignment/>
    </xf>
    <xf numFmtId="0" fontId="10" fillId="40" borderId="0" xfId="0" applyFont="1" applyFill="1" applyAlignment="1">
      <alignment/>
    </xf>
    <xf numFmtId="0" fontId="4" fillId="40" borderId="26" xfId="46" applyFont="1" applyFill="1" applyBorder="1" applyAlignment="1">
      <alignment horizontal="center" vertical="center"/>
      <protection/>
    </xf>
    <xf numFmtId="0" fontId="4" fillId="40" borderId="27" xfId="46" applyFont="1" applyFill="1" applyBorder="1" applyAlignment="1">
      <alignment horizontal="center" vertical="center"/>
      <protection/>
    </xf>
    <xf numFmtId="0" fontId="4" fillId="40" borderId="28" xfId="46" applyFont="1" applyFill="1" applyBorder="1" applyAlignment="1">
      <alignment horizontal="center" vertical="center"/>
      <protection/>
    </xf>
    <xf numFmtId="0" fontId="4" fillId="40" borderId="25" xfId="46" applyFont="1" applyFill="1" applyBorder="1" applyAlignment="1">
      <alignment horizontal="center" vertical="center"/>
      <protection/>
    </xf>
    <xf numFmtId="0" fontId="3" fillId="40" borderId="29" xfId="0" applyFont="1" applyFill="1" applyBorder="1" applyAlignment="1">
      <alignment horizontal="center"/>
    </xf>
    <xf numFmtId="0" fontId="3" fillId="40" borderId="30" xfId="0" applyFont="1" applyFill="1" applyBorder="1" applyAlignment="1">
      <alignment horizontal="center"/>
    </xf>
  </cellXfs>
  <cellStyles count="80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0_mezer" xfId="20"/>
    <cellStyle name="1_mezera" xfId="21"/>
    <cellStyle name="2_mezery" xfId="22"/>
    <cellStyle name="Accent1 - 20%" xfId="23"/>
    <cellStyle name="Accent1 - 40%" xfId="24"/>
    <cellStyle name="Accent1 - 60%" xfId="25"/>
    <cellStyle name="Accent2 - 20%" xfId="26"/>
    <cellStyle name="Accent2 - 40%" xfId="27"/>
    <cellStyle name="Accent2 - 60%" xfId="28"/>
    <cellStyle name="Accent3 - 20%" xfId="29"/>
    <cellStyle name="Accent3 - 40%" xfId="30"/>
    <cellStyle name="Accent3 - 60%" xfId="31"/>
    <cellStyle name="Accent4 - 20%" xfId="32"/>
    <cellStyle name="Accent4 - 40%" xfId="33"/>
    <cellStyle name="Accent4 - 60%" xfId="34"/>
    <cellStyle name="Accent5 - 20%" xfId="35"/>
    <cellStyle name="Accent5 - 40%" xfId="36"/>
    <cellStyle name="Accent5 - 60%" xfId="37"/>
    <cellStyle name="Accent6 - 20%" xfId="38"/>
    <cellStyle name="Accent6 - 40%" xfId="39"/>
    <cellStyle name="Accent6 - 60%" xfId="40"/>
    <cellStyle name="Emphasis 1" xfId="41"/>
    <cellStyle name="Emphasis 2" xfId="42"/>
    <cellStyle name="Emphasis 3" xfId="43"/>
    <cellStyle name="Normální 2" xfId="44"/>
    <cellStyle name="normální_935GFSYQNewData" xfId="45"/>
    <cellStyle name="normální_List1" xfId="46"/>
    <cellStyle name="SAPBEXaggData" xfId="47"/>
    <cellStyle name="SAPBEXaggDataEmph" xfId="48"/>
    <cellStyle name="SAPBEXaggItem" xfId="49"/>
    <cellStyle name="SAPBEXaggItemX" xfId="50"/>
    <cellStyle name="SAPBEXexcBad7" xfId="51"/>
    <cellStyle name="SAPBEXexcBad8" xfId="52"/>
    <cellStyle name="SAPBEXexcBad9" xfId="53"/>
    <cellStyle name="SAPBEXexcCritical4" xfId="54"/>
    <cellStyle name="SAPBEXexcCritical5" xfId="55"/>
    <cellStyle name="SAPBEXexcCritical6" xfId="56"/>
    <cellStyle name="SAPBEXexcGood1" xfId="57"/>
    <cellStyle name="SAPBEXexcGood2" xfId="58"/>
    <cellStyle name="SAPBEXexcGood3" xfId="59"/>
    <cellStyle name="SAPBEXfilterDrill" xfId="60"/>
    <cellStyle name="SAPBEXFilterInfo1" xfId="61"/>
    <cellStyle name="SAPBEXFilterInfo2" xfId="62"/>
    <cellStyle name="SAPBEXFilterInfoHlavicka" xfId="63"/>
    <cellStyle name="SAPBEXfilterItem" xfId="64"/>
    <cellStyle name="SAPBEXfilterText" xfId="65"/>
    <cellStyle name="SAPBEXformats" xfId="66"/>
    <cellStyle name="SAPBEXheaderItem" xfId="67"/>
    <cellStyle name="SAPBEXheaderText" xfId="68"/>
    <cellStyle name="SAPBEXHLevel0" xfId="69"/>
    <cellStyle name="SAPBEXHLevel0X" xfId="70"/>
    <cellStyle name="SAPBEXHLevel1" xfId="71"/>
    <cellStyle name="SAPBEXHLevel1X" xfId="72"/>
    <cellStyle name="SAPBEXHLevel2" xfId="73"/>
    <cellStyle name="SAPBEXHLevel2X" xfId="74"/>
    <cellStyle name="SAPBEXHLevel3" xfId="75"/>
    <cellStyle name="SAPBEXHLevel3X" xfId="76"/>
    <cellStyle name="SAPBEXchaText" xfId="77"/>
    <cellStyle name="SAPBEXinputData" xfId="78"/>
    <cellStyle name="SAPBEXItemHeader" xfId="79"/>
    <cellStyle name="SAPBEXresData" xfId="80"/>
    <cellStyle name="SAPBEXresDataEmph" xfId="81"/>
    <cellStyle name="SAPBEXresItem" xfId="82"/>
    <cellStyle name="SAPBEXresItemX" xfId="83"/>
    <cellStyle name="SAPBEXstdData" xfId="84"/>
    <cellStyle name="SAPBEXstdDataEmph" xfId="85"/>
    <cellStyle name="SAPBEXstdItem" xfId="86"/>
    <cellStyle name="SAPBEXstdItemX" xfId="87"/>
    <cellStyle name="SAPBEXtitle" xfId="88"/>
    <cellStyle name="SAPBEXunassignedItem" xfId="89"/>
    <cellStyle name="SAPBEXundefined" xfId="90"/>
    <cellStyle name="Sheet Title" xfId="91"/>
    <cellStyle name="Normální 3" xfId="92"/>
    <cellStyle name="Normální 4" xfId="9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styles" Target="styles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externalLink" Target="externalLinks/externalLink1.xml" /><Relationship Id="rId7" Type="http://schemas.openxmlformats.org/officeDocument/2006/relationships/externalLink" Target="externalLinks/externalLink2.xml" /><Relationship Id="rId5" Type="http://schemas.openxmlformats.org/officeDocument/2006/relationships/sharedStrings" Target="sharedStrings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oleObject" Target="file:///C:\Users\15684\AppData\Local\Temp\BW\Analyzer\Workbooks\QUERY%20-%20Glob&#225;ln&#237;%20se&#353;it(1OS1MW3DPUZ91HKOP1FVMPGBD).xls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oleObject" Target="file:///C:\Users\15684\AppData\Local\Temp\BW\Analyzer\Workbooks\MIEOKU0CX6Q2BEWBN2UVXWBP9.xls" TargetMode="External" /></Relationships>
</file>

<file path=xl/externalLinks/externalLink1.xml><?xml version="1.0" encoding="utf-8"?>
<externalLink xmlns="http://schemas.openxmlformats.org/spreadsheetml/2006/main">
  <oleLink xmlns:r="http://schemas.openxmlformats.org/officeDocument/2006/relationships" r:id="rId1" progId="Excel.Sheet.8">
    <oleItems>
      <oleItem name="!Table!R33C10:R46C10" advise="1"/>
      <oleItem name="!Table!R48C10:R59C10" advise="1"/>
      <oleItem name="!Table!R61C10:R63C10" advise="1"/>
      <oleItem name="!Table!R65C10" advise="1"/>
    </oleItems>
  </oleLink>
</externalLink>
</file>

<file path=xl/externalLinks/externalLink2.xml><?xml version="1.0" encoding="utf-8"?>
<externalLink xmlns="http://schemas.openxmlformats.org/spreadsheetml/2006/main">
  <oleLink xmlns:r="http://schemas.openxmlformats.org/officeDocument/2006/relationships" r:id="rId1" progId="Excel.Sheet.8">
    <oleItems>
      <oleItem name="!Table!R33C10:R46C10" advise="1"/>
      <oleItem name="!Table!R48C10:R59C10" advise="1"/>
      <oleItem name="!Table!R61C10:R63C10" advise="1"/>
      <oleItem name="!Table!R65C10" advise="1"/>
    </oleItems>
  </oleLin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G47"/>
  <sheetViews>
    <sheetView tabSelected="1" workbookViewId="0" topLeftCell="A1">
      <selection pane="topLeft" activeCell="B1" sqref="B1"/>
    </sheetView>
  </sheetViews>
  <sheetFormatPr defaultRowHeight="12.75"/>
  <cols>
    <col min="1" max="1" width="1.71428571428571" style="1" customWidth="1"/>
    <col min="2" max="2" width="9.14285714285714" style="1"/>
    <col min="3" max="3" width="54.8571428571429" style="1" customWidth="1"/>
    <col min="4" max="7" width="12.2857142857143" style="1" customWidth="1"/>
    <col min="8" max="16384" width="9.14285714285714" style="1"/>
  </cols>
  <sheetData>
    <row r="2" ht="12.75">
      <c r="B2" s="2" t="s">
        <v>70</v>
      </c>
    </row>
    <row r="4" spans="2:7" s="15" customFormat="1" ht="15.75">
      <c r="B4" s="63" t="s">
        <v>65</v>
      </c>
      <c r="C4" s="64"/>
      <c r="D4" s="64"/>
      <c r="E4" s="3"/>
      <c r="F4" s="3"/>
      <c r="G4" s="4"/>
    </row>
    <row r="5" spans="4:6" ht="12.75">
      <c r="D5" s="5"/>
      <c r="E5" s="5"/>
      <c r="F5" s="5"/>
    </row>
    <row r="6" spans="2:6" ht="13.5" thickBot="1">
      <c r="B6" s="16" t="s">
        <v>0</v>
      </c>
      <c r="C6" s="16"/>
      <c r="D6" s="5"/>
      <c r="E6" s="5"/>
      <c r="F6" s="5"/>
    </row>
    <row r="7" spans="2:7" ht="12.75">
      <c r="B7" s="65" t="s">
        <v>1</v>
      </c>
      <c r="C7" s="66"/>
      <c r="D7" s="69">
        <v>2019</v>
      </c>
      <c r="E7" s="69"/>
      <c r="F7" s="69"/>
      <c r="G7" s="70"/>
    </row>
    <row r="8" spans="2:7" ht="13.5" thickBot="1">
      <c r="B8" s="67"/>
      <c r="C8" s="68"/>
      <c r="D8" s="36" t="s">
        <v>54</v>
      </c>
      <c r="E8" s="14" t="s">
        <v>55</v>
      </c>
      <c r="F8" s="14" t="s">
        <v>56</v>
      </c>
      <c r="G8" s="32" t="s">
        <v>57</v>
      </c>
    </row>
    <row r="9" spans="2:7" ht="12.75">
      <c r="B9" s="38"/>
      <c r="C9" s="49" t="s">
        <v>2</v>
      </c>
      <c r="D9" s="48"/>
      <c r="E9" s="39"/>
      <c r="F9" s="40"/>
      <c r="G9" s="41"/>
    </row>
    <row r="10" spans="2:7" ht="12.75">
      <c r="B10" s="6">
        <v>1</v>
      </c>
      <c r="C10" s="50" t="s">
        <v>3</v>
      </c>
      <c r="D10" s="20">
        <v>149142.42833173001</v>
      </c>
      <c r="E10" s="20">
        <v>159236.49239574</v>
      </c>
      <c r="F10" s="20">
        <v>133264</v>
      </c>
      <c r="G10" s="29">
        <f t="array" ref="G10:G23">[2]!'!Table!R33C10:R46C10'</f>
        <v>141872.94014878001</v>
      </c>
    </row>
    <row r="11" spans="2:7" ht="12.75">
      <c r="B11" s="62" t="s">
        <v>4</v>
      </c>
      <c r="C11" s="51" t="s">
        <v>5</v>
      </c>
      <c r="D11" s="21">
        <v>71612.883689549999</v>
      </c>
      <c r="E11" s="21">
        <v>77462.06807945999</v>
      </c>
      <c r="F11" s="21">
        <v>78684</v>
      </c>
      <c r="G11" s="28">
        <v>81625.330283739997</v>
      </c>
    </row>
    <row r="12" spans="2:7" ht="12.75">
      <c r="B12" s="7" t="s">
        <v>6</v>
      </c>
      <c r="C12" s="51" t="s">
        <v>7</v>
      </c>
      <c r="D12" s="21">
        <v>0</v>
      </c>
      <c r="E12" s="21">
        <v>0</v>
      </c>
      <c r="F12" s="21">
        <v>0</v>
      </c>
      <c r="G12" s="28">
        <v>0</v>
      </c>
    </row>
    <row r="13" spans="2:7" ht="12.75">
      <c r="B13" s="7" t="s">
        <v>8</v>
      </c>
      <c r="C13" s="51" t="s">
        <v>9</v>
      </c>
      <c r="D13" s="21">
        <v>64618.355733249999</v>
      </c>
      <c r="E13" s="21">
        <v>66985.827116479981</v>
      </c>
      <c r="F13" s="21">
        <v>40816</v>
      </c>
      <c r="G13" s="28">
        <v>45995.353134049998</v>
      </c>
    </row>
    <row r="14" spans="2:7" ht="12.75">
      <c r="B14" s="7" t="s">
        <v>10</v>
      </c>
      <c r="C14" s="51" t="s">
        <v>11</v>
      </c>
      <c r="D14" s="21">
        <v>12911.18890893</v>
      </c>
      <c r="E14" s="21">
        <v>14788.5971998</v>
      </c>
      <c r="F14" s="21">
        <v>13764</v>
      </c>
      <c r="G14" s="28">
        <v>14252.256730990001</v>
      </c>
    </row>
    <row r="15" spans="2:7" ht="12.75">
      <c r="B15" s="6">
        <v>2</v>
      </c>
      <c r="C15" s="50" t="s">
        <v>12</v>
      </c>
      <c r="D15" s="20">
        <v>114951.65370687</v>
      </c>
      <c r="E15" s="20">
        <v>113986.2577231</v>
      </c>
      <c r="F15" s="20">
        <v>114001</v>
      </c>
      <c r="G15" s="29">
        <v>114651.91680157</v>
      </c>
    </row>
    <row r="16" spans="2:7" ht="12.75">
      <c r="B16" s="7" t="s">
        <v>13</v>
      </c>
      <c r="C16" s="51" t="s">
        <v>14</v>
      </c>
      <c r="D16" s="21">
        <v>11688.90505105</v>
      </c>
      <c r="E16" s="21">
        <v>14338.832413220001</v>
      </c>
      <c r="F16" s="21">
        <v>14813</v>
      </c>
      <c r="G16" s="28">
        <v>17339.266140060001</v>
      </c>
    </row>
    <row r="17" spans="2:7" ht="12.75">
      <c r="B17" s="7" t="s">
        <v>15</v>
      </c>
      <c r="C17" s="51" t="s">
        <v>16</v>
      </c>
      <c r="D17" s="21">
        <v>15630.34854538</v>
      </c>
      <c r="E17" s="21">
        <v>19071.600491689998</v>
      </c>
      <c r="F17" s="21">
        <v>21619</v>
      </c>
      <c r="G17" s="28">
        <v>27400.398859609999</v>
      </c>
    </row>
    <row r="18" spans="2:7" ht="12.75">
      <c r="B18" s="7" t="s">
        <v>17</v>
      </c>
      <c r="C18" s="51" t="s">
        <v>18</v>
      </c>
      <c r="D18" s="21">
        <v>367.82987831000003</v>
      </c>
      <c r="E18" s="21">
        <v>875.62830311999994</v>
      </c>
      <c r="F18" s="21">
        <v>397</v>
      </c>
      <c r="G18" s="28">
        <v>354.50603695000001</v>
      </c>
    </row>
    <row r="19" spans="2:7" ht="12.75">
      <c r="B19" s="7" t="s">
        <v>19</v>
      </c>
      <c r="C19" s="51" t="s">
        <v>20</v>
      </c>
      <c r="D19" s="21">
        <v>75500.558455859995</v>
      </c>
      <c r="E19" s="21">
        <v>63243.921080879998</v>
      </c>
      <c r="F19" s="21">
        <v>67500</v>
      </c>
      <c r="G19" s="28">
        <v>58305.174321519997</v>
      </c>
    </row>
    <row r="20" spans="2:7" ht="12.75">
      <c r="B20" s="7" t="s">
        <v>21</v>
      </c>
      <c r="C20" s="51" t="s">
        <v>9</v>
      </c>
      <c r="D20" s="21">
        <v>349.85201968000001</v>
      </c>
      <c r="E20" s="21">
        <v>203.97091383999998</v>
      </c>
      <c r="F20" s="21">
        <v>97</v>
      </c>
      <c r="G20" s="28">
        <v>152.90259419</v>
      </c>
    </row>
    <row r="21" spans="2:7" ht="12.75">
      <c r="B21" s="7" t="s">
        <v>22</v>
      </c>
      <c r="C21" s="51" t="s">
        <v>23</v>
      </c>
      <c r="D21" s="21">
        <v>38.222038810000001</v>
      </c>
      <c r="E21" s="21">
        <v>34.225007340000005</v>
      </c>
      <c r="F21" s="21">
        <v>36</v>
      </c>
      <c r="G21" s="28">
        <v>71.967250269999994</v>
      </c>
    </row>
    <row r="22" spans="2:7" ht="12.75">
      <c r="B22" s="7" t="s">
        <v>24</v>
      </c>
      <c r="C22" s="51" t="s">
        <v>25</v>
      </c>
      <c r="D22" s="21">
        <v>11375.93771778</v>
      </c>
      <c r="E22" s="21">
        <v>16218.07951301</v>
      </c>
      <c r="F22" s="21">
        <v>9538</v>
      </c>
      <c r="G22" s="28">
        <v>11027.701598969999</v>
      </c>
    </row>
    <row r="23" spans="2:7" ht="13.5" thickBot="1">
      <c r="B23" s="8"/>
      <c r="C23" s="52" t="s">
        <v>26</v>
      </c>
      <c r="D23" s="22">
        <v>34190.774624860001</v>
      </c>
      <c r="E23" s="22">
        <v>45250.234672639999</v>
      </c>
      <c r="F23" s="22">
        <v>19263</v>
      </c>
      <c r="G23" s="30">
        <v>27221.023347210001</v>
      </c>
    </row>
    <row r="24" spans="2:7" ht="12.75">
      <c r="B24" s="42"/>
      <c r="C24" s="49" t="s">
        <v>27</v>
      </c>
      <c r="D24" s="43"/>
      <c r="E24" s="43"/>
      <c r="F24" s="44"/>
      <c r="G24" s="45"/>
    </row>
    <row r="25" spans="2:7" ht="12.75">
      <c r="B25" s="9" t="s">
        <v>28</v>
      </c>
      <c r="C25" s="53" t="s">
        <v>29</v>
      </c>
      <c r="D25" s="20">
        <v>11177.69869426</v>
      </c>
      <c r="E25" s="20">
        <v>21123.01349687</v>
      </c>
      <c r="F25" s="20">
        <v>28847</v>
      </c>
      <c r="G25" s="29">
        <f t="array" ref="G25:G36">[2]!'!Table!R48C10:R59C10'</f>
        <v>39107.4244463</v>
      </c>
    </row>
    <row r="26" spans="2:7" ht="12.75">
      <c r="B26" s="7" t="s">
        <v>30</v>
      </c>
      <c r="C26" s="54" t="s">
        <v>31</v>
      </c>
      <c r="D26" s="21">
        <v>10375.56641546</v>
      </c>
      <c r="E26" s="21">
        <v>20500.58174637</v>
      </c>
      <c r="F26" s="21">
        <v>28103</v>
      </c>
      <c r="G26" s="28">
        <v>37960.860791949999</v>
      </c>
    </row>
    <row r="27" spans="2:7" ht="12.75">
      <c r="B27" s="7" t="s">
        <v>32</v>
      </c>
      <c r="C27" s="54" t="s">
        <v>33</v>
      </c>
      <c r="D27" s="23">
        <v>0</v>
      </c>
      <c r="E27" s="23">
        <v>0</v>
      </c>
      <c r="F27" s="23">
        <v>0</v>
      </c>
      <c r="G27" s="28">
        <v>0</v>
      </c>
    </row>
    <row r="28" spans="2:7" ht="12.75">
      <c r="B28" s="7" t="s">
        <v>34</v>
      </c>
      <c r="C28" s="54" t="s">
        <v>35</v>
      </c>
      <c r="D28" s="21">
        <v>4.2551433999999997</v>
      </c>
      <c r="E28" s="21">
        <v>6.6651220000000002</v>
      </c>
      <c r="F28" s="21">
        <v>13</v>
      </c>
      <c r="G28" s="28">
        <v>20.468597500000001</v>
      </c>
    </row>
    <row r="29" spans="2:7" ht="12.75">
      <c r="B29" s="7" t="s">
        <v>36</v>
      </c>
      <c r="C29" s="54" t="s">
        <v>37</v>
      </c>
      <c r="D29" s="21">
        <v>796.64697939999996</v>
      </c>
      <c r="E29" s="21">
        <v>609.75563521000004</v>
      </c>
      <c r="F29" s="21">
        <v>729</v>
      </c>
      <c r="G29" s="28">
        <v>1122.05709809</v>
      </c>
    </row>
    <row r="30" spans="2:7" ht="12.75">
      <c r="B30" s="9" t="s">
        <v>38</v>
      </c>
      <c r="C30" s="50" t="s">
        <v>39</v>
      </c>
      <c r="D30" s="20">
        <v>1254.3518552600001</v>
      </c>
      <c r="E30" s="20">
        <v>1285.6217779400001</v>
      </c>
      <c r="F30" s="20">
        <v>1689</v>
      </c>
      <c r="G30" s="29">
        <v>1845.44175354</v>
      </c>
    </row>
    <row r="31" spans="2:7" ht="12.75">
      <c r="B31" s="7" t="s">
        <v>40</v>
      </c>
      <c r="C31" s="54" t="s">
        <v>31</v>
      </c>
      <c r="D31" s="21">
        <v>550.08906818000003</v>
      </c>
      <c r="E31" s="21">
        <v>383.21387120999998</v>
      </c>
      <c r="F31" s="21">
        <v>563</v>
      </c>
      <c r="G31" s="28">
        <v>678.30388915000003</v>
      </c>
    </row>
    <row r="32" spans="2:7" ht="12.75">
      <c r="B32" s="7" t="s">
        <v>41</v>
      </c>
      <c r="C32" s="54" t="s">
        <v>33</v>
      </c>
      <c r="D32" s="23">
        <v>0</v>
      </c>
      <c r="E32" s="23">
        <v>0</v>
      </c>
      <c r="F32" s="23">
        <v>0</v>
      </c>
      <c r="G32" s="28">
        <v>0</v>
      </c>
    </row>
    <row r="33" spans="2:7" ht="12.75">
      <c r="B33" s="7" t="s">
        <v>42</v>
      </c>
      <c r="C33" s="54" t="s">
        <v>43</v>
      </c>
      <c r="D33" s="23">
        <v>0</v>
      </c>
      <c r="E33" s="23">
        <v>0</v>
      </c>
      <c r="F33" s="23">
        <v>0</v>
      </c>
      <c r="G33" s="28">
        <v>0</v>
      </c>
    </row>
    <row r="34" spans="2:7" ht="12.75">
      <c r="B34" s="7" t="s">
        <v>44</v>
      </c>
      <c r="C34" s="54" t="s">
        <v>37</v>
      </c>
      <c r="D34" s="21">
        <v>704.26278707999995</v>
      </c>
      <c r="E34" s="21">
        <v>902.40790673000015</v>
      </c>
      <c r="F34" s="21">
        <v>1126</v>
      </c>
      <c r="G34" s="28">
        <v>1167.13786439</v>
      </c>
    </row>
    <row r="35" spans="2:7" ht="13.5" thickBot="1">
      <c r="B35" s="10">
        <v>31</v>
      </c>
      <c r="C35" s="55" t="s">
        <v>45</v>
      </c>
      <c r="D35" s="24">
        <v>9923.3468389999998</v>
      </c>
      <c r="E35" s="24">
        <v>19837.391718929997</v>
      </c>
      <c r="F35" s="24">
        <v>27158</v>
      </c>
      <c r="G35" s="33">
        <v>37261.982692760001</v>
      </c>
    </row>
    <row r="36" spans="2:7" ht="13.5" thickBot="1">
      <c r="B36" s="11" t="s">
        <v>62</v>
      </c>
      <c r="C36" s="56" t="s">
        <v>46</v>
      </c>
      <c r="D36" s="25">
        <v>24267.42778586</v>
      </c>
      <c r="E36" s="25">
        <v>25412.842953709998</v>
      </c>
      <c r="F36" s="25">
        <v>-7895</v>
      </c>
      <c r="G36" s="34">
        <v>-10040.95934555</v>
      </c>
    </row>
    <row r="37" spans="2:7" ht="12.75">
      <c r="B37" s="42"/>
      <c r="C37" s="49" t="s">
        <v>47</v>
      </c>
      <c r="D37" s="43"/>
      <c r="E37" s="43"/>
      <c r="F37" s="44"/>
      <c r="G37" s="45"/>
    </row>
    <row r="38" spans="2:7" ht="12.75">
      <c r="B38" s="6" t="s">
        <v>48</v>
      </c>
      <c r="C38" s="53" t="s">
        <v>49</v>
      </c>
      <c r="D38" s="20">
        <v>14637.70678572</v>
      </c>
      <c r="E38" s="20">
        <v>2829.4307161599991</v>
      </c>
      <c r="F38" s="20">
        <v>5680</v>
      </c>
      <c r="G38" s="29">
        <f t="array" ref="G38:G40">[2]!'!Table!R61C10:R63C10'</f>
        <v>-15902.106084159999</v>
      </c>
    </row>
    <row r="39" spans="2:7" ht="12.75">
      <c r="B39" s="9" t="s">
        <v>50</v>
      </c>
      <c r="C39" s="53" t="s">
        <v>51</v>
      </c>
      <c r="D39" s="20">
        <v>-1110.5869238099999</v>
      </c>
      <c r="E39" s="20">
        <v>-859.82369610000001</v>
      </c>
      <c r="F39" s="20">
        <v>312</v>
      </c>
      <c r="G39" s="29">
        <v>1370.08693326</v>
      </c>
    </row>
    <row r="40" spans="2:7" ht="13.5" thickBot="1">
      <c r="B40" s="12" t="s">
        <v>63</v>
      </c>
      <c r="C40" s="55" t="s">
        <v>52</v>
      </c>
      <c r="D40" s="24">
        <v>-15748.29370953</v>
      </c>
      <c r="E40" s="24">
        <v>-3689.2544122600011</v>
      </c>
      <c r="F40" s="24">
        <v>-5368</v>
      </c>
      <c r="G40" s="33">
        <v>17272.193017419999</v>
      </c>
    </row>
    <row r="41" spans="2:7" ht="13.5" thickBot="1">
      <c r="B41" s="13" t="s">
        <v>64</v>
      </c>
      <c r="C41" s="57" t="s">
        <v>53</v>
      </c>
      <c r="D41" s="25">
        <v>8519.1340763299995</v>
      </c>
      <c r="E41" s="61">
        <v>21724</v>
      </c>
      <c r="F41" s="25">
        <v>-13262</v>
      </c>
      <c r="G41" s="34">
        <f t="array" ref="G41">[2]!'!Table!R65C10'</f>
        <v>7231.2336718699999</v>
      </c>
    </row>
    <row r="43" spans="2:3" ht="12.75">
      <c r="B43" s="18" t="s">
        <v>66</v>
      </c>
      <c r="C43" s="16"/>
    </row>
    <row r="44" spans="2:3" ht="12.75">
      <c r="B44" s="19" t="s">
        <v>67</v>
      </c>
      <c r="C44" s="16" t="s">
        <v>68</v>
      </c>
    </row>
    <row r="45" spans="2:3" ht="12.75">
      <c r="B45" s="19">
        <v>0</v>
      </c>
      <c r="C45" s="16" t="s">
        <v>69</v>
      </c>
    </row>
    <row r="47" spans="2:3" ht="12.75">
      <c r="B47" s="16"/>
      <c r="C47" s="16"/>
    </row>
  </sheetData>
  <mergeCells count="3">
    <mergeCell ref="B4:D4"/>
    <mergeCell ref="B7:C8"/>
    <mergeCell ref="D7:G7"/>
  </mergeCells>
  <pageMargins left="0.31496062992126" right="0.31496062992126" top="0.393700787401575" bottom="0.393700787401575" header="0.31496062992126" footer="0.31496062992126"/>
  <pageSetup orientation="portrait" paperSize="9" scale="93" r:id="rId1"/>
  <ignoredErrors>
    <ignoredError sqref="B11:B14 B16:B22 B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G46"/>
  <sheetViews>
    <sheetView workbookViewId="0" topLeftCell="A1">
      <selection pane="topLeft" activeCell="B1" sqref="B1"/>
    </sheetView>
  </sheetViews>
  <sheetFormatPr defaultRowHeight="12.75"/>
  <cols>
    <col min="1" max="1" width="1.71428571428571" style="1" customWidth="1"/>
    <col min="2" max="2" width="9.14285714285714" style="1"/>
    <col min="3" max="3" width="54.8571428571429" style="1" customWidth="1"/>
    <col min="4" max="7" width="12.2857142857143" style="1" customWidth="1"/>
    <col min="8" max="16384" width="9.14285714285714" style="1"/>
  </cols>
  <sheetData>
    <row r="2" ht="12.75">
      <c r="B2" s="2" t="s">
        <v>70</v>
      </c>
    </row>
    <row r="4" spans="2:6" s="4" customFormat="1" ht="15.75">
      <c r="B4" s="63" t="s">
        <v>65</v>
      </c>
      <c r="C4" s="64"/>
      <c r="D4" s="64"/>
      <c r="E4" s="3"/>
      <c r="F4" s="3"/>
    </row>
    <row r="5" spans="4:6" ht="12.75">
      <c r="D5" s="5"/>
      <c r="E5" s="5"/>
      <c r="F5" s="5"/>
    </row>
    <row r="6" spans="2:6" ht="13.5" thickBot="1">
      <c r="B6" s="16" t="s">
        <v>0</v>
      </c>
      <c r="C6" s="16"/>
      <c r="D6" s="5"/>
      <c r="E6" s="5"/>
      <c r="F6" s="5"/>
    </row>
    <row r="7" spans="2:7" ht="12.75">
      <c r="B7" s="65" t="s">
        <v>1</v>
      </c>
      <c r="C7" s="66"/>
      <c r="D7" s="69">
        <v>2019</v>
      </c>
      <c r="E7" s="69"/>
      <c r="F7" s="69"/>
      <c r="G7" s="70"/>
    </row>
    <row r="8" spans="2:7" ht="13.5" thickBot="1">
      <c r="B8" s="67"/>
      <c r="C8" s="68"/>
      <c r="D8" s="37" t="s">
        <v>58</v>
      </c>
      <c r="E8" s="17" t="s">
        <v>59</v>
      </c>
      <c r="F8" s="17" t="s">
        <v>60</v>
      </c>
      <c r="G8" s="35" t="s">
        <v>61</v>
      </c>
    </row>
    <row r="9" spans="2:7" ht="12.75">
      <c r="B9" s="38"/>
      <c r="C9" s="49" t="s">
        <v>2</v>
      </c>
      <c r="D9" s="48"/>
      <c r="E9" s="39"/>
      <c r="F9" s="40"/>
      <c r="G9" s="46"/>
    </row>
    <row r="10" spans="2:7" ht="12.75">
      <c r="B10" s="6">
        <v>1</v>
      </c>
      <c r="C10" s="50" t="s">
        <v>3</v>
      </c>
      <c r="D10" s="20">
        <v>149142.42833173001</v>
      </c>
      <c r="E10" s="20">
        <v>308378.92072747002</v>
      </c>
      <c r="F10" s="20">
        <v>441643.05444505002</v>
      </c>
      <c r="G10" s="29">
        <f t="array" ref="G10:G23">[1]!'!Table!R33C10:R46C10'</f>
        <v>583515.99388383003</v>
      </c>
    </row>
    <row r="11" spans="2:7" ht="12.75">
      <c r="B11" s="7" t="s">
        <v>4</v>
      </c>
      <c r="C11" s="51" t="s">
        <v>5</v>
      </c>
      <c r="D11" s="21">
        <v>71612.883689549999</v>
      </c>
      <c r="E11" s="21">
        <v>149074.95176900999</v>
      </c>
      <c r="F11" s="26">
        <v>227758.86898828999</v>
      </c>
      <c r="G11" s="28">
        <v>309384.19927202997</v>
      </c>
    </row>
    <row r="12" spans="2:7" ht="12.75">
      <c r="B12" s="7" t="s">
        <v>6</v>
      </c>
      <c r="C12" s="51" t="s">
        <v>7</v>
      </c>
      <c r="D12" s="21">
        <v>0</v>
      </c>
      <c r="E12" s="21">
        <v>0</v>
      </c>
      <c r="F12" s="21">
        <v>0.00071000000000000002</v>
      </c>
      <c r="G12" s="28">
        <v>0</v>
      </c>
    </row>
    <row r="13" spans="2:7" ht="12.75">
      <c r="B13" s="7" t="s">
        <v>8</v>
      </c>
      <c r="C13" s="51" t="s">
        <v>9</v>
      </c>
      <c r="D13" s="21">
        <v>64618.355733249999</v>
      </c>
      <c r="E13" s="21">
        <v>131604.18284972999</v>
      </c>
      <c r="F13" s="21">
        <v>172420.29764574999</v>
      </c>
      <c r="G13" s="28">
        <v>218415.65077979999</v>
      </c>
    </row>
    <row r="14" spans="2:7" ht="12.75">
      <c r="B14" s="7" t="s">
        <v>10</v>
      </c>
      <c r="C14" s="51" t="s">
        <v>11</v>
      </c>
      <c r="D14" s="21">
        <v>12911.18890893</v>
      </c>
      <c r="E14" s="21">
        <v>27699.786108730001</v>
      </c>
      <c r="F14" s="21">
        <v>41463.887101009997</v>
      </c>
      <c r="G14" s="28">
        <v>55716.143832000002</v>
      </c>
    </row>
    <row r="15" spans="2:7" ht="12.75">
      <c r="B15" s="6">
        <v>2</v>
      </c>
      <c r="C15" s="50" t="s">
        <v>12</v>
      </c>
      <c r="D15" s="20">
        <v>114951.65370687</v>
      </c>
      <c r="E15" s="20">
        <v>228937.91142997</v>
      </c>
      <c r="F15" s="20">
        <v>342938.59166735999</v>
      </c>
      <c r="G15" s="29">
        <v>457590.50846893003</v>
      </c>
    </row>
    <row r="16" spans="2:7" ht="12.75">
      <c r="B16" s="7" t="s">
        <v>13</v>
      </c>
      <c r="C16" s="51" t="s">
        <v>14</v>
      </c>
      <c r="D16" s="21">
        <v>11688.90505105</v>
      </c>
      <c r="E16" s="21">
        <v>26027.737464270002</v>
      </c>
      <c r="F16" s="21">
        <v>40840.947893529999</v>
      </c>
      <c r="G16" s="28">
        <v>58180.214033589997</v>
      </c>
    </row>
    <row r="17" spans="2:7" ht="12.75">
      <c r="B17" s="7" t="s">
        <v>15</v>
      </c>
      <c r="C17" s="51" t="s">
        <v>16</v>
      </c>
      <c r="D17" s="21">
        <v>15630.34854538</v>
      </c>
      <c r="E17" s="21">
        <v>34701.94903707</v>
      </c>
      <c r="F17" s="21">
        <v>56320.900174850001</v>
      </c>
      <c r="G17" s="28">
        <v>83721.299034459997</v>
      </c>
    </row>
    <row r="18" spans="2:7" ht="12.75">
      <c r="B18" s="7" t="s">
        <v>17</v>
      </c>
      <c r="C18" s="51" t="s">
        <v>18</v>
      </c>
      <c r="D18" s="21">
        <v>367.82987831000003</v>
      </c>
      <c r="E18" s="21">
        <v>1243.45818143</v>
      </c>
      <c r="F18" s="21">
        <v>1640.72016766</v>
      </c>
      <c r="G18" s="28">
        <v>1995.22620461</v>
      </c>
    </row>
    <row r="19" spans="2:7" ht="12.75">
      <c r="B19" s="7" t="s">
        <v>19</v>
      </c>
      <c r="C19" s="51" t="s">
        <v>20</v>
      </c>
      <c r="D19" s="21">
        <v>75500.558455859995</v>
      </c>
      <c r="E19" s="21">
        <v>138744.47953673999</v>
      </c>
      <c r="F19" s="21">
        <v>206244.82828789001</v>
      </c>
      <c r="G19" s="28">
        <v>264550.00260940997</v>
      </c>
    </row>
    <row r="20" spans="2:7" ht="12.75">
      <c r="B20" s="7" t="s">
        <v>21</v>
      </c>
      <c r="C20" s="51" t="s">
        <v>9</v>
      </c>
      <c r="D20" s="21">
        <v>349.85201968000001</v>
      </c>
      <c r="E20" s="21">
        <v>553.82293351999999</v>
      </c>
      <c r="F20" s="21">
        <v>651.19195953999997</v>
      </c>
      <c r="G20" s="28">
        <v>804.09455373000003</v>
      </c>
    </row>
    <row r="21" spans="2:7" ht="12.75">
      <c r="B21" s="7" t="s">
        <v>22</v>
      </c>
      <c r="C21" s="51" t="s">
        <v>23</v>
      </c>
      <c r="D21" s="21">
        <v>38.222038810000001</v>
      </c>
      <c r="E21" s="21">
        <v>72.447046150000006</v>
      </c>
      <c r="F21" s="21">
        <v>107.94965818</v>
      </c>
      <c r="G21" s="28">
        <v>179.91690844999999</v>
      </c>
    </row>
    <row r="22" spans="2:7" ht="12.75">
      <c r="B22" s="7" t="s">
        <v>24</v>
      </c>
      <c r="C22" s="51" t="s">
        <v>25</v>
      </c>
      <c r="D22" s="21">
        <v>11375.93771778</v>
      </c>
      <c r="E22" s="21">
        <v>27594.017230789999</v>
      </c>
      <c r="F22" s="21">
        <v>37132.053525709998</v>
      </c>
      <c r="G22" s="28">
        <v>48159.755124679999</v>
      </c>
    </row>
    <row r="23" spans="2:7" ht="13.5" thickBot="1">
      <c r="B23" s="8"/>
      <c r="C23" s="52" t="s">
        <v>26</v>
      </c>
      <c r="D23" s="22">
        <v>34190.774624860001</v>
      </c>
      <c r="E23" s="22">
        <v>79441.009297500001</v>
      </c>
      <c r="F23" s="22">
        <v>98704.462777690002</v>
      </c>
      <c r="G23" s="30">
        <v>125925.4854149</v>
      </c>
    </row>
    <row r="24" spans="2:7" ht="12.75">
      <c r="B24" s="42"/>
      <c r="C24" s="49" t="s">
        <v>27</v>
      </c>
      <c r="D24" s="43"/>
      <c r="E24" s="43"/>
      <c r="F24" s="44"/>
      <c r="G24" s="47"/>
    </row>
    <row r="25" spans="2:7" ht="12.75">
      <c r="B25" s="9" t="s">
        <v>28</v>
      </c>
      <c r="C25" s="53" t="s">
        <v>29</v>
      </c>
      <c r="D25" s="20">
        <v>11177.69869426</v>
      </c>
      <c r="E25" s="20">
        <v>32300.712191129998</v>
      </c>
      <c r="F25" s="20">
        <v>61147.941986029997</v>
      </c>
      <c r="G25" s="29">
        <f t="array" ref="G25:G36">[1]!'!Table!R48C10:R59C10'</f>
        <v>100255.36643233</v>
      </c>
    </row>
    <row r="26" spans="2:7" ht="12.75">
      <c r="B26" s="7" t="s">
        <v>30</v>
      </c>
      <c r="C26" s="54" t="s">
        <v>31</v>
      </c>
      <c r="D26" s="21">
        <v>10375.56641546</v>
      </c>
      <c r="E26" s="21">
        <v>30876.148161829999</v>
      </c>
      <c r="F26" s="21">
        <v>58979.249364880001</v>
      </c>
      <c r="G26" s="28">
        <v>96940.110156829993</v>
      </c>
    </row>
    <row r="27" spans="2:7" ht="12.75">
      <c r="B27" s="7" t="s">
        <v>32</v>
      </c>
      <c r="C27" s="54" t="s">
        <v>33</v>
      </c>
      <c r="D27" s="23">
        <v>0</v>
      </c>
      <c r="E27" s="23">
        <v>0</v>
      </c>
      <c r="F27" s="23">
        <v>0</v>
      </c>
      <c r="G27" s="31">
        <v>0</v>
      </c>
    </row>
    <row r="28" spans="2:7" ht="12.75">
      <c r="B28" s="7" t="s">
        <v>34</v>
      </c>
      <c r="C28" s="54" t="s">
        <v>35</v>
      </c>
      <c r="D28" s="21">
        <v>4.2551433999999997</v>
      </c>
      <c r="E28" s="21">
        <v>10.9202654</v>
      </c>
      <c r="F28" s="21">
        <v>24.180968020000002</v>
      </c>
      <c r="G28" s="28">
        <v>44.649565520000003</v>
      </c>
    </row>
    <row r="29" spans="2:7" ht="12.75">
      <c r="B29" s="7" t="s">
        <v>36</v>
      </c>
      <c r="C29" s="54" t="s">
        <v>37</v>
      </c>
      <c r="D29" s="21">
        <v>796.64697939999996</v>
      </c>
      <c r="E29" s="21">
        <v>1406.40261461</v>
      </c>
      <c r="F29" s="21">
        <v>2135.6232265399999</v>
      </c>
      <c r="G29" s="28">
        <v>3257.6803246300001</v>
      </c>
    </row>
    <row r="30" spans="2:7" ht="12.75">
      <c r="B30" s="9" t="s">
        <v>38</v>
      </c>
      <c r="C30" s="50" t="s">
        <v>39</v>
      </c>
      <c r="D30" s="20">
        <v>1254.3518552600001</v>
      </c>
      <c r="E30" s="20">
        <v>2539.9736332000002</v>
      </c>
      <c r="F30" s="20">
        <v>4229.0455029100003</v>
      </c>
      <c r="G30" s="29">
        <v>6074.4872564500001</v>
      </c>
    </row>
    <row r="31" spans="2:7" ht="12.75">
      <c r="B31" s="7" t="s">
        <v>40</v>
      </c>
      <c r="C31" s="54" t="s">
        <v>31</v>
      </c>
      <c r="D31" s="21">
        <v>550.08906818000003</v>
      </c>
      <c r="E31" s="21">
        <v>933.30293939000001</v>
      </c>
      <c r="F31" s="21">
        <v>1496.1547138200001</v>
      </c>
      <c r="G31" s="28">
        <v>2174.4586029699999</v>
      </c>
    </row>
    <row r="32" spans="2:7" ht="12.75">
      <c r="B32" s="7" t="s">
        <v>41</v>
      </c>
      <c r="C32" s="54" t="s">
        <v>33</v>
      </c>
      <c r="D32" s="23">
        <v>0</v>
      </c>
      <c r="E32" s="23">
        <v>0</v>
      </c>
      <c r="F32" s="23">
        <v>0</v>
      </c>
      <c r="G32" s="31">
        <v>0</v>
      </c>
    </row>
    <row r="33" spans="2:7" ht="12.75">
      <c r="B33" s="7" t="s">
        <v>42</v>
      </c>
      <c r="C33" s="54" t="s">
        <v>43</v>
      </c>
      <c r="D33" s="23">
        <v>0</v>
      </c>
      <c r="E33" s="23">
        <v>0</v>
      </c>
      <c r="F33" s="23">
        <v>0</v>
      </c>
      <c r="G33" s="31">
        <v>0</v>
      </c>
    </row>
    <row r="34" spans="2:7" ht="12.75">
      <c r="B34" s="7" t="s">
        <v>44</v>
      </c>
      <c r="C34" s="54" t="s">
        <v>37</v>
      </c>
      <c r="D34" s="21">
        <v>704.26278707999995</v>
      </c>
      <c r="E34" s="21">
        <v>1606.6706938100001</v>
      </c>
      <c r="F34" s="21">
        <v>2732.89078909</v>
      </c>
      <c r="G34" s="28">
        <v>3900.0286534799998</v>
      </c>
    </row>
    <row r="35" spans="2:7" ht="13.5" thickBot="1">
      <c r="B35" s="10">
        <v>31</v>
      </c>
      <c r="C35" s="55" t="s">
        <v>45</v>
      </c>
      <c r="D35" s="24">
        <v>9923.3468389999998</v>
      </c>
      <c r="E35" s="24">
        <v>29760.738557929999</v>
      </c>
      <c r="F35" s="24">
        <v>56918.896483119999</v>
      </c>
      <c r="G35" s="30">
        <v>94180.879175880007</v>
      </c>
    </row>
    <row r="36" spans="2:7" ht="13.5" thickBot="1">
      <c r="B36" s="11" t="s">
        <v>62</v>
      </c>
      <c r="C36" s="56" t="s">
        <v>46</v>
      </c>
      <c r="D36" s="25">
        <v>24267.42778586</v>
      </c>
      <c r="E36" s="25">
        <v>49680.270739569998</v>
      </c>
      <c r="F36" s="25">
        <v>41785.566294570002</v>
      </c>
      <c r="G36" s="30">
        <v>31744.606239019999</v>
      </c>
    </row>
    <row r="37" spans="2:7" ht="12.75">
      <c r="B37" s="42"/>
      <c r="C37" s="49" t="s">
        <v>47</v>
      </c>
      <c r="D37" s="43"/>
      <c r="E37" s="43"/>
      <c r="F37" s="44"/>
      <c r="G37" s="47"/>
    </row>
    <row r="38" spans="2:7" ht="12.75">
      <c r="B38" s="6" t="s">
        <v>48</v>
      </c>
      <c r="C38" s="53" t="s">
        <v>49</v>
      </c>
      <c r="D38" s="20">
        <v>14637.70678572</v>
      </c>
      <c r="E38" s="20">
        <v>17467.137501879999</v>
      </c>
      <c r="F38" s="20">
        <v>23146.740465890001</v>
      </c>
      <c r="G38" s="29">
        <f t="array" ref="G38:G40">[1]!'!Table!R61C10:R63C10'</f>
        <v>7244.6343817300003</v>
      </c>
    </row>
    <row r="39" spans="2:7" ht="12.75">
      <c r="B39" s="9" t="s">
        <v>50</v>
      </c>
      <c r="C39" s="53" t="s">
        <v>51</v>
      </c>
      <c r="D39" s="20">
        <v>-1110.5869238099999</v>
      </c>
      <c r="E39" s="20">
        <v>-1970.4106199099999</v>
      </c>
      <c r="F39" s="20">
        <v>-1658.3086032399999</v>
      </c>
      <c r="G39" s="29">
        <v>-288.22166998</v>
      </c>
    </row>
    <row r="40" spans="2:7" ht="13.5" thickBot="1">
      <c r="B40" s="12" t="s">
        <v>63</v>
      </c>
      <c r="C40" s="55" t="s">
        <v>52</v>
      </c>
      <c r="D40" s="24">
        <v>-15748.29370953</v>
      </c>
      <c r="E40" s="24">
        <v>-19437.548121790001</v>
      </c>
      <c r="F40" s="24">
        <v>-24805.04906913</v>
      </c>
      <c r="G40" s="30">
        <v>-7532.8560517100004</v>
      </c>
    </row>
    <row r="41" spans="2:7" ht="13.5" thickBot="1">
      <c r="B41" s="13" t="s">
        <v>64</v>
      </c>
      <c r="C41" s="57" t="s">
        <v>53</v>
      </c>
      <c r="D41" s="25">
        <v>8519.1340763299995</v>
      </c>
      <c r="E41" s="58">
        <v>30243</v>
      </c>
      <c r="F41" s="60">
        <v>16980.517225439999</v>
      </c>
      <c r="G41" s="59">
        <f t="array" ref="G41">[1]!'!Table!R65C10'</f>
        <v>24211.750187310001</v>
      </c>
    </row>
    <row r="42" spans="4:6" ht="12.75">
      <c r="D42" s="5"/>
      <c r="E42" s="5"/>
      <c r="F42" s="5"/>
    </row>
    <row r="43" spans="2:5" ht="12.75">
      <c r="B43" s="18" t="s">
        <v>66</v>
      </c>
      <c r="C43" s="16"/>
      <c r="E43" s="27"/>
    </row>
    <row r="44" spans="2:7" ht="12.75">
      <c r="B44" s="19" t="s">
        <v>67</v>
      </c>
      <c r="C44" s="16" t="s">
        <v>68</v>
      </c>
      <c r="G44" s="27"/>
    </row>
    <row r="45" spans="2:3" ht="12.75">
      <c r="B45" s="19">
        <v>0</v>
      </c>
      <c r="C45" s="16" t="s">
        <v>69</v>
      </c>
    </row>
    <row r="46" spans="2:3" ht="12.75">
      <c r="B46" s="16"/>
      <c r="C46" s="16"/>
    </row>
  </sheetData>
  <mergeCells count="3">
    <mergeCell ref="B4:D4"/>
    <mergeCell ref="B7:C8"/>
    <mergeCell ref="D7:G7"/>
  </mergeCells>
  <pageMargins left="0.31496062992126" right="0.31496062992126" top="0.393700787401575" bottom="0.393700787401575" header="0.31496062992126" footer="0.31496062992126"/>
  <pageSetup orientation="portrait" paperSize="9" scale="93" r:id="rId1"/>
  <ignoredErrors>
    <ignoredError sqref="B11:B22 B3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2019-03-27T07:42:01Z</dcterms:creat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Výkaz zdrojů a užití peněžních prostředků ÚSC DSO a RRRS - čtvrtletní.xlsx</vt:lpwstr>
  </property>
</Properties>
</file>