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2330" activeTab="0"/>
  </bookViews>
  <sheets>
    <sheet name="NB 2004-pol.2018" sheetId="1" r:id="rId2"/>
    <sheet name="List2" sheetId="2" r:id="rId3"/>
    <sheet name="List3" sheetId="3" r:id="rId4"/>
  </sheets>
  <definedNames/>
  <calcPr fullCalcOnLoad="1"/>
</workbook>
</file>

<file path=xl/sharedStrings.xml><?xml version="1.0" encoding="utf-8"?>
<sst xmlns="http://schemas.openxmlformats.org/spreadsheetml/2006/main" count="64" uniqueCount="31">
  <si>
    <t>1. 1. - 30. 6. 2018</t>
  </si>
  <si>
    <t>2004 - 30. 6. 2018</t>
  </si>
  <si>
    <t>mil €</t>
  </si>
  <si>
    <t>mil Kč</t>
  </si>
  <si>
    <t>Příjmy z rozpočtu EU</t>
  </si>
  <si>
    <t xml:space="preserve">Strukturální akce </t>
  </si>
  <si>
    <t>SF</t>
  </si>
  <si>
    <t>CF</t>
  </si>
  <si>
    <t>Zemědělství</t>
  </si>
  <si>
    <t>Tržní operace</t>
  </si>
  <si>
    <t>Přímé platby</t>
  </si>
  <si>
    <t>Rozvoj venkova</t>
  </si>
  <si>
    <t>Veterinární opatření</t>
  </si>
  <si>
    <t>Rybářství</t>
  </si>
  <si>
    <t>Programy EU</t>
  </si>
  <si>
    <t>Budování institucí</t>
  </si>
  <si>
    <t>Komunitární programy</t>
  </si>
  <si>
    <t>n/a</t>
  </si>
  <si>
    <t>Předvstupní nástroje</t>
  </si>
  <si>
    <t>Phare</t>
  </si>
  <si>
    <t>Ispa</t>
  </si>
  <si>
    <t>Sapard</t>
  </si>
  <si>
    <t>Kompenzace</t>
  </si>
  <si>
    <t>Celkové příjmy z rozpočtu EU</t>
  </si>
  <si>
    <t>Platby do rozpočtu EU</t>
  </si>
  <si>
    <t>tradiční vlastní zdroje (cla)</t>
  </si>
  <si>
    <t>Zdroj z DPH</t>
  </si>
  <si>
    <t>Zdroj z HND</t>
  </si>
  <si>
    <t>Celkové platby do rozpočtu EU</t>
  </si>
  <si>
    <t>Čistá pozice vůči rozpočtu EU</t>
  </si>
  <si>
    <t>Vývoj čisté pozice ČR vůči rozpočtu EU od roku 2004 do 30. června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</si>
</sst>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indexed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10"/>
      <color indexed="9"/>
      <name val="Times New Roman"/>
      <family val="1"/>
      <charset val="238"/>
    </font>
  </fonts>
  <fills count="4">
    <fill>
      <patternFill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thick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thin">
        <color auto="1"/>
      </left>
      <right/>
      <top/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thick">
        <color auto="1"/>
      </right>
      <top/>
      <bottom/>
    </border>
    <border>
      <left/>
      <right style="thin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NumberFormat="1" applyFont="1" applyFill="1" applyBorder="1" applyAlignment="1" applyProtection="1">
      <alignment horizontal="center"/>
      <protection/>
    </xf>
    <xf numFmtId="0" fontId="3" fillId="0" borderId="0" xfId="0" applyNumberFormat="1" applyFont="1" applyFill="1" applyBorder="1" applyAlignment="1" applyProtection="1">
      <alignment/>
      <protection/>
    </xf>
    <xf numFmtId="0" fontId="4" fillId="0" borderId="1" xfId="0" applyNumberFormat="1" applyFont="1" applyFill="1" applyBorder="1" applyAlignment="1" applyProtection="1">
      <alignment horizontal="center" vertical="center"/>
      <protection/>
    </xf>
    <xf numFmtId="0" fontId="4" fillId="0" borderId="2" xfId="0" applyNumberFormat="1" applyFont="1" applyFill="1" applyBorder="1" applyAlignment="1" applyProtection="1">
      <alignment horizontal="center"/>
      <protection/>
    </xf>
    <xf numFmtId="0" fontId="4" fillId="0" borderId="3" xfId="0" applyNumberFormat="1" applyFont="1" applyFill="1" applyBorder="1" applyAlignment="1" applyProtection="1">
      <alignment horizontal="center"/>
      <protection/>
    </xf>
    <xf numFmtId="0" fontId="4" fillId="0" borderId="4" xfId="0" applyNumberFormat="1" applyFont="1" applyFill="1" applyBorder="1" applyAlignment="1" applyProtection="1">
      <alignment horizontal="center"/>
      <protection/>
    </xf>
    <xf numFmtId="0" fontId="4" fillId="0" borderId="4" xfId="0" applyNumberFormat="1" applyFont="1" applyFill="1" applyBorder="1" applyAlignment="1" applyProtection="1">
      <alignment horizontal="center" vertical="center"/>
      <protection/>
    </xf>
    <xf numFmtId="0" fontId="4" fillId="0" borderId="3" xfId="0" applyNumberFormat="1" applyFont="1" applyFill="1" applyBorder="1" applyAlignment="1" applyProtection="1">
      <alignment horizontal="center" vertical="center"/>
      <protection/>
    </xf>
    <xf numFmtId="0" fontId="4" fillId="0" borderId="2" xfId="0" applyNumberFormat="1" applyFont="1" applyFill="1" applyBorder="1" applyAlignment="1" applyProtection="1">
      <alignment horizontal="center" vertical="center"/>
      <protection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  <protection/>
    </xf>
    <xf numFmtId="0" fontId="4" fillId="0" borderId="6" xfId="0" applyNumberFormat="1" applyFont="1" applyFill="1" applyBorder="1" applyAlignment="1" applyProtection="1">
      <alignment horizontal="center"/>
      <protection/>
    </xf>
    <xf numFmtId="0" fontId="4" fillId="0" borderId="3" xfId="0" applyNumberFormat="1" applyFont="1" applyFill="1" applyBorder="1" applyAlignment="1" applyProtection="1">
      <alignment horizontal="center"/>
      <protection/>
    </xf>
    <xf numFmtId="0" fontId="4" fillId="0" borderId="7" xfId="0" applyNumberFormat="1" applyFont="1" applyFill="1" applyBorder="1" applyAlignment="1" applyProtection="1">
      <alignment horizontal="center"/>
      <protection/>
    </xf>
    <xf numFmtId="0" fontId="4" fillId="0" borderId="8" xfId="0" applyNumberFormat="1" applyFont="1" applyFill="1" applyBorder="1" applyAlignment="1" applyProtection="1">
      <alignment horizontal="center"/>
      <protection/>
    </xf>
    <xf numFmtId="0" fontId="4" fillId="0" borderId="9" xfId="0" applyNumberFormat="1" applyFont="1" applyFill="1" applyBorder="1" applyAlignment="1" applyProtection="1">
      <alignment horizontal="center"/>
      <protection/>
    </xf>
    <xf numFmtId="0" fontId="4" fillId="0" borderId="10" xfId="0" applyNumberFormat="1" applyFont="1" applyFill="1" applyBorder="1" applyAlignment="1" applyProtection="1">
      <alignment horizontal="center"/>
      <protection/>
    </xf>
    <xf numFmtId="0" fontId="4" fillId="0" borderId="11" xfId="0" applyNumberFormat="1" applyFont="1" applyFill="1" applyBorder="1" applyAlignment="1" applyProtection="1">
      <alignment horizontal="center"/>
      <protection/>
    </xf>
    <xf numFmtId="0" fontId="5" fillId="0" borderId="12" xfId="0" applyNumberFormat="1" applyFont="1" applyFill="1" applyBorder="1" applyAlignment="1" applyProtection="1">
      <alignment/>
      <protection/>
    </xf>
    <xf numFmtId="0" fontId="3" fillId="0" borderId="11" xfId="0" applyNumberFormat="1" applyFont="1" applyFill="1" applyBorder="1" applyAlignment="1" applyProtection="1">
      <alignment horizontal="right"/>
      <protection/>
    </xf>
    <xf numFmtId="164" fontId="3" fillId="0" borderId="9" xfId="0" applyNumberFormat="1" applyFont="1" applyFill="1" applyBorder="1" applyAlignment="1" applyProtection="1">
      <alignment horizontal="right"/>
      <protection/>
    </xf>
    <xf numFmtId="4" fontId="3" fillId="0" borderId="11" xfId="0" applyNumberFormat="1" applyFont="1" applyFill="1" applyBorder="1" applyAlignment="1" applyProtection="1">
      <alignment horizontal="right"/>
      <protection/>
    </xf>
    <xf numFmtId="164" fontId="3" fillId="0" borderId="10" xfId="0" applyNumberFormat="1" applyFont="1" applyFill="1" applyBorder="1" applyAlignment="1" applyProtection="1">
      <alignment horizontal="right"/>
      <protection/>
    </xf>
    <xf numFmtId="165" fontId="3" fillId="0" borderId="11" xfId="0" applyNumberFormat="1" applyFont="1" applyFill="1" applyBorder="1" applyAlignment="1" applyProtection="1">
      <alignment horizontal="right"/>
      <protection/>
    </xf>
    <xf numFmtId="165" fontId="3" fillId="0" borderId="9" xfId="0" applyNumberFormat="1" applyFont="1" applyFill="1" applyBorder="1" applyAlignment="1" applyProtection="1">
      <alignment horizontal="right"/>
      <protection/>
    </xf>
    <xf numFmtId="165" fontId="3" fillId="0" borderId="13" xfId="0" applyNumberFormat="1" applyFont="1" applyFill="1" applyBorder="1" applyAlignment="1" applyProtection="1">
      <alignment horizontal="right"/>
      <protection/>
    </xf>
    <xf numFmtId="165" fontId="3" fillId="0" borderId="14" xfId="0" applyNumberFormat="1" applyFont="1" applyFill="1" applyBorder="1" applyAlignment="1" applyProtection="1">
      <alignment horizontal="right"/>
      <protection/>
    </xf>
    <xf numFmtId="165" fontId="3" fillId="0" borderId="15" xfId="0" applyNumberFormat="1" applyFont="1" applyFill="1" applyBorder="1" applyAlignment="1" applyProtection="1">
      <alignment horizontal="right"/>
      <protection/>
    </xf>
    <xf numFmtId="165" fontId="3" fillId="0" borderId="10" xfId="0" applyNumberFormat="1" applyFont="1" applyFill="1" applyBorder="1" applyAlignment="1" applyProtection="1">
      <alignment horizontal="right"/>
      <protection/>
    </xf>
    <xf numFmtId="165" fontId="3" fillId="0" borderId="16" xfId="0" applyNumberFormat="1" applyFont="1" applyFill="1" applyBorder="1" applyAlignment="1" applyProtection="1">
      <alignment horizontal="right"/>
      <protection/>
    </xf>
    <xf numFmtId="0" fontId="4" fillId="0" borderId="12" xfId="0" applyNumberFormat="1" applyFont="1" applyFill="1" applyBorder="1" applyAlignment="1" applyProtection="1">
      <alignment/>
      <protection/>
    </xf>
    <xf numFmtId="165" fontId="4" fillId="0" borderId="17" xfId="0" applyNumberFormat="1" applyFont="1" applyFill="1" applyBorder="1" applyAlignment="1" applyProtection="1">
      <alignment horizontal="right"/>
      <protection/>
    </xf>
    <xf numFmtId="164" fontId="4" fillId="0" borderId="18" xfId="0" applyNumberFormat="1" applyFont="1" applyFill="1" applyBorder="1" applyAlignment="1" applyProtection="1">
      <alignment horizontal="right"/>
      <protection/>
    </xf>
    <xf numFmtId="165" fontId="4" fillId="0" borderId="17" xfId="0" applyNumberFormat="1" applyFont="1" applyFill="1" applyBorder="1" applyAlignment="1" applyProtection="1">
      <alignment/>
      <protection/>
    </xf>
    <xf numFmtId="164" fontId="4" fillId="0" borderId="18" xfId="0" applyNumberFormat="1" applyFont="1" applyFill="1" applyBorder="1" applyAlignment="1" applyProtection="1">
      <alignment/>
      <protection/>
    </xf>
    <xf numFmtId="164" fontId="4" fillId="0" borderId="17" xfId="0" applyNumberFormat="1" applyFont="1" applyFill="1" applyBorder="1" applyAlignment="1" applyProtection="1">
      <alignment horizontal="right"/>
      <protection/>
    </xf>
    <xf numFmtId="164" fontId="4" fillId="0" borderId="0" xfId="0" applyNumberFormat="1" applyFont="1" applyFill="1" applyBorder="1" applyAlignment="1" applyProtection="1">
      <alignment horizontal="right"/>
      <protection/>
    </xf>
    <xf numFmtId="164" fontId="4" fillId="0" borderId="19" xfId="0" applyNumberFormat="1" applyFont="1" applyFill="1" applyBorder="1" applyAlignment="1" applyProtection="1">
      <alignment horizontal="right"/>
      <protection/>
    </xf>
    <xf numFmtId="164" fontId="4" fillId="0" borderId="20" xfId="0" applyNumberFormat="1" applyFont="1" applyFill="1" applyBorder="1" applyAlignment="1" applyProtection="1">
      <alignment horizontal="right"/>
      <protection/>
    </xf>
    <xf numFmtId="164" fontId="4" fillId="0" borderId="21" xfId="0" applyNumberFormat="1" applyFont="1" applyFill="1" applyBorder="1" applyAlignment="1" applyProtection="1">
      <alignment horizontal="right"/>
      <protection/>
    </xf>
    <xf numFmtId="164" fontId="4" fillId="0" borderId="22" xfId="0" applyNumberFormat="1" applyFont="1" applyFill="1" applyBorder="1" applyAlignment="1" applyProtection="1">
      <alignment horizontal="right"/>
      <protection/>
    </xf>
    <xf numFmtId="0" fontId="3" fillId="0" borderId="12" xfId="0" applyNumberFormat="1" applyFont="1" applyFill="1" applyBorder="1" applyAlignment="1" applyProtection="1">
      <alignment horizontal="left" indent="1"/>
      <protection/>
    </xf>
    <xf numFmtId="165" fontId="3" fillId="0" borderId="17" xfId="0" applyNumberFormat="1" applyFont="1" applyFill="1" applyBorder="1" applyAlignment="1" applyProtection="1">
      <alignment horizontal="right"/>
      <protection/>
    </xf>
    <xf numFmtId="164" fontId="3" fillId="0" borderId="18" xfId="0" applyNumberFormat="1" applyFont="1" applyFill="1" applyBorder="1" applyAlignment="1" applyProtection="1">
      <alignment horizontal="right"/>
      <protection/>
    </xf>
    <xf numFmtId="164" fontId="6" fillId="0" borderId="17" xfId="0" applyNumberFormat="1" applyFont="1" applyFill="1" applyBorder="1" applyAlignment="1" applyProtection="1">
      <alignment horizontal="right" wrapText="1"/>
      <protection/>
    </xf>
    <xf numFmtId="164" fontId="6" fillId="0" borderId="18" xfId="0" applyNumberFormat="1" applyFont="1" applyFill="1" applyBorder="1" applyAlignment="1" applyProtection="1">
      <alignment horizontal="right" wrapText="1"/>
      <protection/>
    </xf>
    <xf numFmtId="164" fontId="3" fillId="0" borderId="17" xfId="0" applyNumberFormat="1" applyFont="1" applyFill="1" applyBorder="1" applyAlignment="1" applyProtection="1">
      <alignment horizontal="right"/>
      <protection/>
    </xf>
    <xf numFmtId="164" fontId="3" fillId="0" borderId="0" xfId="0" applyNumberFormat="1" applyFont="1" applyFill="1" applyBorder="1" applyAlignment="1" applyProtection="1">
      <alignment horizontal="right"/>
      <protection/>
    </xf>
    <xf numFmtId="164" fontId="3" fillId="0" borderId="19" xfId="0" applyNumberFormat="1" applyFont="1" applyFill="1" applyBorder="1" applyAlignment="1" applyProtection="1">
      <alignment horizontal="right"/>
      <protection/>
    </xf>
    <xf numFmtId="164" fontId="3" fillId="0" borderId="20" xfId="0" applyNumberFormat="1" applyFont="1" applyFill="1" applyBorder="1" applyAlignment="1" applyProtection="1">
      <alignment horizontal="right"/>
      <protection/>
    </xf>
    <xf numFmtId="164" fontId="3" fillId="0" borderId="21" xfId="0" applyNumberFormat="1" applyFont="1" applyFill="1" applyBorder="1" applyAlignment="1" applyProtection="1">
      <alignment horizontal="right"/>
      <protection/>
    </xf>
    <xf numFmtId="164" fontId="3" fillId="0" borderId="22" xfId="0" applyNumberFormat="1" applyFont="1" applyFill="1" applyBorder="1" applyAlignment="1" applyProtection="1">
      <alignment horizontal="right"/>
      <protection/>
    </xf>
    <xf numFmtId="164" fontId="4" fillId="0" borderId="17" xfId="0" applyNumberFormat="1" applyFont="1" applyFill="1" applyBorder="1" applyAlignment="1" applyProtection="1">
      <alignment/>
      <protection/>
    </xf>
    <xf numFmtId="164" fontId="4" fillId="0" borderId="0" xfId="0" applyNumberFormat="1" applyFont="1" applyFill="1" applyBorder="1" applyAlignment="1" applyProtection="1">
      <alignment/>
      <protection/>
    </xf>
    <xf numFmtId="164" fontId="4" fillId="0" borderId="19" xfId="0" applyNumberFormat="1" applyFont="1" applyFill="1" applyBorder="1" applyAlignment="1" applyProtection="1">
      <alignment/>
      <protection/>
    </xf>
    <xf numFmtId="164" fontId="4" fillId="0" borderId="20" xfId="0" applyNumberFormat="1" applyFont="1" applyFill="1" applyBorder="1" applyAlignment="1" applyProtection="1">
      <alignment/>
      <protection/>
    </xf>
    <xf numFmtId="164" fontId="4" fillId="0" borderId="21" xfId="0" applyNumberFormat="1" applyFont="1" applyFill="1" applyBorder="1" applyAlignment="1" applyProtection="1">
      <alignment/>
      <protection/>
    </xf>
    <xf numFmtId="165" fontId="3" fillId="0" borderId="17" xfId="0" applyNumberFormat="1" applyFont="1" applyBorder="1"/>
    <xf numFmtId="165" fontId="3" fillId="0" borderId="17" xfId="0" applyNumberFormat="1" applyFont="1" applyBorder="1" applyAlignment="1">
      <alignment horizontal="right"/>
    </xf>
    <xf numFmtId="164" fontId="3" fillId="0" borderId="17" xfId="0" applyNumberFormat="1" applyFont="1" applyFill="1" applyBorder="1" applyAlignment="1" applyProtection="1">
      <alignment horizontal="right" wrapText="1"/>
      <protection/>
    </xf>
    <xf numFmtId="164" fontId="3" fillId="0" borderId="18" xfId="0" applyNumberFormat="1" applyFont="1" applyFill="1" applyBorder="1" applyAlignment="1" applyProtection="1">
      <alignment horizontal="right" wrapText="1"/>
      <protection/>
    </xf>
    <xf numFmtId="164" fontId="3" fillId="0" borderId="19" xfId="0" applyNumberFormat="1" applyFont="1" applyFill="1" applyBorder="1"/>
    <xf numFmtId="164" fontId="3" fillId="0" borderId="23" xfId="0" applyNumberFormat="1" applyFont="1" applyFill="1" applyBorder="1" applyAlignment="1" applyProtection="1">
      <alignment horizontal="right"/>
      <protection/>
    </xf>
    <xf numFmtId="164" fontId="4" fillId="0" borderId="17" xfId="0" applyNumberFormat="1" applyFont="1" applyBorder="1"/>
    <xf numFmtId="164" fontId="4" fillId="0" borderId="23" xfId="0" applyNumberFormat="1" applyFont="1" applyBorder="1"/>
    <xf numFmtId="164" fontId="4" fillId="0" borderId="0" xfId="0" applyNumberFormat="1" applyFont="1" applyBorder="1"/>
    <xf numFmtId="164" fontId="4" fillId="0" borderId="18" xfId="0" applyNumberFormat="1" applyFont="1" applyBorder="1"/>
    <xf numFmtId="164" fontId="4" fillId="0" borderId="19" xfId="0" applyNumberFormat="1" applyFon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2" fontId="3" fillId="0" borderId="17" xfId="0" applyNumberFormat="1" applyFont="1" applyFill="1" applyBorder="1" applyAlignment="1" applyProtection="1">
      <alignment horizontal="right"/>
      <protection/>
    </xf>
    <xf numFmtId="164" fontId="4" fillId="0" borderId="24" xfId="0" applyNumberFormat="1" applyFont="1" applyFill="1" applyBorder="1" applyAlignment="1" applyProtection="1">
      <alignment horizontal="right"/>
      <protection/>
    </xf>
    <xf numFmtId="164" fontId="4" fillId="0" borderId="25" xfId="0" applyNumberFormat="1" applyFont="1" applyFill="1" applyBorder="1" applyAlignment="1" applyProtection="1">
      <alignment horizontal="right"/>
      <protection/>
    </xf>
    <xf numFmtId="0" fontId="3" fillId="0" borderId="2" xfId="0" applyNumberFormat="1" applyFont="1" applyFill="1" applyBorder="1" applyAlignment="1" applyProtection="1">
      <alignment/>
      <protection/>
    </xf>
    <xf numFmtId="0" fontId="3" fillId="0" borderId="10" xfId="0" applyNumberFormat="1" applyFont="1" applyFill="1" applyBorder="1" applyAlignment="1" applyProtection="1">
      <alignment horizontal="right"/>
      <protection/>
    </xf>
    <xf numFmtId="0" fontId="5" fillId="0" borderId="1" xfId="0" applyNumberFormat="1" applyFont="1" applyFill="1" applyBorder="1" applyAlignment="1" applyProtection="1">
      <alignment/>
      <protection/>
    </xf>
    <xf numFmtId="164" fontId="4" fillId="0" borderId="11" xfId="0" applyNumberFormat="1" applyFont="1" applyFill="1" applyBorder="1" applyAlignment="1" applyProtection="1">
      <alignment horizontal="right"/>
      <protection/>
    </xf>
    <xf numFmtId="164" fontId="4" fillId="0" borderId="9" xfId="0" applyNumberFormat="1" applyFont="1" applyFill="1" applyBorder="1" applyAlignment="1" applyProtection="1">
      <alignment horizontal="right"/>
      <protection/>
    </xf>
    <xf numFmtId="164" fontId="4" fillId="0" borderId="13" xfId="0" applyNumberFormat="1" applyFont="1" applyFill="1" applyBorder="1" applyAlignment="1" applyProtection="1">
      <alignment horizontal="right"/>
      <protection/>
    </xf>
    <xf numFmtId="164" fontId="4" fillId="0" borderId="14" xfId="0" applyNumberFormat="1" applyFont="1" applyFill="1" applyBorder="1" applyAlignment="1" applyProtection="1">
      <alignment horizontal="right"/>
      <protection/>
    </xf>
    <xf numFmtId="0" fontId="3" fillId="0" borderId="11" xfId="0" applyNumberFormat="1" applyFont="1" applyFill="1" applyBorder="1" applyAlignment="1" applyProtection="1">
      <alignment/>
      <protection/>
    </xf>
    <xf numFmtId="0" fontId="3" fillId="0" borderId="9" xfId="0" applyNumberFormat="1" applyFont="1" applyFill="1" applyBorder="1" applyAlignment="1" applyProtection="1">
      <alignment/>
      <protection/>
    </xf>
    <xf numFmtId="0" fontId="3" fillId="0" borderId="13" xfId="0" applyNumberFormat="1" applyFont="1" applyFill="1" applyBorder="1" applyAlignment="1" applyProtection="1">
      <alignment/>
      <protection/>
    </xf>
    <xf numFmtId="0" fontId="3" fillId="0" borderId="15" xfId="0" applyNumberFormat="1" applyFont="1" applyFill="1" applyBorder="1" applyAlignment="1" applyProtection="1">
      <alignment/>
      <protection/>
    </xf>
    <xf numFmtId="0" fontId="3" fillId="0" borderId="10" xfId="0" applyNumberFormat="1" applyFont="1" applyFill="1" applyBorder="1" applyAlignment="1" applyProtection="1">
      <alignment/>
      <protection/>
    </xf>
    <xf numFmtId="0" fontId="3" fillId="0" borderId="14" xfId="0" applyNumberFormat="1" applyFont="1" applyFill="1" applyBorder="1" applyAlignment="1" applyProtection="1">
      <alignment/>
      <protection/>
    </xf>
    <xf numFmtId="0" fontId="3" fillId="0" borderId="16" xfId="0" applyNumberFormat="1" applyFont="1" applyFill="1" applyBorder="1" applyAlignment="1" applyProtection="1">
      <alignment/>
      <protection/>
    </xf>
    <xf numFmtId="0" fontId="3" fillId="0" borderId="12" xfId="0" applyNumberFormat="1" applyFont="1" applyFill="1" applyBorder="1" applyAlignment="1" applyProtection="1">
      <alignment/>
      <protection/>
    </xf>
    <xf numFmtId="4" fontId="3" fillId="0" borderId="0" xfId="0" applyNumberFormat="1" applyFont="1" applyFill="1" applyBorder="1"/>
    <xf numFmtId="4" fontId="3" fillId="0" borderId="21" xfId="0" applyNumberFormat="1" applyFont="1" applyFill="1" applyBorder="1"/>
    <xf numFmtId="4" fontId="3" fillId="0" borderId="19" xfId="0" applyNumberFormat="1" applyFont="1" applyFill="1" applyBorder="1"/>
    <xf numFmtId="4" fontId="3" fillId="0" borderId="20" xfId="0" applyNumberFormat="1" applyFont="1" applyFill="1" applyBorder="1"/>
    <xf numFmtId="4" fontId="3" fillId="0" borderId="17" xfId="0" applyNumberFormat="1" applyFont="1" applyFill="1" applyBorder="1"/>
    <xf numFmtId="4" fontId="3" fillId="0" borderId="22" xfId="0" applyNumberFormat="1" applyFont="1" applyFill="1" applyBorder="1"/>
    <xf numFmtId="4" fontId="3" fillId="0" borderId="26" xfId="0" applyNumberFormat="1" applyFont="1" applyFill="1" applyBorder="1"/>
    <xf numFmtId="4" fontId="3" fillId="0" borderId="25" xfId="0" applyNumberFormat="1" applyFont="1" applyFill="1" applyBorder="1"/>
    <xf numFmtId="0" fontId="8" fillId="0" borderId="0" xfId="0" applyNumberFormat="1" applyFont="1" applyFill="1" applyBorder="1" applyAlignment="1" applyProtection="1">
      <alignment/>
      <protection/>
    </xf>
    <xf numFmtId="164" fontId="7" fillId="0" borderId="0" xfId="0" applyNumberFormat="1" applyFont="1" applyFill="1" applyBorder="1" applyAlignment="1" applyProtection="1">
      <alignment horizontal="right"/>
      <protection/>
    </xf>
    <xf numFmtId="0" fontId="4" fillId="2" borderId="27" xfId="0" applyNumberFormat="1" applyFont="1" applyFill="1" applyBorder="1" applyAlignment="1" applyProtection="1">
      <alignment/>
      <protection/>
    </xf>
    <xf numFmtId="164" fontId="4" fillId="2" borderId="6" xfId="0" applyNumberFormat="1" applyFont="1" applyFill="1" applyBorder="1" applyAlignment="1" applyProtection="1">
      <alignment horizontal="right"/>
      <protection/>
    </xf>
    <xf numFmtId="164" fontId="4" fillId="2" borderId="4" xfId="0" applyNumberFormat="1" applyFont="1" applyFill="1" applyBorder="1" applyAlignment="1" applyProtection="1">
      <alignment horizontal="right"/>
      <protection/>
    </xf>
    <xf numFmtId="164" fontId="4" fillId="2" borderId="28" xfId="0" applyNumberFormat="1" applyFont="1" applyFill="1" applyBorder="1" applyAlignment="1" applyProtection="1">
      <alignment horizontal="right"/>
      <protection/>
    </xf>
    <xf numFmtId="164" fontId="4" fillId="2" borderId="24" xfId="0" applyNumberFormat="1" applyFont="1" applyFill="1" applyBorder="1" applyAlignment="1" applyProtection="1">
      <alignment horizontal="right"/>
      <protection/>
    </xf>
    <xf numFmtId="164" fontId="4" fillId="2" borderId="29" xfId="0" applyNumberFormat="1" applyFont="1" applyFill="1" applyBorder="1" applyAlignment="1" applyProtection="1">
      <alignment horizontal="right"/>
      <protection/>
    </xf>
    <xf numFmtId="164" fontId="4" fillId="2" borderId="30" xfId="0" applyNumberFormat="1" applyFont="1" applyFill="1" applyBorder="1" applyAlignment="1" applyProtection="1">
      <alignment horizontal="right"/>
      <protection/>
    </xf>
    <xf numFmtId="164" fontId="4" fillId="2" borderId="2" xfId="0" applyNumberFormat="1" applyFont="1" applyFill="1" applyBorder="1" applyAlignment="1" applyProtection="1">
      <alignment horizontal="right"/>
      <protection/>
    </xf>
    <xf numFmtId="164" fontId="4" fillId="2" borderId="31" xfId="0" applyNumberFormat="1" applyFont="1" applyFill="1" applyBorder="1" applyAlignment="1" applyProtection="1">
      <alignment horizontal="right"/>
      <protection/>
    </xf>
    <xf numFmtId="164" fontId="4" fillId="2" borderId="3" xfId="0" applyNumberFormat="1" applyFont="1" applyFill="1" applyBorder="1" applyAlignment="1" applyProtection="1">
      <alignment horizontal="right"/>
      <protection/>
    </xf>
    <xf numFmtId="164" fontId="4" fillId="2" borderId="26" xfId="0" applyNumberFormat="1" applyFont="1" applyFill="1" applyBorder="1" applyAlignment="1" applyProtection="1">
      <alignment horizontal="right"/>
      <protection/>
    </xf>
    <xf numFmtId="164" fontId="4" fillId="2" borderId="25" xfId="0" applyNumberFormat="1" applyFont="1" applyFill="1" applyBorder="1" applyAlignment="1" applyProtection="1">
      <alignment horizontal="right"/>
      <protection/>
    </xf>
    <xf numFmtId="0" fontId="4" fillId="3" borderId="27" xfId="0" applyNumberFormat="1" applyFont="1" applyFill="1" applyBorder="1" applyAlignment="1" applyProtection="1">
      <alignment/>
      <protection/>
    </xf>
    <xf numFmtId="164" fontId="4" fillId="3" borderId="6" xfId="0" applyNumberFormat="1" applyFont="1" applyFill="1" applyBorder="1" applyAlignment="1" applyProtection="1">
      <alignment horizontal="right"/>
      <protection/>
    </xf>
    <xf numFmtId="164" fontId="4" fillId="3" borderId="29" xfId="0" applyNumberFormat="1" applyFont="1" applyFill="1" applyBorder="1" applyAlignment="1" applyProtection="1">
      <alignment horizontal="right"/>
      <protection/>
    </xf>
    <xf numFmtId="164" fontId="4" fillId="3" borderId="7" xfId="0" applyNumberFormat="1" applyFont="1" applyFill="1" applyBorder="1" applyAlignment="1" applyProtection="1">
      <alignment horizontal="right"/>
      <protection/>
    </xf>
    <xf numFmtId="164" fontId="4" fillId="3" borderId="30" xfId="0" applyNumberFormat="1" applyFont="1" applyFill="1" applyBorder="1" applyAlignment="1" applyProtection="1">
      <alignment horizontal="right"/>
      <protection/>
    </xf>
    <xf numFmtId="164" fontId="4" fillId="3" borderId="3" xfId="0" applyNumberFormat="1" applyFont="1" applyFill="1" applyBorder="1" applyAlignment="1" applyProtection="1">
      <alignment horizontal="right"/>
      <protection/>
    </xf>
    <xf numFmtId="164" fontId="4" fillId="3" borderId="2" xfId="0" applyNumberFormat="1" applyFont="1" applyFill="1" applyBorder="1" applyAlignment="1" applyProtection="1">
      <alignment horizontal="right"/>
      <protection/>
    </xf>
    <xf numFmtId="164" fontId="4" fillId="3" borderId="4" xfId="0" applyNumberFormat="1" applyFont="1" applyFill="1" applyBorder="1" applyAlignment="1" applyProtection="1">
      <alignment horizontal="right"/>
      <protection/>
    </xf>
    <xf numFmtId="164" fontId="4" fillId="3" borderId="31" xfId="0" applyNumberFormat="1" applyFont="1" applyFill="1" applyBorder="1" applyAlignment="1" applyProtection="1">
      <alignment horizontal="right"/>
      <protection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1"/>
  <sheetViews>
    <sheetView tabSelected="1" workbookViewId="0" topLeftCell="A1">
      <selection pane="topLeft" activeCell="E36" sqref="E36"/>
    </sheetView>
  </sheetViews>
  <sheetFormatPr defaultRowHeight="15"/>
  <cols>
    <col min="1" max="1" width="25.5714285714286" customWidth="1"/>
    <col min="33" max="33" width="10.2857142857143" customWidth="1"/>
  </cols>
  <sheetData>
    <row r="1" spans="1:33" ht="18.75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1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3" ht="15.75" customHeight="1" thickBot="1">
      <c r="A3" s="3"/>
      <c r="B3" s="4">
        <v>2004</v>
      </c>
      <c r="C3" s="5"/>
      <c r="D3" s="6">
        <v>2005</v>
      </c>
      <c r="E3" s="5"/>
      <c r="F3" s="6">
        <v>2006</v>
      </c>
      <c r="G3" s="5"/>
      <c r="H3" s="9">
        <v>2007</v>
      </c>
      <c r="I3" s="10"/>
      <c r="J3" s="9">
        <v>2008</v>
      </c>
      <c r="K3" s="10"/>
      <c r="L3" s="11">
        <v>2009</v>
      </c>
      <c r="M3" s="12"/>
      <c r="N3" s="13">
        <v>2010</v>
      </c>
      <c r="O3" s="14"/>
      <c r="P3" s="15">
        <v>2011</v>
      </c>
      <c r="Q3" s="16"/>
      <c r="R3" s="15">
        <v>2012</v>
      </c>
      <c r="S3" s="16"/>
      <c r="T3" s="15">
        <v>2013</v>
      </c>
      <c r="U3" s="16"/>
      <c r="V3" s="15">
        <v>2014</v>
      </c>
      <c r="W3" s="16"/>
      <c r="X3" s="7">
        <v>2015</v>
      </c>
      <c r="Y3" s="9"/>
      <c r="Z3" s="7">
        <v>2016</v>
      </c>
      <c r="AA3" s="8"/>
      <c r="AB3" s="7">
        <v>2017</v>
      </c>
      <c r="AC3" s="8"/>
      <c r="AD3" s="7" t="s">
        <v>0</v>
      </c>
      <c r="AE3" s="8"/>
      <c r="AF3" s="7" t="s">
        <v>1</v>
      </c>
      <c r="AG3" s="8"/>
    </row>
    <row r="4" spans="1:33" ht="15.75" thickBot="1">
      <c r="A4" s="17"/>
      <c r="B4" s="18" t="s">
        <v>2</v>
      </c>
      <c r="C4" s="19" t="s">
        <v>3</v>
      </c>
      <c r="D4" s="18" t="s">
        <v>2</v>
      </c>
      <c r="E4" s="19" t="s">
        <v>3</v>
      </c>
      <c r="F4" s="18" t="s">
        <v>2</v>
      </c>
      <c r="G4" s="19" t="s">
        <v>3</v>
      </c>
      <c r="H4" s="20" t="s">
        <v>2</v>
      </c>
      <c r="I4" s="19" t="s">
        <v>3</v>
      </c>
      <c r="J4" s="20" t="s">
        <v>2</v>
      </c>
      <c r="K4" s="19" t="s">
        <v>3</v>
      </c>
      <c r="L4" s="18" t="s">
        <v>2</v>
      </c>
      <c r="M4" s="19" t="s">
        <v>3</v>
      </c>
      <c r="N4" s="21" t="s">
        <v>2</v>
      </c>
      <c r="O4" s="22" t="s">
        <v>3</v>
      </c>
      <c r="P4" s="21" t="s">
        <v>2</v>
      </c>
      <c r="Q4" s="22" t="s">
        <v>3</v>
      </c>
      <c r="R4" s="20" t="s">
        <v>2</v>
      </c>
      <c r="S4" s="19" t="s">
        <v>3</v>
      </c>
      <c r="T4" s="21" t="s">
        <v>2</v>
      </c>
      <c r="U4" s="22" t="s">
        <v>3</v>
      </c>
      <c r="V4" s="21" t="s">
        <v>2</v>
      </c>
      <c r="W4" s="22" t="s">
        <v>3</v>
      </c>
      <c r="X4" s="21" t="s">
        <v>2</v>
      </c>
      <c r="Y4" s="23" t="s">
        <v>3</v>
      </c>
      <c r="Z4" s="24" t="s">
        <v>2</v>
      </c>
      <c r="AA4" s="22" t="s">
        <v>3</v>
      </c>
      <c r="AB4" s="24" t="s">
        <v>2</v>
      </c>
      <c r="AC4" s="22" t="s">
        <v>3</v>
      </c>
      <c r="AD4" s="24" t="s">
        <v>2</v>
      </c>
      <c r="AE4" s="22" t="s">
        <v>3</v>
      </c>
      <c r="AF4" s="24" t="s">
        <v>2</v>
      </c>
      <c r="AG4" s="22" t="s">
        <v>3</v>
      </c>
    </row>
    <row r="5" spans="1:33" ht="15">
      <c r="A5" s="25" t="s">
        <v>4</v>
      </c>
      <c r="B5" s="26"/>
      <c r="C5" s="27"/>
      <c r="D5" s="28"/>
      <c r="E5" s="27"/>
      <c r="F5" s="28"/>
      <c r="G5" s="29"/>
      <c r="H5" s="30"/>
      <c r="I5" s="31"/>
      <c r="J5" s="30"/>
      <c r="K5" s="31"/>
      <c r="L5" s="30"/>
      <c r="M5" s="31"/>
      <c r="N5" s="32"/>
      <c r="O5" s="33"/>
      <c r="P5" s="32"/>
      <c r="Q5" s="34"/>
      <c r="R5" s="35"/>
      <c r="S5" s="33"/>
      <c r="T5" s="32"/>
      <c r="U5" s="34"/>
      <c r="V5" s="32"/>
      <c r="W5" s="34"/>
      <c r="X5" s="35"/>
      <c r="Y5" s="33"/>
      <c r="Z5" s="32"/>
      <c r="AA5" s="34"/>
      <c r="AB5" s="32"/>
      <c r="AC5" s="34"/>
      <c r="AD5" s="32"/>
      <c r="AE5" s="34"/>
      <c r="AF5" s="30"/>
      <c r="AG5" s="36"/>
    </row>
    <row r="6" spans="1:33" ht="15">
      <c r="A6" s="37" t="s">
        <v>5</v>
      </c>
      <c r="B6" s="38">
        <v>193.43910282000002</v>
      </c>
      <c r="C6" s="39">
        <v>6190.0512902400005</v>
      </c>
      <c r="D6" s="40">
        <v>212.13915847999999</v>
      </c>
      <c r="E6" s="41">
        <v>6788.4530713599997</v>
      </c>
      <c r="F6" s="42">
        <v>468.32020953</v>
      </c>
      <c r="G6" s="43">
        <v>13300.293950652</v>
      </c>
      <c r="H6" s="38">
        <v>992.91900607999992</v>
      </c>
      <c r="I6" s="39">
        <v>27565.417446792959</v>
      </c>
      <c r="J6" s="42">
        <v>1680.1279282300002</v>
      </c>
      <c r="K6" s="39">
        <v>41905.750785912664</v>
      </c>
      <c r="L6" s="42">
        <v>1962.8394083800004</v>
      </c>
      <c r="M6" s="39">
        <v>51907.288154609108</v>
      </c>
      <c r="N6" s="44">
        <v>2192.86</v>
      </c>
      <c r="O6" s="45">
        <v>55457.35</v>
      </c>
      <c r="P6" s="44">
        <v>1767.4878253500001</v>
      </c>
      <c r="Q6" s="46">
        <v>43455.455674055098</v>
      </c>
      <c r="R6" s="43">
        <v>3233.1123737799994</v>
      </c>
      <c r="S6" s="45">
        <v>81290.144413950533</v>
      </c>
      <c r="T6" s="44">
        <v>3559.4544337400002</v>
      </c>
      <c r="U6" s="46">
        <v>92453.269461962773</v>
      </c>
      <c r="V6" s="44">
        <v>2983.0873233800003</v>
      </c>
      <c r="W6" s="46">
        <v>82133.343274621555</v>
      </c>
      <c r="X6" s="43">
        <v>5769.4531221099987</v>
      </c>
      <c r="Y6" s="45">
        <v>157407.98953052709</v>
      </c>
      <c r="Z6" s="42">
        <v>3253.7015948799994</v>
      </c>
      <c r="AA6" s="43">
        <v>87957.315214391027</v>
      </c>
      <c r="AB6" s="42">
        <v>2434.1255036800003</v>
      </c>
      <c r="AC6" s="43">
        <v>64090.5245118944</v>
      </c>
      <c r="AD6" s="42">
        <v>318.75439342000004</v>
      </c>
      <c r="AE6" s="43">
        <v>8128.2370322100014</v>
      </c>
      <c r="AF6" s="42">
        <v>31021.821383859999</v>
      </c>
      <c r="AG6" s="47">
        <v>820030.88381317921</v>
      </c>
    </row>
    <row r="7" spans="1:33" ht="15">
      <c r="A7" s="48" t="s">
        <v>6</v>
      </c>
      <c r="B7" s="49">
        <v>161.64554620000001</v>
      </c>
      <c r="C7" s="50">
        <v>5172.6574784000004</v>
      </c>
      <c r="D7" s="51">
        <v>137.88645553000001</v>
      </c>
      <c r="E7" s="52">
        <v>4412.3665769600002</v>
      </c>
      <c r="F7" s="53">
        <v>252.23189042999999</v>
      </c>
      <c r="G7" s="54">
        <v>7163.3856882119999</v>
      </c>
      <c r="H7" s="49">
        <v>760.61900607999996</v>
      </c>
      <c r="I7" s="50">
        <v>21116.304846792958</v>
      </c>
      <c r="J7" s="53">
        <v>1084.6942308800001</v>
      </c>
      <c r="K7" s="50">
        <v>27054.443506608961</v>
      </c>
      <c r="L7" s="53">
        <v>1238.9709676900002</v>
      </c>
      <c r="M7" s="50">
        <v>32764.587240562054</v>
      </c>
      <c r="N7" s="55">
        <v>1606.15</v>
      </c>
      <c r="O7" s="56">
        <v>40619.410000000003</v>
      </c>
      <c r="P7" s="55">
        <v>1726.7895448700001</v>
      </c>
      <c r="Q7" s="57">
        <v>42454.847750173823</v>
      </c>
      <c r="R7" s="54">
        <v>1762.5991387499996</v>
      </c>
      <c r="S7" s="56">
        <v>44317.030145591241</v>
      </c>
      <c r="T7" s="55">
        <v>2176.5322108400005</v>
      </c>
      <c r="U7" s="57">
        <v>56533.247644358176</v>
      </c>
      <c r="V7" s="55">
        <v>2081.2520393000004</v>
      </c>
      <c r="W7" s="57">
        <v>57303.112398046913</v>
      </c>
      <c r="X7" s="54">
        <v>4029.2362408199992</v>
      </c>
      <c r="Y7" s="56">
        <v>109929.65235829205</v>
      </c>
      <c r="Z7" s="53">
        <v>1783.3960439099997</v>
      </c>
      <c r="AA7" s="54">
        <v>48210.545255019024</v>
      </c>
      <c r="AB7" s="53">
        <v>1252.02072264</v>
      </c>
      <c r="AC7" s="54">
        <v>32965.705627111201</v>
      </c>
      <c r="AD7" s="53">
        <v>208.48269606000002</v>
      </c>
      <c r="AE7" s="54">
        <v>5316.3087495300006</v>
      </c>
      <c r="AF7" s="53">
        <v>20262.506733999999</v>
      </c>
      <c r="AG7" s="58">
        <v>535333.60526565847</v>
      </c>
    </row>
    <row r="8" spans="1:33" ht="15">
      <c r="A8" s="48" t="s">
        <v>7</v>
      </c>
      <c r="B8" s="49">
        <v>31.79355662</v>
      </c>
      <c r="C8" s="50">
        <v>1017.39381184</v>
      </c>
      <c r="D8" s="51">
        <v>74.25270295</v>
      </c>
      <c r="E8" s="52">
        <v>2376.0864944</v>
      </c>
      <c r="F8" s="53">
        <v>216.08831910000001</v>
      </c>
      <c r="G8" s="54">
        <v>6136.9082624399998</v>
      </c>
      <c r="H8" s="49">
        <v>232.30</v>
      </c>
      <c r="I8" s="50">
        <v>6449.1126000000004</v>
      </c>
      <c r="J8" s="53">
        <v>595.43369734999999</v>
      </c>
      <c r="K8" s="50">
        <v>14851.307279303699</v>
      </c>
      <c r="L8" s="53">
        <v>723.86844069000006</v>
      </c>
      <c r="M8" s="50">
        <v>19142.700914047051</v>
      </c>
      <c r="N8" s="55">
        <v>586.71</v>
      </c>
      <c r="O8" s="56">
        <v>14837.94</v>
      </c>
      <c r="P8" s="55">
        <v>40.698280479999994</v>
      </c>
      <c r="Q8" s="57">
        <v>1000.6079238812798</v>
      </c>
      <c r="R8" s="54">
        <v>1470.5132350299998</v>
      </c>
      <c r="S8" s="56">
        <v>36973.114268359284</v>
      </c>
      <c r="T8" s="55">
        <v>1382.9222229</v>
      </c>
      <c r="U8" s="57">
        <v>35920.021817604596</v>
      </c>
      <c r="V8" s="55">
        <v>901.83528407999995</v>
      </c>
      <c r="W8" s="57">
        <v>24830.230876574638</v>
      </c>
      <c r="X8" s="54">
        <v>1740.2168812899999</v>
      </c>
      <c r="Y8" s="56">
        <v>47478.337172235071</v>
      </c>
      <c r="Z8" s="53">
        <v>1470.3055509699998</v>
      </c>
      <c r="AA8" s="54">
        <v>39746.769959372003</v>
      </c>
      <c r="AB8" s="53">
        <v>1182.10478104</v>
      </c>
      <c r="AC8" s="54">
        <v>31124.818884783199</v>
      </c>
      <c r="AD8" s="53">
        <v>110.27169736</v>
      </c>
      <c r="AE8" s="54">
        <v>2811.9282826799999</v>
      </c>
      <c r="AF8" s="53">
        <v>10759.31464986</v>
      </c>
      <c r="AG8" s="58">
        <v>284697.27854752081</v>
      </c>
    </row>
    <row r="9" spans="1:33" ht="15">
      <c r="A9" s="37" t="s">
        <v>8</v>
      </c>
      <c r="B9" s="38">
        <v>90.757536950000002</v>
      </c>
      <c r="C9" s="39">
        <v>2813.74479238</v>
      </c>
      <c r="D9" s="40">
        <v>398.10208722281249</v>
      </c>
      <c r="E9" s="41">
        <v>12739.26679113</v>
      </c>
      <c r="F9" s="59">
        <v>503.46103718000001</v>
      </c>
      <c r="G9" s="60">
        <v>14250.98143618</v>
      </c>
      <c r="H9" s="59">
        <v>634.91503878181027</v>
      </c>
      <c r="I9" s="41">
        <v>17626.511306660617</v>
      </c>
      <c r="J9" s="59">
        <v>584.20147509000003</v>
      </c>
      <c r="K9" s="41">
        <v>14571.153191694781</v>
      </c>
      <c r="L9" s="59">
        <v>876.04297264000002</v>
      </c>
      <c r="M9" s="41">
        <v>23166.956411464802</v>
      </c>
      <c r="N9" s="61">
        <v>1042.05</v>
      </c>
      <c r="O9" s="62">
        <v>26353.32</v>
      </c>
      <c r="P9" s="61">
        <v>1076.4340904399999</v>
      </c>
      <c r="Q9" s="63">
        <v>26465.208547557835</v>
      </c>
      <c r="R9" s="60">
        <v>1182.1478890399999</v>
      </c>
      <c r="S9" s="62">
        <v>29722.744374132719</v>
      </c>
      <c r="T9" s="44">
        <v>1203.00197918</v>
      </c>
      <c r="U9" s="46">
        <v>31246.773407221321</v>
      </c>
      <c r="V9" s="44">
        <v>1173.5994014799999</v>
      </c>
      <c r="W9" s="46">
        <v>32312.712320948842</v>
      </c>
      <c r="X9" s="43">
        <v>1137.0853840500001</v>
      </c>
      <c r="Y9" s="45">
        <v>31023.100533036151</v>
      </c>
      <c r="Z9" s="42">
        <v>1196.1505562067018</v>
      </c>
      <c r="AA9" s="43">
        <v>32335.537985935771</v>
      </c>
      <c r="AB9" s="42">
        <v>1114.8852127499999</v>
      </c>
      <c r="AC9" s="43">
        <v>29354.927651707494</v>
      </c>
      <c r="AD9" s="42">
        <v>969.53185678</v>
      </c>
      <c r="AE9" s="43">
        <v>24723.062347889998</v>
      </c>
      <c r="AF9" s="42">
        <v>13182.366517791324</v>
      </c>
      <c r="AG9" s="47">
        <v>348706.00109794037</v>
      </c>
    </row>
    <row r="10" spans="1:33" ht="15">
      <c r="A10" s="48" t="s">
        <v>9</v>
      </c>
      <c r="B10" s="49">
        <v>4.7098289499999995</v>
      </c>
      <c r="C10" s="50">
        <v>147.32502707999998</v>
      </c>
      <c r="D10" s="51">
        <v>64.025720570937494</v>
      </c>
      <c r="E10" s="52">
        <v>2048.8230582699998</v>
      </c>
      <c r="F10" s="53">
        <v>64.435494730000002</v>
      </c>
      <c r="G10" s="54">
        <v>1824.4828415899999</v>
      </c>
      <c r="H10" s="64">
        <v>5.5175715318103666</v>
      </c>
      <c r="I10" s="50">
        <v>153.17882086611939</v>
      </c>
      <c r="J10" s="53">
        <v>28.379990879999998</v>
      </c>
      <c r="K10" s="50">
        <v>707.85373252895999</v>
      </c>
      <c r="L10" s="53">
        <v>87.446696650000007</v>
      </c>
      <c r="M10" s="50">
        <v>2312.5278929092501</v>
      </c>
      <c r="N10" s="55">
        <v>44.59</v>
      </c>
      <c r="O10" s="56">
        <v>1127.68</v>
      </c>
      <c r="P10" s="55">
        <v>11.47239963</v>
      </c>
      <c r="Q10" s="57">
        <v>282.06041730317997</v>
      </c>
      <c r="R10" s="54">
        <v>13.34003343</v>
      </c>
      <c r="S10" s="56">
        <v>335.40846053049</v>
      </c>
      <c r="T10" s="55">
        <v>14.24832108</v>
      </c>
      <c r="U10" s="57">
        <v>370.08589173192001</v>
      </c>
      <c r="V10" s="55">
        <v>15.222150989999999</v>
      </c>
      <c r="W10" s="57">
        <v>419.11148320767001</v>
      </c>
      <c r="X10" s="54">
        <v>15.96113635</v>
      </c>
      <c r="Y10" s="56">
        <v>435.46768303705005</v>
      </c>
      <c r="Z10" s="53">
        <v>26.058300867095816</v>
      </c>
      <c r="AA10" s="54">
        <v>704.43404734020123</v>
      </c>
      <c r="AB10" s="53">
        <v>25.689892910000001</v>
      </c>
      <c r="AC10" s="54">
        <v>676.41488032029997</v>
      </c>
      <c r="AD10" s="53">
        <v>7.38040275</v>
      </c>
      <c r="AE10" s="54">
        <v>188.200270125</v>
      </c>
      <c r="AF10" s="53">
        <v>428.47794131984369</v>
      </c>
      <c r="AG10" s="58">
        <v>11733.054506840141</v>
      </c>
    </row>
    <row r="11" spans="1:33" ht="15">
      <c r="A11" s="48" t="s">
        <v>10</v>
      </c>
      <c r="B11" s="49">
        <v>0</v>
      </c>
      <c r="C11" s="50"/>
      <c r="D11" s="51">
        <v>197.79536080156251</v>
      </c>
      <c r="E11" s="52">
        <v>6329.4515456500003</v>
      </c>
      <c r="F11" s="53">
        <v>255.33592095</v>
      </c>
      <c r="G11" s="54">
        <v>7239.17756964</v>
      </c>
      <c r="H11" s="49">
        <v>321.30</v>
      </c>
      <c r="I11" s="50">
        <v>8919.9305999999997</v>
      </c>
      <c r="J11" s="53">
        <v>338.02318191000001</v>
      </c>
      <c r="K11" s="50">
        <v>8430.9742031992209</v>
      </c>
      <c r="L11" s="53">
        <v>418.73857104000001</v>
      </c>
      <c r="M11" s="50">
        <v>11073.5415111528</v>
      </c>
      <c r="N11" s="55">
        <v>546.37</v>
      </c>
      <c r="O11" s="56">
        <v>13817.61</v>
      </c>
      <c r="P11" s="55">
        <v>656.03064340999993</v>
      </c>
      <c r="Q11" s="57">
        <v>16129.169398878257</v>
      </c>
      <c r="R11" s="54">
        <v>742.89996657000006</v>
      </c>
      <c r="S11" s="56">
        <v>18678.733859469514</v>
      </c>
      <c r="T11" s="55">
        <v>818.03501733000007</v>
      </c>
      <c r="U11" s="57">
        <v>21247.641540129422</v>
      </c>
      <c r="V11" s="55">
        <v>878.07110992999992</v>
      </c>
      <c r="W11" s="57">
        <v>24175.93186970269</v>
      </c>
      <c r="X11" s="54">
        <v>879.76619346000007</v>
      </c>
      <c r="Y11" s="56">
        <v>24002.661056169181</v>
      </c>
      <c r="Z11" s="53">
        <v>824.94509526000013</v>
      </c>
      <c r="AA11" s="54">
        <v>22300.740760163586</v>
      </c>
      <c r="AB11" s="53">
        <v>828.75903027999993</v>
      </c>
      <c r="AC11" s="54">
        <v>21821.225267272395</v>
      </c>
      <c r="AD11" s="53">
        <v>810.56039185999998</v>
      </c>
      <c r="AE11" s="54">
        <v>20669.28999243</v>
      </c>
      <c r="AF11" s="53">
        <v>8516.6304828015618</v>
      </c>
      <c r="AG11" s="58">
        <v>224836.07917385706</v>
      </c>
    </row>
    <row r="12" spans="1:33" ht="15">
      <c r="A12" s="48" t="s">
        <v>11</v>
      </c>
      <c r="B12" s="49">
        <v>86.047708</v>
      </c>
      <c r="C12" s="50">
        <v>2666.4197653000001</v>
      </c>
      <c r="D12" s="51">
        <v>135.59846795000001</v>
      </c>
      <c r="E12" s="52">
        <v>4339.1509744000005</v>
      </c>
      <c r="F12" s="53">
        <v>176.334745</v>
      </c>
      <c r="G12" s="54">
        <v>4981.8796020600003</v>
      </c>
      <c r="H12" s="49">
        <v>304.39999999999998</v>
      </c>
      <c r="I12" s="50">
        <v>8450.7528000000002</v>
      </c>
      <c r="J12" s="53">
        <v>212.62454733000001</v>
      </c>
      <c r="K12" s="50">
        <v>5303.2814595048603</v>
      </c>
      <c r="L12" s="53">
        <v>366.71573745000001</v>
      </c>
      <c r="M12" s="50">
        <v>9697.7976768652497</v>
      </c>
      <c r="N12" s="55">
        <v>441.29</v>
      </c>
      <c r="O12" s="56">
        <v>11160.11</v>
      </c>
      <c r="P12" s="55">
        <v>397.49597119999999</v>
      </c>
      <c r="Q12" s="57">
        <v>9772.8359479231985</v>
      </c>
      <c r="R12" s="54">
        <v>418.98633519999998</v>
      </c>
      <c r="S12" s="56">
        <v>10534.5734259336</v>
      </c>
      <c r="T12" s="55">
        <v>367.31970712999998</v>
      </c>
      <c r="U12" s="57">
        <v>9540.7620729946193</v>
      </c>
      <c r="V12" s="55">
        <v>279.70139558999995</v>
      </c>
      <c r="W12" s="57">
        <v>7701.0185247794689</v>
      </c>
      <c r="X12" s="54">
        <v>233.73428369000001</v>
      </c>
      <c r="Y12" s="56">
        <v>6376.9724619142708</v>
      </c>
      <c r="Z12" s="53">
        <v>343.3563994296058</v>
      </c>
      <c r="AA12" s="54">
        <v>9281.9535457805341</v>
      </c>
      <c r="AB12" s="53">
        <v>258.83278660000002</v>
      </c>
      <c r="AC12" s="54">
        <v>6815.0672711779998</v>
      </c>
      <c r="AD12" s="53">
        <v>149.87207190999999</v>
      </c>
      <c r="AE12" s="54">
        <v>3821.7378337049995</v>
      </c>
      <c r="AF12" s="53">
        <v>4172.3101564796061</v>
      </c>
      <c r="AG12" s="58">
        <v>110444.31336233881</v>
      </c>
    </row>
    <row r="13" spans="1:33" ht="15">
      <c r="A13" s="48" t="s">
        <v>12</v>
      </c>
      <c r="B13" s="49"/>
      <c r="C13" s="50"/>
      <c r="D13" s="51">
        <v>0.68253790031249995</v>
      </c>
      <c r="E13" s="52">
        <v>21.841212809999998</v>
      </c>
      <c r="F13" s="53">
        <v>7.3548764999999996</v>
      </c>
      <c r="G13" s="54">
        <v>205.44142289000001</v>
      </c>
      <c r="H13" s="49">
        <v>1.80</v>
      </c>
      <c r="I13" s="50">
        <v>49.971600000000002</v>
      </c>
      <c r="J13" s="53">
        <v>3.27628772</v>
      </c>
      <c r="K13" s="50">
        <v>81.717168312240005</v>
      </c>
      <c r="L13" s="53">
        <v>3.1419674999999998</v>
      </c>
      <c r="M13" s="50">
        <v>83.08933053749999</v>
      </c>
      <c r="N13" s="55">
        <v>6.51</v>
      </c>
      <c r="O13" s="56">
        <v>164.67</v>
      </c>
      <c r="P13" s="55">
        <v>3.7638890099999998</v>
      </c>
      <c r="Q13" s="57">
        <v>92.538975199859991</v>
      </c>
      <c r="R13" s="54">
        <v>2.1701504100000002</v>
      </c>
      <c r="S13" s="56">
        <v>54.564091758630006</v>
      </c>
      <c r="T13" s="55">
        <v>1.48947338</v>
      </c>
      <c r="U13" s="57">
        <v>38.687581572120003</v>
      </c>
      <c r="V13" s="55">
        <v>0.60474496999999994</v>
      </c>
      <c r="W13" s="57">
        <v>16.65044325901</v>
      </c>
      <c r="X13" s="54">
        <v>0.79706696999999993</v>
      </c>
      <c r="Y13" s="56">
        <v>21.74637814251</v>
      </c>
      <c r="Z13" s="53">
        <v>0.91351462999999999</v>
      </c>
      <c r="AA13" s="54">
        <v>24.695040992790002</v>
      </c>
      <c r="AB13" s="53">
        <v>1.4207433700000001</v>
      </c>
      <c r="AC13" s="54">
        <v>37.408172932100001</v>
      </c>
      <c r="AD13" s="53">
        <v>0.133908</v>
      </c>
      <c r="AE13" s="54">
        <v>3.4146540000000001</v>
      </c>
      <c r="AF13" s="53">
        <v>34.059160360312504</v>
      </c>
      <c r="AG13" s="58">
        <v>896.43607240675999</v>
      </c>
    </row>
    <row r="14" spans="1:33" ht="15">
      <c r="A14" s="48" t="s">
        <v>13</v>
      </c>
      <c r="B14" s="49">
        <v>0</v>
      </c>
      <c r="C14" s="50">
        <v>0</v>
      </c>
      <c r="D14" s="51">
        <v>0</v>
      </c>
      <c r="E14" s="52">
        <v>0</v>
      </c>
      <c r="F14" s="53">
        <v>0</v>
      </c>
      <c r="G14" s="54">
        <v>0</v>
      </c>
      <c r="H14" s="65">
        <v>1.89746725</v>
      </c>
      <c r="I14" s="50">
        <v>52.677485794500001</v>
      </c>
      <c r="J14" s="53">
        <v>1.89746725</v>
      </c>
      <c r="K14" s="50">
        <v>47.326628149500003</v>
      </c>
      <c r="L14" s="53">
        <v>0</v>
      </c>
      <c r="M14" s="50">
        <v>0</v>
      </c>
      <c r="N14" s="55">
        <v>3.29</v>
      </c>
      <c r="O14" s="56">
        <v>83.25</v>
      </c>
      <c r="P14" s="55">
        <v>7.6711871899999995</v>
      </c>
      <c r="Q14" s="57">
        <v>188.60380825333996</v>
      </c>
      <c r="R14" s="54">
        <v>4.7514034300000008</v>
      </c>
      <c r="S14" s="56">
        <v>119.46453644049002</v>
      </c>
      <c r="T14" s="55">
        <v>1.9094602599999999</v>
      </c>
      <c r="U14" s="57">
        <v>49.596320793239997</v>
      </c>
      <c r="V14" s="55">
        <v>0</v>
      </c>
      <c r="W14" s="57">
        <v>0</v>
      </c>
      <c r="X14" s="54">
        <v>6.8267035800000002</v>
      </c>
      <c r="Y14" s="56">
        <v>186.25295377314001</v>
      </c>
      <c r="Z14" s="53">
        <v>0.87724602000000007</v>
      </c>
      <c r="AA14" s="54">
        <v>23.714591658660002</v>
      </c>
      <c r="AB14" s="53">
        <v>0.18275959</v>
      </c>
      <c r="AC14" s="54">
        <v>4.8120600046999993</v>
      </c>
      <c r="AD14" s="53">
        <v>1.5850822600000001</v>
      </c>
      <c r="AE14" s="54">
        <v>40.419597629999998</v>
      </c>
      <c r="AF14" s="53">
        <v>30.706017240000001</v>
      </c>
      <c r="AG14" s="58">
        <v>796.11798249756998</v>
      </c>
    </row>
    <row r="15" spans="1:33" ht="15">
      <c r="A15" s="37" t="s">
        <v>14</v>
      </c>
      <c r="B15" s="38">
        <v>26.90</v>
      </c>
      <c r="C15" s="39">
        <v>860.80</v>
      </c>
      <c r="D15" s="40">
        <v>48.60</v>
      </c>
      <c r="E15" s="41">
        <v>1904.32</v>
      </c>
      <c r="F15" s="42">
        <v>55.94</v>
      </c>
      <c r="G15" s="43">
        <v>1480.7760000000001</v>
      </c>
      <c r="H15" s="42">
        <v>56.80</v>
      </c>
      <c r="I15" s="39">
        <v>1576.8815999999999</v>
      </c>
      <c r="J15" s="42">
        <v>85.577701410000003</v>
      </c>
      <c r="K15" s="39">
        <v>2134.4790285682202</v>
      </c>
      <c r="L15" s="42">
        <v>83.007316423448088</v>
      </c>
      <c r="M15" s="39">
        <v>2299.4297478772501</v>
      </c>
      <c r="N15" s="44">
        <v>103.90</v>
      </c>
      <c r="O15" s="45">
        <v>2627.0481292308</v>
      </c>
      <c r="P15" s="44">
        <v>105.51217432999999</v>
      </c>
      <c r="Q15" s="46">
        <v>2594.12231807738</v>
      </c>
      <c r="R15" s="43">
        <v>78.120014857961607</v>
      </c>
      <c r="S15" s="45">
        <v>1963.4601788174998</v>
      </c>
      <c r="T15" s="44">
        <v>105.02711537133848</v>
      </c>
      <c r="U15" s="46">
        <v>2727.9742946551455</v>
      </c>
      <c r="V15" s="44">
        <v>194.29554697606659</v>
      </c>
      <c r="W15" s="46">
        <v>5349.5392948920417</v>
      </c>
      <c r="X15" s="43">
        <v>128.14424168932018</v>
      </c>
      <c r="Y15" s="45">
        <v>3496.1593460097229</v>
      </c>
      <c r="Z15" s="42">
        <v>167.37541350630261</v>
      </c>
      <c r="AA15" s="43">
        <v>4524.6595533158788</v>
      </c>
      <c r="AB15" s="42">
        <v>167.37541350630261</v>
      </c>
      <c r="AC15" s="43">
        <v>4406.9946376209473</v>
      </c>
      <c r="AD15" s="42" t="s">
        <v>17</v>
      </c>
      <c r="AE15" s="43" t="s">
        <v>17</v>
      </c>
      <c r="AF15" s="42">
        <v>1406.5749380707402</v>
      </c>
      <c r="AG15" s="47">
        <v>37946.64412906488</v>
      </c>
    </row>
    <row r="16" spans="1:33" ht="15">
      <c r="A16" s="48" t="s">
        <v>15</v>
      </c>
      <c r="B16" s="49">
        <v>0</v>
      </c>
      <c r="C16" s="50">
        <v>0</v>
      </c>
      <c r="D16" s="51">
        <v>10.91</v>
      </c>
      <c r="E16" s="52">
        <v>349.12</v>
      </c>
      <c r="F16" s="53">
        <v>3.54</v>
      </c>
      <c r="G16" s="54">
        <v>100.536</v>
      </c>
      <c r="H16" s="64">
        <v>10.90</v>
      </c>
      <c r="I16" s="50">
        <v>302.60579999999999</v>
      </c>
      <c r="J16" s="53">
        <v>1.4924445099999999</v>
      </c>
      <c r="K16" s="50">
        <v>37.224550968419997</v>
      </c>
      <c r="L16" s="53">
        <v>2.8661421499999999</v>
      </c>
      <c r="M16" s="50">
        <v>75.795129156749994</v>
      </c>
      <c r="N16" s="55">
        <v>-0.92304748000000003</v>
      </c>
      <c r="O16" s="56">
        <v>-23.343870769199999</v>
      </c>
      <c r="P16" s="55">
        <v>-0.78782567000000003</v>
      </c>
      <c r="Q16" s="57">
        <v>-19.36948192262</v>
      </c>
      <c r="R16" s="54">
        <v>-0.0082775000000000001</v>
      </c>
      <c r="S16" s="56">
        <v>-0.2081211825</v>
      </c>
      <c r="T16" s="55">
        <v>-0.03065712</v>
      </c>
      <c r="U16" s="57">
        <v>-0.79628803488</v>
      </c>
      <c r="V16" s="55">
        <v>0</v>
      </c>
      <c r="W16" s="57">
        <v>0</v>
      </c>
      <c r="X16" s="54">
        <v>0</v>
      </c>
      <c r="Y16" s="56">
        <v>0</v>
      </c>
      <c r="Z16" s="53">
        <v>0</v>
      </c>
      <c r="AA16" s="54">
        <v>0</v>
      </c>
      <c r="AB16" s="53">
        <v>0</v>
      </c>
      <c r="AC16" s="54">
        <v>0</v>
      </c>
      <c r="AD16" s="53">
        <v>0</v>
      </c>
      <c r="AE16" s="54">
        <v>0</v>
      </c>
      <c r="AF16" s="53">
        <v>27.958778890000001</v>
      </c>
      <c r="AG16" s="58">
        <v>821.56371821596997</v>
      </c>
    </row>
    <row r="17" spans="1:33" ht="15">
      <c r="A17" s="48" t="s">
        <v>16</v>
      </c>
      <c r="B17" s="49">
        <v>26.90</v>
      </c>
      <c r="C17" s="50">
        <v>860.80</v>
      </c>
      <c r="D17" s="66">
        <v>37.69</v>
      </c>
      <c r="E17" s="67">
        <v>1555.20</v>
      </c>
      <c r="F17" s="53">
        <v>52.40</v>
      </c>
      <c r="G17" s="54">
        <v>1380.24</v>
      </c>
      <c r="H17" s="49">
        <v>45.90</v>
      </c>
      <c r="I17" s="50">
        <v>1274.2757999999999</v>
      </c>
      <c r="J17" s="68">
        <v>84.085256900000005</v>
      </c>
      <c r="K17" s="57">
        <v>2097.2544775998003</v>
      </c>
      <c r="L17" s="53">
        <v>80.141174273448087</v>
      </c>
      <c r="M17" s="50">
        <v>2223.6346187204999</v>
      </c>
      <c r="N17" s="55">
        <v>104.80</v>
      </c>
      <c r="O17" s="56">
        <v>2650.3919999999998</v>
      </c>
      <c r="P17" s="55">
        <v>106.30</v>
      </c>
      <c r="Q17" s="57">
        <v>2613.4917999999998</v>
      </c>
      <c r="R17" s="69">
        <f>+R15-R16</f>
        <v>78.128292357961612</v>
      </c>
      <c r="S17" s="56">
        <v>1963.6682999999998</v>
      </c>
      <c r="T17" s="55">
        <v>105.05777249133848</v>
      </c>
      <c r="U17" s="57">
        <v>2728.7705826900255</v>
      </c>
      <c r="V17" s="55">
        <v>194.29554697606659</v>
      </c>
      <c r="W17" s="57">
        <v>5349.5392948920417</v>
      </c>
      <c r="X17" s="54">
        <v>128.14424168932018</v>
      </c>
      <c r="Y17" s="56">
        <v>3496.1593460097229</v>
      </c>
      <c r="Z17" s="53">
        <v>167.37541350630261</v>
      </c>
      <c r="AA17" s="56">
        <v>4524.6595533158788</v>
      </c>
      <c r="AB17" s="53">
        <v>167.37541350630261</v>
      </c>
      <c r="AC17" s="54">
        <v>4406.9946376209473</v>
      </c>
      <c r="AD17" s="53" t="s">
        <v>17</v>
      </c>
      <c r="AE17" s="54" t="s">
        <v>17</v>
      </c>
      <c r="AF17" s="53">
        <v>1378.5931117007403</v>
      </c>
      <c r="AG17" s="58">
        <v>37125.08041084891</v>
      </c>
    </row>
    <row r="18" spans="1:33" ht="15">
      <c r="A18" s="37" t="s">
        <v>18</v>
      </c>
      <c r="B18" s="70">
        <v>157.05088875000001</v>
      </c>
      <c r="C18" s="71">
        <v>4959.9944263500001</v>
      </c>
      <c r="D18" s="70">
        <v>72.180293000000006</v>
      </c>
      <c r="E18" s="71">
        <v>2309.7693760000002</v>
      </c>
      <c r="F18" s="70">
        <v>90.424749000000006</v>
      </c>
      <c r="G18" s="72">
        <v>2568.0628716000001</v>
      </c>
      <c r="H18" s="70">
        <v>19.669117999999997</v>
      </c>
      <c r="I18" s="73">
        <v>546.05405391599993</v>
      </c>
      <c r="J18" s="70">
        <v>24.480147760000001</v>
      </c>
      <c r="K18" s="73">
        <v>610.58384542991996</v>
      </c>
      <c r="L18" s="70">
        <v>29.19798441</v>
      </c>
      <c r="M18" s="73">
        <v>772.14069772245</v>
      </c>
      <c r="N18" s="74">
        <v>22.92</v>
      </c>
      <c r="O18" s="75">
        <v>579.76</v>
      </c>
      <c r="P18" s="74">
        <v>-0.055698049999999985</v>
      </c>
      <c r="Q18" s="76">
        <v>-1.3693922572999995</v>
      </c>
      <c r="R18" s="72">
        <v>0</v>
      </c>
      <c r="S18" s="75">
        <v>0</v>
      </c>
      <c r="T18" s="44">
        <v>-0.50154385000000001</v>
      </c>
      <c r="U18" s="46">
        <v>-13.027099959900001</v>
      </c>
      <c r="V18" s="44">
        <v>-0.072745440000000008</v>
      </c>
      <c r="W18" s="46">
        <v>-2.0029001995200004</v>
      </c>
      <c r="X18" s="43">
        <v>0</v>
      </c>
      <c r="Y18" s="45">
        <v>0</v>
      </c>
      <c r="Z18" s="42">
        <v>0</v>
      </c>
      <c r="AA18" s="43">
        <v>0</v>
      </c>
      <c r="AB18" s="42">
        <v>0</v>
      </c>
      <c r="AC18" s="43">
        <v>0</v>
      </c>
      <c r="AD18" s="42">
        <v>0</v>
      </c>
      <c r="AE18" s="43">
        <v>0</v>
      </c>
      <c r="AF18" s="42">
        <v>415.29319358000009</v>
      </c>
      <c r="AG18" s="47">
        <v>12329.965878601648</v>
      </c>
    </row>
    <row r="19" spans="1:33" ht="15">
      <c r="A19" s="48" t="s">
        <v>19</v>
      </c>
      <c r="B19" s="49">
        <v>82.647302400000001</v>
      </c>
      <c r="C19" s="50">
        <v>2579.0796631500002</v>
      </c>
      <c r="D19" s="51">
        <v>62.847757000000001</v>
      </c>
      <c r="E19" s="52">
        <v>2011.128224</v>
      </c>
      <c r="F19" s="53">
        <v>45.741117000000003</v>
      </c>
      <c r="G19" s="54">
        <v>1299.0477228</v>
      </c>
      <c r="H19" s="77">
        <v>-0.030882</v>
      </c>
      <c r="I19" s="50">
        <v>-0.85734608400000001</v>
      </c>
      <c r="J19" s="53">
        <v>-10.519833</v>
      </c>
      <c r="K19" s="50">
        <v>-262.38567468600002</v>
      </c>
      <c r="L19" s="53">
        <v>-1.7637362400000001</v>
      </c>
      <c r="M19" s="50">
        <v>-46.642004866800001</v>
      </c>
      <c r="N19" s="55">
        <v>-0.092641539999999981</v>
      </c>
      <c r="O19" s="56">
        <v>-2.3429045465999994</v>
      </c>
      <c r="P19" s="55">
        <v>-0.02396763</v>
      </c>
      <c r="Q19" s="57">
        <v>-0.58926815117999998</v>
      </c>
      <c r="R19" s="54">
        <v>0</v>
      </c>
      <c r="S19" s="56">
        <v>0</v>
      </c>
      <c r="T19" s="55">
        <v>0</v>
      </c>
      <c r="U19" s="57">
        <v>0</v>
      </c>
      <c r="V19" s="55">
        <v>-0.072745440000000008</v>
      </c>
      <c r="W19" s="57">
        <v>-2.0029001995200004</v>
      </c>
      <c r="X19" s="54">
        <v>0</v>
      </c>
      <c r="Y19" s="56">
        <v>0</v>
      </c>
      <c r="Z19" s="53">
        <v>0</v>
      </c>
      <c r="AA19" s="54">
        <v>0</v>
      </c>
      <c r="AB19" s="53">
        <v>0</v>
      </c>
      <c r="AC19" s="54">
        <v>0</v>
      </c>
      <c r="AD19" s="53">
        <v>0</v>
      </c>
      <c r="AE19" s="54">
        <v>0</v>
      </c>
      <c r="AF19" s="53">
        <v>178.73237055000001</v>
      </c>
      <c r="AG19" s="58">
        <v>5574.4355114159007</v>
      </c>
    </row>
    <row r="20" spans="1:33" ht="15">
      <c r="A20" s="48" t="s">
        <v>20</v>
      </c>
      <c r="B20" s="49">
        <v>35.832519990000002</v>
      </c>
      <c r="C20" s="50">
        <v>1146.64063968</v>
      </c>
      <c r="D20" s="53"/>
      <c r="E20" s="50">
        <v>0</v>
      </c>
      <c r="F20" s="53">
        <v>44.683632000000003</v>
      </c>
      <c r="G20" s="54">
        <v>1269.0151487999999</v>
      </c>
      <c r="H20" s="49">
        <v>15.10</v>
      </c>
      <c r="I20" s="50">
        <v>419.20620000000002</v>
      </c>
      <c r="J20" s="53">
        <v>34.99998076</v>
      </c>
      <c r="K20" s="50">
        <v>872.96952011591998</v>
      </c>
      <c r="L20" s="53">
        <v>30.96172065</v>
      </c>
      <c r="M20" s="50">
        <v>818.78270258924999</v>
      </c>
      <c r="N20" s="55">
        <v>23.017127420000001</v>
      </c>
      <c r="O20" s="56">
        <v>582.10315245180004</v>
      </c>
      <c r="P20" s="55">
        <v>0.27461131999999999</v>
      </c>
      <c r="Q20" s="57">
        <v>6.7515939135199998</v>
      </c>
      <c r="R20" s="54">
        <v>0</v>
      </c>
      <c r="S20" s="56">
        <v>0</v>
      </c>
      <c r="T20" s="55">
        <v>0</v>
      </c>
      <c r="U20" s="57">
        <v>0</v>
      </c>
      <c r="V20" s="55">
        <v>0</v>
      </c>
      <c r="W20" s="57">
        <v>0</v>
      </c>
      <c r="X20" s="54">
        <v>0</v>
      </c>
      <c r="Y20" s="56">
        <v>0</v>
      </c>
      <c r="Z20" s="53">
        <v>0</v>
      </c>
      <c r="AA20" s="54">
        <v>0</v>
      </c>
      <c r="AB20" s="53">
        <v>0</v>
      </c>
      <c r="AC20" s="54">
        <v>0</v>
      </c>
      <c r="AD20" s="53">
        <v>0</v>
      </c>
      <c r="AE20" s="54">
        <v>0</v>
      </c>
      <c r="AF20" s="53">
        <v>184.86959213999998</v>
      </c>
      <c r="AG20" s="58">
        <v>5115.4689575504908</v>
      </c>
    </row>
    <row r="21" spans="1:33" ht="15">
      <c r="A21" s="48" t="s">
        <v>21</v>
      </c>
      <c r="B21" s="49">
        <v>38.571066360000003</v>
      </c>
      <c r="C21" s="50">
        <v>1234.2741235200001</v>
      </c>
      <c r="D21" s="51">
        <v>9.3325359999999993</v>
      </c>
      <c r="E21" s="52">
        <v>298.64115199999998</v>
      </c>
      <c r="F21" s="53">
        <v>0</v>
      </c>
      <c r="G21" s="54">
        <v>0</v>
      </c>
      <c r="H21" s="64">
        <v>4.5999999999999996</v>
      </c>
      <c r="I21" s="50">
        <v>127.70519999999999</v>
      </c>
      <c r="J21" s="53">
        <v>0</v>
      </c>
      <c r="K21" s="50">
        <v>0</v>
      </c>
      <c r="L21" s="53">
        <v>0</v>
      </c>
      <c r="M21" s="50">
        <v>0</v>
      </c>
      <c r="N21" s="55">
        <v>0</v>
      </c>
      <c r="O21" s="56">
        <v>0</v>
      </c>
      <c r="P21" s="55">
        <v>-0.30634173999999997</v>
      </c>
      <c r="Q21" s="57">
        <v>-7.5317180196399987</v>
      </c>
      <c r="R21" s="54">
        <v>0</v>
      </c>
      <c r="S21" s="56">
        <v>0</v>
      </c>
      <c r="T21" s="55">
        <v>-0.50154385000000001</v>
      </c>
      <c r="U21" s="57">
        <v>-13.027099959900001</v>
      </c>
      <c r="V21" s="55">
        <v>0</v>
      </c>
      <c r="W21" s="57">
        <v>0</v>
      </c>
      <c r="X21" s="54">
        <v>0</v>
      </c>
      <c r="Y21" s="56">
        <v>0</v>
      </c>
      <c r="Z21" s="53">
        <v>0</v>
      </c>
      <c r="AA21" s="54">
        <v>0</v>
      </c>
      <c r="AB21" s="53">
        <v>0</v>
      </c>
      <c r="AC21" s="54">
        <v>0</v>
      </c>
      <c r="AD21" s="53">
        <v>0</v>
      </c>
      <c r="AE21" s="54">
        <v>0</v>
      </c>
      <c r="AF21" s="53">
        <v>51.695716770000004</v>
      </c>
      <c r="AG21" s="58">
        <v>1640.0616575404601</v>
      </c>
    </row>
    <row r="22" spans="1:33" ht="15.75" thickBot="1">
      <c r="A22" s="37" t="s">
        <v>22</v>
      </c>
      <c r="B22" s="38">
        <v>332.28899999999999</v>
      </c>
      <c r="C22" s="39">
        <v>10466.453</v>
      </c>
      <c r="D22" s="38">
        <v>300</v>
      </c>
      <c r="E22" s="39">
        <v>8940</v>
      </c>
      <c r="F22" s="38">
        <v>201.90</v>
      </c>
      <c r="G22" s="43">
        <v>5710.2302529999997</v>
      </c>
      <c r="H22" s="38">
        <v>0</v>
      </c>
      <c r="I22" s="39">
        <v>0</v>
      </c>
      <c r="J22" s="42">
        <v>0</v>
      </c>
      <c r="K22" s="39">
        <v>0</v>
      </c>
      <c r="L22" s="42">
        <v>0</v>
      </c>
      <c r="M22" s="39">
        <v>0</v>
      </c>
      <c r="N22" s="44">
        <v>0</v>
      </c>
      <c r="O22" s="45">
        <v>0</v>
      </c>
      <c r="P22" s="78">
        <v>0</v>
      </c>
      <c r="Q22" s="79">
        <v>0</v>
      </c>
      <c r="R22" s="43">
        <v>0</v>
      </c>
      <c r="S22" s="45">
        <v>0</v>
      </c>
      <c r="T22" s="78">
        <v>0</v>
      </c>
      <c r="U22" s="79">
        <v>0</v>
      </c>
      <c r="V22" s="44">
        <v>0</v>
      </c>
      <c r="W22" s="46">
        <v>0</v>
      </c>
      <c r="X22" s="43">
        <v>0</v>
      </c>
      <c r="Y22" s="45">
        <v>0</v>
      </c>
      <c r="Z22" s="42">
        <v>0</v>
      </c>
      <c r="AA22" s="43">
        <v>0</v>
      </c>
      <c r="AB22" s="42">
        <v>0</v>
      </c>
      <c r="AC22" s="43">
        <v>0</v>
      </c>
      <c r="AD22" s="42">
        <v>0</v>
      </c>
      <c r="AE22" s="43">
        <v>0</v>
      </c>
      <c r="AF22" s="42">
        <v>834.18899999999996</v>
      </c>
      <c r="AG22" s="47">
        <v>25116.683253000003</v>
      </c>
    </row>
    <row r="23" spans="1:33" ht="15.75" thickBot="1">
      <c r="A23" s="105" t="s">
        <v>23</v>
      </c>
      <c r="B23" s="106">
        <f t="shared" si="0" ref="B23:K23">+B6+B9+B15+B18+B22</f>
        <v>800.43652852000002</v>
      </c>
      <c r="C23" s="106">
        <f t="shared" si="0"/>
        <v>25291.043508969997</v>
      </c>
      <c r="D23" s="106">
        <f t="shared" si="0"/>
        <v>1031.0215387028124</v>
      </c>
      <c r="E23" s="106">
        <f t="shared" si="0"/>
        <v>32681.809238489997</v>
      </c>
      <c r="F23" s="106">
        <f t="shared" si="0"/>
        <v>1320.0459957100002</v>
      </c>
      <c r="G23" s="106">
        <f t="shared" si="0"/>
        <v>37310.344511431998</v>
      </c>
      <c r="H23" s="106">
        <f t="shared" si="0"/>
        <v>1704.3031628618101</v>
      </c>
      <c r="I23" s="106">
        <f t="shared" si="0"/>
        <v>47314.864407369576</v>
      </c>
      <c r="J23" s="106">
        <f t="shared" si="0"/>
        <v>2374.3872524899998</v>
      </c>
      <c r="K23" s="106">
        <f t="shared" si="0"/>
        <v>59221.966851605583</v>
      </c>
      <c r="L23" s="106">
        <v>2951.0876818534484</v>
      </c>
      <c r="M23" s="106">
        <v>78145.815011673607</v>
      </c>
      <c r="N23" s="106">
        <v>3361.73</v>
      </c>
      <c r="O23" s="107">
        <v>85017.478129230789</v>
      </c>
      <c r="P23" s="108">
        <v>2949.3783920699998</v>
      </c>
      <c r="Q23" s="109">
        <v>72513.417147433021</v>
      </c>
      <c r="R23" s="107">
        <f>+R15+R9+R6+R18</f>
        <v>4493.3802776779612</v>
      </c>
      <c r="S23" s="110">
        <v>112976.34896690075</v>
      </c>
      <c r="T23" s="107">
        <v>4866.9819844413387</v>
      </c>
      <c r="U23" s="111">
        <v>126414.99006387933</v>
      </c>
      <c r="V23" s="106">
        <v>4350.9095263960662</v>
      </c>
      <c r="W23" s="111">
        <v>119793.59199026291</v>
      </c>
      <c r="X23" s="106">
        <v>7034.6827478493196</v>
      </c>
      <c r="Y23" s="112">
        <v>191927.24940957298</v>
      </c>
      <c r="Z23" s="106">
        <f>+Z6+Z9+Z15</f>
        <v>4617.227564593004</v>
      </c>
      <c r="AA23" s="106">
        <f>+AA6+AA9+AA15</f>
        <v>124817.51275364267</v>
      </c>
      <c r="AB23" s="106">
        <v>3716.386129936303</v>
      </c>
      <c r="AC23" s="106">
        <v>97852.446801222832</v>
      </c>
      <c r="AD23" s="106">
        <v>1288.2862502</v>
      </c>
      <c r="AE23" s="106">
        <v>32851.299380099998</v>
      </c>
      <c r="AF23" s="106">
        <v>46860.245033302068</v>
      </c>
      <c r="AG23" s="113">
        <v>1244130.178171786</v>
      </c>
    </row>
    <row r="24" spans="1:33" ht="15.75" thickBot="1">
      <c r="A24" s="80"/>
      <c r="B24" s="81"/>
      <c r="C24" s="29"/>
      <c r="D24" s="29"/>
      <c r="E24" s="29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43"/>
      <c r="AG24" s="43"/>
    </row>
    <row r="25" spans="1:33" ht="15">
      <c r="A25" s="82" t="s">
        <v>24</v>
      </c>
      <c r="B25" s="83"/>
      <c r="C25" s="84"/>
      <c r="D25" s="83"/>
      <c r="E25" s="84"/>
      <c r="F25" s="83"/>
      <c r="G25" s="84"/>
      <c r="H25" s="85"/>
      <c r="I25" s="86"/>
      <c r="J25" s="87"/>
      <c r="K25" s="88"/>
      <c r="L25" s="87"/>
      <c r="M25" s="88"/>
      <c r="N25" s="89"/>
      <c r="O25" s="90"/>
      <c r="P25" s="91"/>
      <c r="Q25" s="90"/>
      <c r="R25" s="89"/>
      <c r="S25" s="90"/>
      <c r="T25" s="89"/>
      <c r="U25" s="90"/>
      <c r="V25" s="89"/>
      <c r="W25" s="90"/>
      <c r="X25" s="91"/>
      <c r="Y25" s="92"/>
      <c r="Z25" s="89"/>
      <c r="AA25" s="92"/>
      <c r="AB25" s="89"/>
      <c r="AC25" s="92"/>
      <c r="AD25" s="89"/>
      <c r="AE25" s="92"/>
      <c r="AF25" s="89"/>
      <c r="AG25" s="93"/>
    </row>
    <row r="26" spans="1:33" ht="15">
      <c r="A26" s="94" t="s">
        <v>25</v>
      </c>
      <c r="B26" s="53">
        <v>58.935081764887386</v>
      </c>
      <c r="C26" s="50">
        <v>1910.086</v>
      </c>
      <c r="D26" s="53">
        <v>136.67812499999999</v>
      </c>
      <c r="E26" s="50">
        <v>4373.70</v>
      </c>
      <c r="F26" s="53">
        <v>149.04812679366199</v>
      </c>
      <c r="G26" s="50">
        <v>4232.9668009400002</v>
      </c>
      <c r="H26" s="55">
        <v>178.93523521360135</v>
      </c>
      <c r="I26" s="56">
        <v>4967.6000000000004</v>
      </c>
      <c r="J26" s="53">
        <v>207.6016357950445</v>
      </c>
      <c r="K26" s="50">
        <v>5178</v>
      </c>
      <c r="L26" s="53">
        <v>167.94100964265456</v>
      </c>
      <c r="M26" s="50">
        <v>4441.20</v>
      </c>
      <c r="N26" s="55">
        <v>189.46</v>
      </c>
      <c r="O26" s="57">
        <v>4791.49</v>
      </c>
      <c r="P26" s="95">
        <v>220.29569673798096</v>
      </c>
      <c r="Q26" s="96">
        <v>5416.19</v>
      </c>
      <c r="R26" s="97">
        <v>198.93349181641011</v>
      </c>
      <c r="S26" s="96">
        <v>5001.7847847399998</v>
      </c>
      <c r="T26" s="97">
        <v>170.62737814737812</v>
      </c>
      <c r="U26" s="96">
        <v>4431.8755199999996</v>
      </c>
      <c r="V26" s="97">
        <v>197.87945908073945</v>
      </c>
      <c r="W26" s="96">
        <v>5448.2151468699994</v>
      </c>
      <c r="X26" s="95">
        <v>226.13213571857932</v>
      </c>
      <c r="Y26" s="98">
        <v>6169.5630588100003</v>
      </c>
      <c r="Z26" s="99">
        <v>277.550595913883</v>
      </c>
      <c r="AA26" s="95">
        <v>7503.02525934</v>
      </c>
      <c r="AB26" s="99">
        <v>267.99513300113938</v>
      </c>
      <c r="AC26" s="95">
        <v>7056.3118519199998</v>
      </c>
      <c r="AD26" s="99">
        <v>127.28509392941174</v>
      </c>
      <c r="AE26" s="95">
        <v>3245.7698951999996</v>
      </c>
      <c r="AF26" s="99">
        <v>2775.298198555372</v>
      </c>
      <c r="AG26" s="100">
        <v>74167.778317820004</v>
      </c>
    </row>
    <row r="27" spans="1:33" ht="15">
      <c r="A27" s="94" t="s">
        <v>26</v>
      </c>
      <c r="B27" s="53">
        <v>78.643412526997849</v>
      </c>
      <c r="C27" s="50">
        <v>2548.8330000000001</v>
      </c>
      <c r="D27" s="53">
        <v>140.86780865624999</v>
      </c>
      <c r="E27" s="50">
        <v>4507.7698769999997</v>
      </c>
      <c r="F27" s="53">
        <v>173.73973294401409</v>
      </c>
      <c r="G27" s="50">
        <v>4934.20841561</v>
      </c>
      <c r="H27" s="55">
        <v>198.13414019162886</v>
      </c>
      <c r="I27" s="56">
        <v>5500.60</v>
      </c>
      <c r="J27" s="53">
        <v>224.65319541335899</v>
      </c>
      <c r="K27" s="50">
        <v>5603.30</v>
      </c>
      <c r="L27" s="53">
        <v>174.1728114955568</v>
      </c>
      <c r="M27" s="50">
        <v>4606</v>
      </c>
      <c r="N27" s="55">
        <v>182.64</v>
      </c>
      <c r="O27" s="57">
        <v>4618.8500000000004</v>
      </c>
      <c r="P27" s="95">
        <v>207.38794435857807</v>
      </c>
      <c r="Q27" s="96">
        <v>5098.84</v>
      </c>
      <c r="R27" s="97">
        <v>198.39952537485581</v>
      </c>
      <c r="S27" s="96">
        <v>4988.3592664999996</v>
      </c>
      <c r="T27" s="97">
        <v>197.66042044968046</v>
      </c>
      <c r="U27" s="96">
        <v>5134.03176076</v>
      </c>
      <c r="V27" s="97">
        <v>198.24768929575416</v>
      </c>
      <c r="W27" s="96">
        <v>5458.3536293799998</v>
      </c>
      <c r="X27" s="95">
        <v>192.20768831946634</v>
      </c>
      <c r="Y27" s="98">
        <v>5244.0023604200005</v>
      </c>
      <c r="Z27" s="99">
        <v>202.81318303369954</v>
      </c>
      <c r="AA27" s="95">
        <v>5482.64877695</v>
      </c>
      <c r="AB27" s="99">
        <v>218.03145354348655</v>
      </c>
      <c r="AC27" s="95">
        <v>5740.7681718000003</v>
      </c>
      <c r="AD27" s="99">
        <v>108.00422591333334</v>
      </c>
      <c r="AE27" s="95">
        <v>2754.1077607900002</v>
      </c>
      <c r="AF27" s="99">
        <v>2695.6032315166603</v>
      </c>
      <c r="AG27" s="100">
        <v>72220.673019209993</v>
      </c>
    </row>
    <row r="28" spans="1:33" ht="15.75" thickBot="1">
      <c r="A28" s="94" t="s">
        <v>27</v>
      </c>
      <c r="B28" s="53">
        <v>416.70</v>
      </c>
      <c r="C28" s="50">
        <v>13504.20</v>
      </c>
      <c r="D28" s="53">
        <v>681.90</v>
      </c>
      <c r="E28" s="50">
        <v>21822.40</v>
      </c>
      <c r="F28" s="53">
        <v>747.70</v>
      </c>
      <c r="G28" s="50">
        <v>21235.20</v>
      </c>
      <c r="H28" s="55">
        <v>780</v>
      </c>
      <c r="I28" s="56">
        <v>21653.90</v>
      </c>
      <c r="J28" s="53">
        <v>989</v>
      </c>
      <c r="K28" s="50">
        <v>24667.30</v>
      </c>
      <c r="L28" s="53">
        <v>1012.7018339950841</v>
      </c>
      <c r="M28" s="50">
        <v>26780.90</v>
      </c>
      <c r="N28" s="55">
        <v>1094.8900000000001</v>
      </c>
      <c r="O28" s="57">
        <v>27689.73</v>
      </c>
      <c r="P28" s="101">
        <v>1270.1594403318963</v>
      </c>
      <c r="Q28" s="102">
        <v>31228.14</v>
      </c>
      <c r="R28" s="97">
        <v>1187.4644110086306</v>
      </c>
      <c r="S28" s="96">
        <v>29856.41768599</v>
      </c>
      <c r="T28" s="97">
        <v>1235.6751465311465</v>
      </c>
      <c r="U28" s="96">
        <v>32095.426255999999</v>
      </c>
      <c r="V28" s="97">
        <v>1219.2441228311482</v>
      </c>
      <c r="W28" s="96">
        <v>33569.448433910002</v>
      </c>
      <c r="X28" s="95">
        <v>1117.3857890532568</v>
      </c>
      <c r="Y28" s="98">
        <v>30485.636482740003</v>
      </c>
      <c r="Z28" s="99">
        <v>1154.320400574853</v>
      </c>
      <c r="AA28" s="95">
        <v>31204.74338874</v>
      </c>
      <c r="AB28" s="99">
        <v>1124.6513207717433</v>
      </c>
      <c r="AC28" s="95">
        <v>29612.069275919999</v>
      </c>
      <c r="AD28" s="99">
        <v>646.78261433529406</v>
      </c>
      <c r="AE28" s="95">
        <v>16492.956665549998</v>
      </c>
      <c r="AF28" s="99">
        <v>14678.575079433052</v>
      </c>
      <c r="AG28" s="100">
        <v>391898.46818884998</v>
      </c>
    </row>
    <row r="29" spans="1:33" ht="15.75" thickBot="1">
      <c r="A29" s="105" t="s">
        <v>28</v>
      </c>
      <c r="B29" s="106">
        <v>554.24810243751926</v>
      </c>
      <c r="C29" s="114">
        <v>17963.181</v>
      </c>
      <c r="D29" s="106">
        <v>959.49681770687505</v>
      </c>
      <c r="E29" s="114">
        <v>30703.898166620002</v>
      </c>
      <c r="F29" s="106">
        <v>1070.5033795524648</v>
      </c>
      <c r="G29" s="114">
        <v>30402.29597929</v>
      </c>
      <c r="H29" s="107">
        <v>1157.0528059938044</v>
      </c>
      <c r="I29" s="111">
        <v>32122.10</v>
      </c>
      <c r="J29" s="106">
        <v>1421.2412797690642</v>
      </c>
      <c r="K29" s="114">
        <v>35448.60</v>
      </c>
      <c r="L29" s="106">
        <v>1354.8156551332954</v>
      </c>
      <c r="M29" s="114">
        <v>35828.10</v>
      </c>
      <c r="N29" s="107">
        <v>1466.99</v>
      </c>
      <c r="O29" s="110">
        <v>37100.07</v>
      </c>
      <c r="P29" s="115">
        <v>1697.8430814284554</v>
      </c>
      <c r="Q29" s="116">
        <v>41743.17</v>
      </c>
      <c r="R29" s="107">
        <v>1584.7974281998966</v>
      </c>
      <c r="S29" s="110">
        <v>39846.561737230004</v>
      </c>
      <c r="T29" s="107">
        <v>1603.9629451282051</v>
      </c>
      <c r="U29" s="110">
        <v>41661.333536759994</v>
      </c>
      <c r="V29" s="107">
        <v>1615.3712712076417</v>
      </c>
      <c r="W29" s="110">
        <v>44476.017210160004</v>
      </c>
      <c r="X29" s="107">
        <v>1535.7256130913024</v>
      </c>
      <c r="Y29" s="111">
        <v>41899.201901970002</v>
      </c>
      <c r="Z29" s="106">
        <v>1634.6841795224354</v>
      </c>
      <c r="AA29" s="112">
        <v>44190.417425029998</v>
      </c>
      <c r="AB29" s="106">
        <v>1610.6779073163693</v>
      </c>
      <c r="AC29" s="112">
        <v>42409.149299639997</v>
      </c>
      <c r="AD29" s="106">
        <v>882.0719341780391</v>
      </c>
      <c r="AE29" s="112">
        <v>22492.834321539998</v>
      </c>
      <c r="AF29" s="106">
        <v>20149.446388654316</v>
      </c>
      <c r="AG29" s="113">
        <v>538286.9195258799</v>
      </c>
    </row>
    <row r="30" spans="1:33" ht="15.75" thickBot="1">
      <c r="A30" s="103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</row>
    <row r="31" spans="1:33" ht="15.75" thickBot="1">
      <c r="A31" s="117" t="s">
        <v>29</v>
      </c>
      <c r="B31" s="118">
        <v>246.18842608248076</v>
      </c>
      <c r="C31" s="119">
        <v>7327.8625089699963</v>
      </c>
      <c r="D31" s="120">
        <v>71.5247209959374</v>
      </c>
      <c r="E31" s="121">
        <v>1977.9110718699994</v>
      </c>
      <c r="F31" s="118">
        <v>249.54261615753535</v>
      </c>
      <c r="G31" s="121">
        <v>6908.0485321419983</v>
      </c>
      <c r="H31" s="120">
        <v>547.25035686800584</v>
      </c>
      <c r="I31" s="121">
        <v>15192.764407369574</v>
      </c>
      <c r="J31" s="118">
        <f>+J23-J29</f>
        <v>953.14597272093556</v>
      </c>
      <c r="K31" s="122">
        <f>+K23-K29</f>
        <v>23773.366851605584</v>
      </c>
      <c r="L31" s="118">
        <v>1596.272026720153</v>
      </c>
      <c r="M31" s="123">
        <v>42317.715011673601</v>
      </c>
      <c r="N31" s="118">
        <v>1894.74</v>
      </c>
      <c r="O31" s="123">
        <v>47917.408129230789</v>
      </c>
      <c r="P31" s="118">
        <v>1251.5353106415444</v>
      </c>
      <c r="Q31" s="122">
        <v>30770.247147433023</v>
      </c>
      <c r="R31" s="118">
        <f>+R23-R29</f>
        <v>2908.5828494780644</v>
      </c>
      <c r="S31" s="123">
        <f>+S23-S29</f>
        <v>73129.78722967075</v>
      </c>
      <c r="T31" s="124">
        <v>3263.0190393131334</v>
      </c>
      <c r="U31" s="119">
        <v>84753.656527119339</v>
      </c>
      <c r="V31" s="124">
        <v>2735.5382551884245</v>
      </c>
      <c r="W31" s="119">
        <v>75317.574780102907</v>
      </c>
      <c r="X31" s="124">
        <v>5498.9571347580168</v>
      </c>
      <c r="Y31" s="119">
        <v>150028.04750760301</v>
      </c>
      <c r="Z31" s="124">
        <f>+Z23-Z29</f>
        <v>2982.5433850705685</v>
      </c>
      <c r="AA31" s="124">
        <f>+AA23-AA29</f>
        <v>80627.095328612675</v>
      </c>
      <c r="AB31" s="124">
        <v>2105.7082226199336</v>
      </c>
      <c r="AC31" s="119">
        <v>55443.297501582849</v>
      </c>
      <c r="AD31" s="124">
        <v>406.21431602196094</v>
      </c>
      <c r="AE31" s="119">
        <v>10358.465058559999</v>
      </c>
      <c r="AF31" s="118">
        <v>26710.798644647744</v>
      </c>
      <c r="AG31" s="125">
        <v>705843.25864590611</v>
      </c>
    </row>
  </sheetData>
  <mergeCells count="18">
    <mergeCell ref="X3:Y3"/>
    <mergeCell ref="Z3:AA3"/>
    <mergeCell ref="AB3:AC3"/>
    <mergeCell ref="AD3:AE3"/>
    <mergeCell ref="AF3:AG3"/>
    <mergeCell ref="P3:Q3"/>
    <mergeCell ref="R3:S3"/>
    <mergeCell ref="T3:U3"/>
    <mergeCell ref="V3:W3"/>
    <mergeCell ref="A1:AG1"/>
    <mergeCell ref="A3:A4"/>
    <mergeCell ref="B3:C3"/>
    <mergeCell ref="D3:E3"/>
    <mergeCell ref="F3:G3"/>
    <mergeCell ref="H3:I3"/>
    <mergeCell ref="J3:K3"/>
    <mergeCell ref="L3:M3"/>
    <mergeCell ref="N3:O3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1"/>
  <sheetViews>
    <sheetView workbookViewId="0" topLeftCell="A1"/>
  </sheetViews>
  <sheetFormatPr defaultRowHeight="15"/>
  <sheetData/>
  <pageMargins left="0.7" right="0.7" top="0.787401575" bottom="0.7874015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1"/>
  <sheetViews>
    <sheetView workbookViewId="0" topLeftCell="A1"/>
  </sheetViews>
  <sheetFormatPr defaultRowHeight="15"/>
  <sheetData/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2018-08-07T07:36:55Z</dcterms:created>
  <cp:category/>
  <cp:contentType/>
  <cp:contentStatus/>
</cp:coreProperties>
</file>